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embeddings/oleObject29.bin" ContentType="application/vnd.openxmlformats-officedocument.oleObject"/>
  <Override PartName="/xl/embeddings/oleObject30.bin" ContentType="application/vnd.openxmlformats-officedocument.oleObject"/>
  <Override PartName="/xl/embeddings/oleObject31.bin" ContentType="application/vnd.openxmlformats-officedocument.oleObject"/>
  <Override PartName="/xl/embeddings/oleObject32.bin" ContentType="application/vnd.openxmlformats-officedocument.oleObject"/>
  <Override PartName="/xl/embeddings/oleObject33.bin" ContentType="application/vnd.openxmlformats-officedocument.oleObject"/>
  <Override PartName="/xl/embeddings/oleObject34.bin" ContentType="application/vnd.openxmlformats-officedocument.oleObject"/>
  <Override PartName="/xl/embeddings/oleObject35.bin" ContentType="application/vnd.openxmlformats-officedocument.oleObject"/>
  <Override PartName="/xl/embeddings/oleObject36.bin" ContentType="application/vnd.openxmlformats-officedocument.oleObject"/>
  <Override PartName="/xl/embeddings/oleObject37.bin" ContentType="application/vnd.openxmlformats-officedocument.oleObject"/>
  <Override PartName="/xl/embeddings/oleObject38.bin" ContentType="application/vnd.openxmlformats-officedocument.oleObject"/>
  <Override PartName="/xl/embeddings/oleObject39.bin" ContentType="application/vnd.openxmlformats-officedocument.oleObject"/>
  <Override PartName="/xl/embeddings/oleObject40.bin" ContentType="application/vnd.openxmlformats-officedocument.oleObject"/>
  <Override PartName="/xl/embeddings/oleObject41.bin" ContentType="application/vnd.openxmlformats-officedocument.oleObject"/>
  <Override PartName="/xl/embeddings/oleObject42.bin" ContentType="application/vnd.openxmlformats-officedocument.oleObject"/>
  <Override PartName="/xl/embeddings/oleObject43.bin" ContentType="application/vnd.openxmlformats-officedocument.oleObject"/>
  <Override PartName="/xl/embeddings/oleObject44.bin" ContentType="application/vnd.openxmlformats-officedocument.oleObject"/>
  <Override PartName="/xl/embeddings/oleObject45.bin" ContentType="application/vnd.openxmlformats-officedocument.oleObject"/>
  <Override PartName="/xl/embeddings/oleObject46.bin" ContentType="application/vnd.openxmlformats-officedocument.oleObject"/>
  <Override PartName="/xl/embeddings/oleObject47.bin" ContentType="application/vnd.openxmlformats-officedocument.oleObject"/>
  <Override PartName="/xl/embeddings/oleObject48.bin" ContentType="application/vnd.openxmlformats-officedocument.oleObject"/>
  <Override PartName="/xl/embeddings/oleObject49.bin" ContentType="application/vnd.openxmlformats-officedocument.oleObject"/>
  <Override PartName="/xl/embeddings/oleObject50.bin" ContentType="application/vnd.openxmlformats-officedocument.oleObject"/>
  <Override PartName="/xl/embeddings/oleObject51.bin" ContentType="application/vnd.openxmlformats-officedocument.oleObject"/>
  <Override PartName="/xl/embeddings/oleObject52.bin" ContentType="application/vnd.openxmlformats-officedocument.oleObject"/>
  <Override PartName="/xl/embeddings/oleObject53.bin" ContentType="application/vnd.openxmlformats-officedocument.oleObject"/>
  <Override PartName="/xl/embeddings/oleObject54.bin" ContentType="application/vnd.openxmlformats-officedocument.oleObject"/>
  <Override PartName="/xl/embeddings/oleObject55.bin" ContentType="application/vnd.openxmlformats-officedocument.oleObject"/>
  <Override PartName="/xl/embeddings/oleObject56.bin" ContentType="application/vnd.openxmlformats-officedocument.oleObject"/>
  <Override PartName="/xl/embeddings/oleObject57.bin" ContentType="application/vnd.openxmlformats-officedocument.oleObject"/>
  <Override PartName="/xl/embeddings/oleObject58.bin" ContentType="application/vnd.openxmlformats-officedocument.oleObject"/>
  <Override PartName="/xl/embeddings/oleObject59.bin" ContentType="application/vnd.openxmlformats-officedocument.oleObject"/>
  <Override PartName="/xl/embeddings/oleObject60.bin" ContentType="application/vnd.openxmlformats-officedocument.oleObject"/>
  <Override PartName="/xl/embeddings/oleObject61.bin" ContentType="application/vnd.openxmlformats-officedocument.oleObject"/>
  <Override PartName="/xl/embeddings/oleObject62.bin" ContentType="application/vnd.openxmlformats-officedocument.oleObject"/>
  <Override PartName="/xl/embeddings/oleObject63.bin" ContentType="application/vnd.openxmlformats-officedocument.oleObject"/>
  <Override PartName="/xl/embeddings/oleObject64.bin" ContentType="application/vnd.openxmlformats-officedocument.oleObject"/>
  <Override PartName="/xl/embeddings/oleObject65.bin" ContentType="application/vnd.openxmlformats-officedocument.oleObject"/>
  <Override PartName="/xl/embeddings/oleObject66.bin" ContentType="application/vnd.openxmlformats-officedocument.oleObject"/>
  <Override PartName="/xl/embeddings/oleObject67.bin" ContentType="application/vnd.openxmlformats-officedocument.oleObject"/>
  <Override PartName="/xl/embeddings/oleObject68.bin" ContentType="application/vnd.openxmlformats-officedocument.oleObject"/>
  <Override PartName="/xl/embeddings/oleObject69.bin" ContentType="application/vnd.openxmlformats-officedocument.oleObject"/>
  <Override PartName="/xl/embeddings/oleObject70.bin" ContentType="application/vnd.openxmlformats-officedocument.oleObject"/>
  <Override PartName="/xl/embeddings/oleObject71.bin" ContentType="application/vnd.openxmlformats-officedocument.oleObject"/>
  <Override PartName="/xl/embeddings/oleObject72.bin" ContentType="application/vnd.openxmlformats-officedocument.oleObject"/>
  <Override PartName="/xl/embeddings/oleObject73.bin" ContentType="application/vnd.openxmlformats-officedocument.oleObject"/>
  <Override PartName="/xl/embeddings/oleObject74.bin" ContentType="application/vnd.openxmlformats-officedocument.oleObject"/>
  <Override PartName="/xl/embeddings/oleObject75.bin" ContentType="application/vnd.openxmlformats-officedocument.oleObject"/>
  <Override PartName="/xl/embeddings/oleObject76.bin" ContentType="application/vnd.openxmlformats-officedocument.oleObject"/>
  <Override PartName="/xl/embeddings/oleObject77.bin" ContentType="application/vnd.openxmlformats-officedocument.oleObject"/>
  <Override PartName="/xl/embeddings/oleObject78.bin" ContentType="application/vnd.openxmlformats-officedocument.oleObject"/>
  <Override PartName="/xl/embeddings/oleObject79.bin" ContentType="application/vnd.openxmlformats-officedocument.oleObject"/>
  <Override PartName="/xl/embeddings/oleObject80.bin" ContentType="application/vnd.openxmlformats-officedocument.oleObject"/>
  <Override PartName="/xl/embeddings/oleObject81.bin" ContentType="application/vnd.openxmlformats-officedocument.oleObject"/>
  <Override PartName="/xl/embeddings/oleObject82.bin" ContentType="application/vnd.openxmlformats-officedocument.oleObject"/>
  <Override PartName="/xl/embeddings/oleObject83.bin" ContentType="application/vnd.openxmlformats-officedocument.oleObject"/>
  <Override PartName="/xl/embeddings/oleObject8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D12" i="21" l="1"/>
  <c r="H12" i="21"/>
  <c r="L12" i="21"/>
  <c r="P12" i="21"/>
  <c r="T12" i="21"/>
  <c r="X12" i="21"/>
  <c r="J12" i="21"/>
  <c r="V12" i="21"/>
  <c r="G12" i="21"/>
  <c r="S12" i="21"/>
  <c r="E12" i="21"/>
  <c r="I12" i="21"/>
  <c r="M12" i="21"/>
  <c r="Q12" i="21"/>
  <c r="U12" i="21"/>
  <c r="Y12" i="21"/>
  <c r="F12" i="21"/>
  <c r="N12" i="21"/>
  <c r="R12" i="21"/>
  <c r="B12" i="21"/>
  <c r="C12" i="21"/>
  <c r="K12" i="21"/>
  <c r="O12" i="21"/>
  <c r="W12" i="21"/>
  <c r="C12" i="28"/>
  <c r="G12" i="28"/>
  <c r="K12" i="28"/>
  <c r="O12" i="28"/>
  <c r="S12" i="28"/>
  <c r="W12" i="28"/>
  <c r="D12" i="28"/>
  <c r="I12" i="28"/>
  <c r="N12" i="28"/>
  <c r="T12" i="28"/>
  <c r="Y12" i="28"/>
  <c r="F12" i="28"/>
  <c r="M12" i="28"/>
  <c r="U12" i="28"/>
  <c r="B12" i="28"/>
  <c r="Q12" i="28"/>
  <c r="L12" i="28"/>
  <c r="H12" i="28"/>
  <c r="P12" i="28"/>
  <c r="V12" i="28"/>
  <c r="J12" i="28"/>
  <c r="X12" i="28"/>
  <c r="E12" i="28"/>
  <c r="R12" i="28"/>
  <c r="C12" i="25"/>
  <c r="G12" i="25"/>
  <c r="K12" i="25"/>
  <c r="O12" i="25"/>
  <c r="S12" i="25"/>
  <c r="W12" i="25"/>
  <c r="F12" i="25"/>
  <c r="L12" i="25"/>
  <c r="Q12" i="25"/>
  <c r="V12" i="25"/>
  <c r="H12" i="25"/>
  <c r="M12" i="25"/>
  <c r="R12" i="25"/>
  <c r="X12" i="25"/>
  <c r="D12" i="25"/>
  <c r="I12" i="25"/>
  <c r="N12" i="25"/>
  <c r="T12" i="25"/>
  <c r="Y12" i="25"/>
  <c r="P12" i="25"/>
  <c r="U12" i="25"/>
  <c r="E12" i="25"/>
  <c r="B12" i="25"/>
  <c r="J12" i="25"/>
  <c r="A13" i="28"/>
  <c r="A48" i="28"/>
  <c r="A12" i="19"/>
  <c r="F16" i="1"/>
  <c r="F14" i="1"/>
  <c r="F13" i="1"/>
  <c r="F48" i="28" l="1"/>
  <c r="J48" i="28"/>
  <c r="N48" i="28"/>
  <c r="R48" i="28"/>
  <c r="V48" i="28"/>
  <c r="C48" i="28"/>
  <c r="G48" i="28"/>
  <c r="K48" i="28"/>
  <c r="O48" i="28"/>
  <c r="S48" i="28"/>
  <c r="W48" i="28"/>
  <c r="D48" i="28"/>
  <c r="L48" i="28"/>
  <c r="T48" i="28"/>
  <c r="M48" i="28"/>
  <c r="X48" i="28"/>
  <c r="H48" i="28"/>
  <c r="E48" i="28"/>
  <c r="P48" i="28"/>
  <c r="Y48" i="28"/>
  <c r="Q48" i="28"/>
  <c r="B48" i="28"/>
  <c r="I48" i="28"/>
  <c r="U48" i="28"/>
  <c r="D13" i="28"/>
  <c r="H13" i="28"/>
  <c r="L13" i="28"/>
  <c r="P13" i="28"/>
  <c r="T13" i="28"/>
  <c r="X13" i="28"/>
  <c r="G13" i="28"/>
  <c r="M13" i="28"/>
  <c r="R13" i="28"/>
  <c r="W13" i="28"/>
  <c r="E13" i="28"/>
  <c r="K13" i="28"/>
  <c r="S13" i="28"/>
  <c r="I13" i="28"/>
  <c r="V13" i="28"/>
  <c r="J13" i="28"/>
  <c r="Y13" i="28"/>
  <c r="F13" i="28"/>
  <c r="N13" i="28"/>
  <c r="U13" i="28"/>
  <c r="O13" i="28"/>
  <c r="B13" i="28"/>
  <c r="C13" i="28"/>
  <c r="Q13" i="28"/>
  <c r="L12" i="19"/>
  <c r="X12" i="19"/>
  <c r="I12" i="19"/>
  <c r="Q12" i="19"/>
  <c r="Y12" i="19"/>
  <c r="F12" i="19"/>
  <c r="J12" i="19"/>
  <c r="N12" i="19"/>
  <c r="R12" i="19"/>
  <c r="V12" i="19"/>
  <c r="D12" i="19"/>
  <c r="G12" i="19"/>
  <c r="K12" i="19"/>
  <c r="O12" i="19"/>
  <c r="S12" i="19"/>
  <c r="W12" i="19"/>
  <c r="C12" i="19"/>
  <c r="H12" i="19"/>
  <c r="P12" i="19"/>
  <c r="T12" i="19"/>
  <c r="B12" i="19"/>
  <c r="E12" i="19"/>
  <c r="M12" i="19"/>
  <c r="U12" i="19"/>
  <c r="F15" i="1"/>
  <c r="F12" i="1" s="1"/>
  <c r="A84" i="28"/>
  <c r="A49" i="28"/>
  <c r="A14" i="28"/>
  <c r="A48" i="19"/>
  <c r="T159" i="25"/>
  <c r="R159" i="25"/>
  <c r="P159" i="25"/>
  <c r="N159" i="25"/>
  <c r="A1" i="21"/>
  <c r="A48" i="25"/>
  <c r="A1" i="25"/>
  <c r="A1" i="19"/>
  <c r="A1" i="8"/>
  <c r="A13" i="21"/>
  <c r="A13" i="19"/>
  <c r="E7" i="1" l="1"/>
  <c r="D7" i="1"/>
  <c r="F7" i="1"/>
  <c r="C7" i="1"/>
  <c r="A14" i="21"/>
  <c r="E13" i="21"/>
  <c r="I13" i="21"/>
  <c r="M13" i="21"/>
  <c r="Q13" i="21"/>
  <c r="U13" i="21"/>
  <c r="Y13" i="21"/>
  <c r="B13" i="21"/>
  <c r="G13" i="21"/>
  <c r="S13" i="21"/>
  <c r="D13" i="21"/>
  <c r="L13" i="21"/>
  <c r="T13" i="21"/>
  <c r="F13" i="21"/>
  <c r="J13" i="21"/>
  <c r="N13" i="21"/>
  <c r="R13" i="21"/>
  <c r="V13" i="21"/>
  <c r="C13" i="21"/>
  <c r="K13" i="21"/>
  <c r="O13" i="21"/>
  <c r="W13" i="21"/>
  <c r="H13" i="21"/>
  <c r="P13" i="21"/>
  <c r="X13" i="21"/>
  <c r="C49" i="28"/>
  <c r="G49" i="28"/>
  <c r="K49" i="28"/>
  <c r="O49" i="28"/>
  <c r="S49" i="28"/>
  <c r="W49" i="28"/>
  <c r="D49" i="28"/>
  <c r="H49" i="28"/>
  <c r="L49" i="28"/>
  <c r="P49" i="28"/>
  <c r="T49" i="28"/>
  <c r="X49" i="28"/>
  <c r="E49" i="28"/>
  <c r="M49" i="28"/>
  <c r="U49" i="28"/>
  <c r="B49" i="28"/>
  <c r="J49" i="28"/>
  <c r="V49" i="28"/>
  <c r="Q49" i="28"/>
  <c r="I49" i="28"/>
  <c r="N49" i="28"/>
  <c r="Y49" i="28"/>
  <c r="F49" i="28"/>
  <c r="R49" i="28"/>
  <c r="E14" i="28"/>
  <c r="I14" i="28"/>
  <c r="M14" i="28"/>
  <c r="Q14" i="28"/>
  <c r="U14" i="28"/>
  <c r="Y14" i="28"/>
  <c r="F14" i="28"/>
  <c r="K14" i="28"/>
  <c r="P14" i="28"/>
  <c r="V14" i="28"/>
  <c r="C14" i="28"/>
  <c r="J14" i="28"/>
  <c r="R14" i="28"/>
  <c r="X14" i="28"/>
  <c r="N14" i="28"/>
  <c r="O14" i="28"/>
  <c r="D14" i="28"/>
  <c r="L14" i="28"/>
  <c r="S14" i="28"/>
  <c r="G14" i="28"/>
  <c r="T14" i="28"/>
  <c r="H14" i="28"/>
  <c r="W14" i="28"/>
  <c r="B14" i="28"/>
  <c r="C84" i="28"/>
  <c r="G84" i="28"/>
  <c r="K84" i="28"/>
  <c r="O84" i="28"/>
  <c r="H84" i="28"/>
  <c r="M84" i="28"/>
  <c r="R84" i="28"/>
  <c r="V84" i="28"/>
  <c r="B84" i="28"/>
  <c r="D84" i="28"/>
  <c r="I84" i="28"/>
  <c r="N84" i="28"/>
  <c r="S84" i="28"/>
  <c r="W84" i="28"/>
  <c r="J84" i="28"/>
  <c r="T84" i="28"/>
  <c r="F84" i="28"/>
  <c r="U84" i="28"/>
  <c r="P84" i="28"/>
  <c r="Q84" i="28"/>
  <c r="L84" i="28"/>
  <c r="X84" i="28"/>
  <c r="Y84" i="28"/>
  <c r="E84" i="28"/>
  <c r="A84" i="25"/>
  <c r="A85" i="25" s="1"/>
  <c r="E48" i="25"/>
  <c r="I48" i="25"/>
  <c r="M48" i="25"/>
  <c r="Q48" i="25"/>
  <c r="U48" i="25"/>
  <c r="Y48" i="25"/>
  <c r="D48" i="25"/>
  <c r="J48" i="25"/>
  <c r="O48" i="25"/>
  <c r="T48" i="25"/>
  <c r="F48" i="25"/>
  <c r="K48" i="25"/>
  <c r="P48" i="25"/>
  <c r="V48" i="25"/>
  <c r="G48" i="25"/>
  <c r="R48" i="25"/>
  <c r="H48" i="25"/>
  <c r="S48" i="25"/>
  <c r="B48" i="25"/>
  <c r="L48" i="25"/>
  <c r="W48" i="25"/>
  <c r="C48" i="25"/>
  <c r="N48" i="25"/>
  <c r="X48" i="25"/>
  <c r="E13" i="19"/>
  <c r="I13" i="19"/>
  <c r="M13" i="19"/>
  <c r="Q13" i="19"/>
  <c r="U13" i="19"/>
  <c r="Y13" i="19"/>
  <c r="B13" i="19"/>
  <c r="F13" i="19"/>
  <c r="J13" i="19"/>
  <c r="N13" i="19"/>
  <c r="R13" i="19"/>
  <c r="V13" i="19"/>
  <c r="H13" i="19"/>
  <c r="P13" i="19"/>
  <c r="X13" i="19"/>
  <c r="C13" i="19"/>
  <c r="S13" i="19"/>
  <c r="D13" i="19"/>
  <c r="L13" i="19"/>
  <c r="T13" i="19"/>
  <c r="G13" i="19"/>
  <c r="O13" i="19"/>
  <c r="W13" i="19"/>
  <c r="K13" i="19"/>
  <c r="A84" i="19"/>
  <c r="A85" i="19" s="1"/>
  <c r="Y48" i="19"/>
  <c r="U48" i="19"/>
  <c r="Q48" i="19"/>
  <c r="M48" i="19"/>
  <c r="I48" i="19"/>
  <c r="E48" i="19"/>
  <c r="W48" i="19"/>
  <c r="R48" i="19"/>
  <c r="L48" i="19"/>
  <c r="G48" i="19"/>
  <c r="T48" i="19"/>
  <c r="O48" i="19"/>
  <c r="J48" i="19"/>
  <c r="D48" i="19"/>
  <c r="B48" i="19"/>
  <c r="X48" i="19"/>
  <c r="S48" i="19"/>
  <c r="N48" i="19"/>
  <c r="H48" i="19"/>
  <c r="C48" i="19"/>
  <c r="F48" i="19"/>
  <c r="V48" i="19"/>
  <c r="P48" i="19"/>
  <c r="K48" i="19"/>
  <c r="A49" i="19"/>
  <c r="A50" i="19" s="1"/>
  <c r="A120" i="28"/>
  <c r="A85" i="28"/>
  <c r="A15" i="28"/>
  <c r="A50" i="28"/>
  <c r="A48" i="21"/>
  <c r="A14" i="19"/>
  <c r="A15" i="21"/>
  <c r="A49" i="25"/>
  <c r="A13" i="25"/>
  <c r="A120" i="25" l="1"/>
  <c r="A120" i="19"/>
  <c r="J120" i="19" s="1"/>
  <c r="C15" i="21"/>
  <c r="G15" i="21"/>
  <c r="K15" i="21"/>
  <c r="O15" i="21"/>
  <c r="S15" i="21"/>
  <c r="W15" i="21"/>
  <c r="I15" i="21"/>
  <c r="Q15" i="21"/>
  <c r="F15" i="21"/>
  <c r="N15" i="21"/>
  <c r="D15" i="21"/>
  <c r="H15" i="21"/>
  <c r="L15" i="21"/>
  <c r="P15" i="21"/>
  <c r="T15" i="21"/>
  <c r="X15" i="21"/>
  <c r="E15" i="21"/>
  <c r="M15" i="21"/>
  <c r="U15" i="21"/>
  <c r="Y15" i="21"/>
  <c r="B15" i="21"/>
  <c r="J15" i="21"/>
  <c r="R15" i="21"/>
  <c r="V15" i="21"/>
  <c r="D48" i="21"/>
  <c r="H48" i="21"/>
  <c r="L48" i="21"/>
  <c r="P48" i="21"/>
  <c r="T48" i="21"/>
  <c r="X48" i="21"/>
  <c r="E48" i="21"/>
  <c r="I48" i="21"/>
  <c r="M48" i="21"/>
  <c r="Q48" i="21"/>
  <c r="U48" i="21"/>
  <c r="Y48" i="21"/>
  <c r="J48" i="21"/>
  <c r="R48" i="21"/>
  <c r="F48" i="21"/>
  <c r="V48" i="21"/>
  <c r="B48" i="21"/>
  <c r="G48" i="21"/>
  <c r="O48" i="21"/>
  <c r="C48" i="21"/>
  <c r="K48" i="21"/>
  <c r="S48" i="21"/>
  <c r="N48" i="21"/>
  <c r="W48" i="21"/>
  <c r="F14" i="21"/>
  <c r="J14" i="21"/>
  <c r="N14" i="21"/>
  <c r="R14" i="21"/>
  <c r="V14" i="21"/>
  <c r="D14" i="21"/>
  <c r="L14" i="21"/>
  <c r="X14" i="21"/>
  <c r="E14" i="21"/>
  <c r="M14" i="21"/>
  <c r="U14" i="21"/>
  <c r="C14" i="21"/>
  <c r="G14" i="21"/>
  <c r="K14" i="21"/>
  <c r="O14" i="21"/>
  <c r="S14" i="21"/>
  <c r="W14" i="21"/>
  <c r="B14" i="21"/>
  <c r="H14" i="21"/>
  <c r="P14" i="21"/>
  <c r="T14" i="21"/>
  <c r="I14" i="21"/>
  <c r="Q14" i="21"/>
  <c r="Y14" i="21"/>
  <c r="F15" i="28"/>
  <c r="J15" i="28"/>
  <c r="N15" i="28"/>
  <c r="R15" i="28"/>
  <c r="V15" i="28"/>
  <c r="D15" i="28"/>
  <c r="I15" i="28"/>
  <c r="O15" i="28"/>
  <c r="T15" i="28"/>
  <c r="Y15" i="28"/>
  <c r="H15" i="28"/>
  <c r="P15" i="28"/>
  <c r="W15" i="28"/>
  <c r="B15" i="28"/>
  <c r="E15" i="28"/>
  <c r="S15" i="28"/>
  <c r="G15" i="28"/>
  <c r="U15" i="28"/>
  <c r="C15" i="28"/>
  <c r="K15" i="28"/>
  <c r="Q15" i="28"/>
  <c r="X15" i="28"/>
  <c r="L15" i="28"/>
  <c r="M15" i="28"/>
  <c r="C85" i="28"/>
  <c r="G85" i="28"/>
  <c r="K85" i="28"/>
  <c r="O85" i="28"/>
  <c r="S85" i="28"/>
  <c r="W85" i="28"/>
  <c r="D85" i="28"/>
  <c r="H85" i="28"/>
  <c r="L85" i="28"/>
  <c r="P85" i="28"/>
  <c r="T85" i="28"/>
  <c r="X85" i="28"/>
  <c r="E85" i="28"/>
  <c r="M85" i="28"/>
  <c r="U85" i="28"/>
  <c r="B85" i="28"/>
  <c r="I85" i="28"/>
  <c r="R85" i="28"/>
  <c r="N85" i="28"/>
  <c r="Q85" i="28"/>
  <c r="J85" i="28"/>
  <c r="V85" i="28"/>
  <c r="Y85" i="28"/>
  <c r="F85" i="28"/>
  <c r="F120" i="28"/>
  <c r="J120" i="28"/>
  <c r="N120" i="28"/>
  <c r="R120" i="28"/>
  <c r="V120" i="28"/>
  <c r="C120" i="28"/>
  <c r="G120" i="28"/>
  <c r="K120" i="28"/>
  <c r="O120" i="28"/>
  <c r="S120" i="28"/>
  <c r="W120" i="28"/>
  <c r="I120" i="28"/>
  <c r="Q120" i="28"/>
  <c r="Y120" i="28"/>
  <c r="B120" i="28"/>
  <c r="D120" i="28"/>
  <c r="L120" i="28"/>
  <c r="T120" i="28"/>
  <c r="E120" i="28"/>
  <c r="U120" i="28"/>
  <c r="H120" i="28"/>
  <c r="X120" i="28"/>
  <c r="M120" i="28"/>
  <c r="P120" i="28"/>
  <c r="D50" i="28"/>
  <c r="H50" i="28"/>
  <c r="L50" i="28"/>
  <c r="P50" i="28"/>
  <c r="T50" i="28"/>
  <c r="X50" i="28"/>
  <c r="E50" i="28"/>
  <c r="I50" i="28"/>
  <c r="M50" i="28"/>
  <c r="Q50" i="28"/>
  <c r="U50" i="28"/>
  <c r="Y50" i="28"/>
  <c r="F50" i="28"/>
  <c r="N50" i="28"/>
  <c r="V50" i="28"/>
  <c r="J50" i="28"/>
  <c r="S50" i="28"/>
  <c r="O50" i="28"/>
  <c r="G50" i="28"/>
  <c r="K50" i="28"/>
  <c r="W50" i="28"/>
  <c r="B50" i="28"/>
  <c r="C50" i="28"/>
  <c r="R50" i="28"/>
  <c r="F49" i="25"/>
  <c r="J49" i="25"/>
  <c r="N49" i="25"/>
  <c r="R49" i="25"/>
  <c r="V49" i="25"/>
  <c r="C49" i="25"/>
  <c r="H49" i="25"/>
  <c r="M49" i="25"/>
  <c r="S49" i="25"/>
  <c r="X49" i="25"/>
  <c r="D49" i="25"/>
  <c r="I49" i="25"/>
  <c r="O49" i="25"/>
  <c r="T49" i="25"/>
  <c r="Y49" i="25"/>
  <c r="E49" i="25"/>
  <c r="P49" i="25"/>
  <c r="G49" i="25"/>
  <c r="Q49" i="25"/>
  <c r="K49" i="25"/>
  <c r="U49" i="25"/>
  <c r="B49" i="25"/>
  <c r="L49" i="25"/>
  <c r="W49" i="25"/>
  <c r="D13" i="25"/>
  <c r="H13" i="25"/>
  <c r="L13" i="25"/>
  <c r="P13" i="25"/>
  <c r="T13" i="25"/>
  <c r="X13" i="25"/>
  <c r="E13" i="25"/>
  <c r="J13" i="25"/>
  <c r="O13" i="25"/>
  <c r="U13" i="25"/>
  <c r="F13" i="25"/>
  <c r="K13" i="25"/>
  <c r="Q13" i="25"/>
  <c r="V13" i="25"/>
  <c r="G13" i="25"/>
  <c r="M13" i="25"/>
  <c r="R13" i="25"/>
  <c r="W13" i="25"/>
  <c r="N13" i="25"/>
  <c r="I13" i="25"/>
  <c r="S13" i="25"/>
  <c r="B13" i="25"/>
  <c r="C13" i="25"/>
  <c r="Y13" i="25"/>
  <c r="D120" i="25"/>
  <c r="H120" i="25"/>
  <c r="L120" i="25"/>
  <c r="P120" i="25"/>
  <c r="T120" i="25"/>
  <c r="X120" i="25"/>
  <c r="E120" i="25"/>
  <c r="I120" i="25"/>
  <c r="M120" i="25"/>
  <c r="Q120" i="25"/>
  <c r="U120" i="25"/>
  <c r="Y120" i="25"/>
  <c r="F120" i="25"/>
  <c r="N120" i="25"/>
  <c r="V120" i="25"/>
  <c r="C120" i="25"/>
  <c r="O120" i="25"/>
  <c r="G120" i="25"/>
  <c r="R120" i="25"/>
  <c r="J120" i="25"/>
  <c r="K120" i="25"/>
  <c r="B120" i="25"/>
  <c r="S120" i="25"/>
  <c r="W120" i="25"/>
  <c r="E85" i="25"/>
  <c r="I85" i="25"/>
  <c r="M85" i="25"/>
  <c r="Q85" i="25"/>
  <c r="U85" i="25"/>
  <c r="Y85" i="25"/>
  <c r="D85" i="25"/>
  <c r="J85" i="25"/>
  <c r="O85" i="25"/>
  <c r="T85" i="25"/>
  <c r="F85" i="25"/>
  <c r="K85" i="25"/>
  <c r="P85" i="25"/>
  <c r="V85" i="25"/>
  <c r="L85" i="25"/>
  <c r="W85" i="25"/>
  <c r="C85" i="25"/>
  <c r="N85" i="25"/>
  <c r="X85" i="25"/>
  <c r="G85" i="25"/>
  <c r="B85" i="25"/>
  <c r="H85" i="25"/>
  <c r="R85" i="25"/>
  <c r="S85" i="25"/>
  <c r="D84" i="25"/>
  <c r="H84" i="25"/>
  <c r="L84" i="25"/>
  <c r="P84" i="25"/>
  <c r="T84" i="25"/>
  <c r="X84" i="25"/>
  <c r="F84" i="25"/>
  <c r="K84" i="25"/>
  <c r="Q84" i="25"/>
  <c r="V84" i="25"/>
  <c r="G84" i="25"/>
  <c r="M84" i="25"/>
  <c r="R84" i="25"/>
  <c r="W84" i="25"/>
  <c r="C84" i="25"/>
  <c r="N84" i="25"/>
  <c r="Y84" i="25"/>
  <c r="E84" i="25"/>
  <c r="O84" i="25"/>
  <c r="I84" i="25"/>
  <c r="J84" i="25"/>
  <c r="S84" i="25"/>
  <c r="U84" i="25"/>
  <c r="B84" i="25"/>
  <c r="E14" i="19"/>
  <c r="I14" i="19"/>
  <c r="M14" i="19"/>
  <c r="Q14" i="19"/>
  <c r="U14" i="19"/>
  <c r="Y14" i="19"/>
  <c r="B14" i="19"/>
  <c r="F14" i="19"/>
  <c r="J14" i="19"/>
  <c r="N14" i="19"/>
  <c r="R14" i="19"/>
  <c r="V14" i="19"/>
  <c r="H14" i="19"/>
  <c r="P14" i="19"/>
  <c r="X14" i="19"/>
  <c r="K14" i="19"/>
  <c r="D14" i="19"/>
  <c r="L14" i="19"/>
  <c r="T14" i="19"/>
  <c r="G14" i="19"/>
  <c r="O14" i="19"/>
  <c r="W14" i="19"/>
  <c r="C14" i="19"/>
  <c r="S14" i="19"/>
  <c r="W50" i="19"/>
  <c r="S50" i="19"/>
  <c r="O50" i="19"/>
  <c r="K50" i="19"/>
  <c r="G50" i="19"/>
  <c r="C50" i="19"/>
  <c r="B50" i="19"/>
  <c r="Y50" i="19"/>
  <c r="T50" i="19"/>
  <c r="N50" i="19"/>
  <c r="I50" i="19"/>
  <c r="D50" i="19"/>
  <c r="V50" i="19"/>
  <c r="Q50" i="19"/>
  <c r="L50" i="19"/>
  <c r="F50" i="19"/>
  <c r="U50" i="19"/>
  <c r="P50" i="19"/>
  <c r="J50" i="19"/>
  <c r="E50" i="19"/>
  <c r="X50" i="19"/>
  <c r="R50" i="19"/>
  <c r="M50" i="19"/>
  <c r="H50" i="19"/>
  <c r="F120" i="19"/>
  <c r="N120" i="19"/>
  <c r="V120" i="19"/>
  <c r="I120" i="19"/>
  <c r="T120" i="19"/>
  <c r="D120" i="19"/>
  <c r="S120" i="19"/>
  <c r="G120" i="19"/>
  <c r="X120" i="19"/>
  <c r="U120" i="19"/>
  <c r="K120" i="19"/>
  <c r="M120" i="19"/>
  <c r="V49" i="19"/>
  <c r="R49" i="19"/>
  <c r="N49" i="19"/>
  <c r="J49" i="19"/>
  <c r="F49" i="19"/>
  <c r="U49" i="19"/>
  <c r="P49" i="19"/>
  <c r="K49" i="19"/>
  <c r="E49" i="19"/>
  <c r="B49" i="19"/>
  <c r="X49" i="19"/>
  <c r="S49" i="19"/>
  <c r="M49" i="19"/>
  <c r="H49" i="19"/>
  <c r="C49" i="19"/>
  <c r="W49" i="19"/>
  <c r="Q49" i="19"/>
  <c r="L49" i="19"/>
  <c r="G49" i="19"/>
  <c r="Y49" i="19"/>
  <c r="D49" i="19"/>
  <c r="T49" i="19"/>
  <c r="O49" i="19"/>
  <c r="I49" i="19"/>
  <c r="C85" i="19"/>
  <c r="G85" i="19"/>
  <c r="K85" i="19"/>
  <c r="O85" i="19"/>
  <c r="S85" i="19"/>
  <c r="W85" i="19"/>
  <c r="E85" i="19"/>
  <c r="J85" i="19"/>
  <c r="P85" i="19"/>
  <c r="U85" i="19"/>
  <c r="B85" i="19"/>
  <c r="F85" i="19"/>
  <c r="M85" i="19"/>
  <c r="T85" i="19"/>
  <c r="D85" i="19"/>
  <c r="L85" i="19"/>
  <c r="R85" i="19"/>
  <c r="Y85" i="19"/>
  <c r="H85" i="19"/>
  <c r="V85" i="19"/>
  <c r="I85" i="19"/>
  <c r="X85" i="19"/>
  <c r="N85" i="19"/>
  <c r="Q85" i="19"/>
  <c r="F84" i="19"/>
  <c r="J84" i="19"/>
  <c r="N84" i="19"/>
  <c r="R84" i="19"/>
  <c r="V84" i="19"/>
  <c r="G84" i="19"/>
  <c r="L84" i="19"/>
  <c r="Q84" i="19"/>
  <c r="W84" i="19"/>
  <c r="H84" i="19"/>
  <c r="O84" i="19"/>
  <c r="U84" i="19"/>
  <c r="E84" i="19"/>
  <c r="M84" i="19"/>
  <c r="T84" i="19"/>
  <c r="C84" i="19"/>
  <c r="P84" i="19"/>
  <c r="K84" i="19"/>
  <c r="B84" i="19"/>
  <c r="X84" i="19"/>
  <c r="S84" i="19"/>
  <c r="Y84" i="19"/>
  <c r="D84" i="19"/>
  <c r="I84" i="19"/>
  <c r="A121" i="25"/>
  <c r="A86" i="28"/>
  <c r="A51" i="28"/>
  <c r="A16" i="28"/>
  <c r="A156" i="28"/>
  <c r="A121" i="28"/>
  <c r="A86" i="19"/>
  <c r="A51" i="19"/>
  <c r="A15" i="19"/>
  <c r="A84" i="21"/>
  <c r="A49" i="21"/>
  <c r="A14" i="25"/>
  <c r="A50" i="25"/>
  <c r="A16" i="21"/>
  <c r="A86" i="25"/>
  <c r="W120" i="19" l="1"/>
  <c r="P120" i="19"/>
  <c r="L120" i="19"/>
  <c r="O120" i="19"/>
  <c r="R120" i="19"/>
  <c r="E120" i="19"/>
  <c r="A121" i="19"/>
  <c r="G121" i="19" s="1"/>
  <c r="Q120" i="19"/>
  <c r="H120" i="19"/>
  <c r="B120" i="19"/>
  <c r="Y120" i="19"/>
  <c r="C120" i="19"/>
  <c r="E156" i="28"/>
  <c r="I156" i="28"/>
  <c r="M156" i="28"/>
  <c r="Q156" i="28"/>
  <c r="U156" i="28"/>
  <c r="Y156" i="28"/>
  <c r="C156" i="28"/>
  <c r="G156" i="28"/>
  <c r="K156" i="28"/>
  <c r="O156" i="28"/>
  <c r="S156" i="28"/>
  <c r="W156" i="28"/>
  <c r="D156" i="28"/>
  <c r="L156" i="28"/>
  <c r="T156" i="28"/>
  <c r="F156" i="28"/>
  <c r="H156" i="28"/>
  <c r="P156" i="28"/>
  <c r="X156" i="28"/>
  <c r="J156" i="28"/>
  <c r="R156" i="28"/>
  <c r="B156" i="28"/>
  <c r="N156" i="28"/>
  <c r="V156" i="28"/>
  <c r="D16" i="21"/>
  <c r="H16" i="21"/>
  <c r="L16" i="21"/>
  <c r="P16" i="21"/>
  <c r="T16" i="21"/>
  <c r="X16" i="21"/>
  <c r="F16" i="21"/>
  <c r="N16" i="21"/>
  <c r="V16" i="21"/>
  <c r="C16" i="21"/>
  <c r="K16" i="21"/>
  <c r="S16" i="21"/>
  <c r="B16" i="21"/>
  <c r="E16" i="21"/>
  <c r="I16" i="21"/>
  <c r="M16" i="21"/>
  <c r="Q16" i="21"/>
  <c r="U16" i="21"/>
  <c r="Y16" i="21"/>
  <c r="J16" i="21"/>
  <c r="R16" i="21"/>
  <c r="G16" i="21"/>
  <c r="O16" i="21"/>
  <c r="W16" i="21"/>
  <c r="D84" i="21"/>
  <c r="H84" i="21"/>
  <c r="L84" i="21"/>
  <c r="P84" i="21"/>
  <c r="T84" i="21"/>
  <c r="X84" i="21"/>
  <c r="E84" i="21"/>
  <c r="I84" i="21"/>
  <c r="M84" i="21"/>
  <c r="Q84" i="21"/>
  <c r="U84" i="21"/>
  <c r="Y84" i="21"/>
  <c r="J84" i="21"/>
  <c r="R84" i="21"/>
  <c r="B84" i="21"/>
  <c r="N84" i="21"/>
  <c r="G84" i="21"/>
  <c r="W84" i="21"/>
  <c r="C84" i="21"/>
  <c r="K84" i="21"/>
  <c r="S84" i="21"/>
  <c r="F84" i="21"/>
  <c r="V84" i="21"/>
  <c r="O84" i="21"/>
  <c r="E49" i="21"/>
  <c r="I49" i="21"/>
  <c r="M49" i="21"/>
  <c r="Q49" i="21"/>
  <c r="U49" i="21"/>
  <c r="Y49" i="21"/>
  <c r="F49" i="21"/>
  <c r="J49" i="21"/>
  <c r="N49" i="21"/>
  <c r="R49" i="21"/>
  <c r="V49" i="21"/>
  <c r="C49" i="21"/>
  <c r="K49" i="21"/>
  <c r="S49" i="21"/>
  <c r="B49" i="21"/>
  <c r="O49" i="21"/>
  <c r="H49" i="21"/>
  <c r="X49" i="21"/>
  <c r="D49" i="21"/>
  <c r="L49" i="21"/>
  <c r="T49" i="21"/>
  <c r="G49" i="21"/>
  <c r="W49" i="21"/>
  <c r="P49" i="21"/>
  <c r="C121" i="28"/>
  <c r="G121" i="28"/>
  <c r="K121" i="28"/>
  <c r="O121" i="28"/>
  <c r="S121" i="28"/>
  <c r="W121" i="28"/>
  <c r="D121" i="28"/>
  <c r="H121" i="28"/>
  <c r="L121" i="28"/>
  <c r="P121" i="28"/>
  <c r="T121" i="28"/>
  <c r="X121" i="28"/>
  <c r="J121" i="28"/>
  <c r="R121" i="28"/>
  <c r="E121" i="28"/>
  <c r="M121" i="28"/>
  <c r="U121" i="28"/>
  <c r="B121" i="28"/>
  <c r="N121" i="28"/>
  <c r="F121" i="28"/>
  <c r="Y121" i="28"/>
  <c r="Q121" i="28"/>
  <c r="I121" i="28"/>
  <c r="V121" i="28"/>
  <c r="D86" i="28"/>
  <c r="H86" i="28"/>
  <c r="L86" i="28"/>
  <c r="P86" i="28"/>
  <c r="T86" i="28"/>
  <c r="X86" i="28"/>
  <c r="E86" i="28"/>
  <c r="I86" i="28"/>
  <c r="M86" i="28"/>
  <c r="Q86" i="28"/>
  <c r="U86" i="28"/>
  <c r="Y86" i="28"/>
  <c r="F86" i="28"/>
  <c r="N86" i="28"/>
  <c r="V86" i="28"/>
  <c r="G86" i="28"/>
  <c r="R86" i="28"/>
  <c r="K86" i="28"/>
  <c r="O86" i="28"/>
  <c r="J86" i="28"/>
  <c r="S86" i="28"/>
  <c r="B86" i="28"/>
  <c r="W86" i="28"/>
  <c r="C86" i="28"/>
  <c r="C16" i="28"/>
  <c r="G16" i="28"/>
  <c r="K16" i="28"/>
  <c r="O16" i="28"/>
  <c r="S16" i="28"/>
  <c r="W16" i="28"/>
  <c r="H16" i="28"/>
  <c r="M16" i="28"/>
  <c r="R16" i="28"/>
  <c r="X16" i="28"/>
  <c r="F16" i="28"/>
  <c r="N16" i="28"/>
  <c r="U16" i="28"/>
  <c r="J16" i="28"/>
  <c r="Y16" i="28"/>
  <c r="L16" i="28"/>
  <c r="T16" i="28"/>
  <c r="I16" i="28"/>
  <c r="P16" i="28"/>
  <c r="V16" i="28"/>
  <c r="B16" i="28"/>
  <c r="D16" i="28"/>
  <c r="Q16" i="28"/>
  <c r="E16" i="28"/>
  <c r="E51" i="28"/>
  <c r="I51" i="28"/>
  <c r="M51" i="28"/>
  <c r="Q51" i="28"/>
  <c r="U51" i="28"/>
  <c r="Y51" i="28"/>
  <c r="F51" i="28"/>
  <c r="J51" i="28"/>
  <c r="N51" i="28"/>
  <c r="R51" i="28"/>
  <c r="V51" i="28"/>
  <c r="G51" i="28"/>
  <c r="O51" i="28"/>
  <c r="W51" i="28"/>
  <c r="H51" i="28"/>
  <c r="S51" i="28"/>
  <c r="L51" i="28"/>
  <c r="D51" i="28"/>
  <c r="K51" i="28"/>
  <c r="T51" i="28"/>
  <c r="C51" i="28"/>
  <c r="X51" i="28"/>
  <c r="B51" i="28"/>
  <c r="P51" i="28"/>
  <c r="F86" i="25"/>
  <c r="J86" i="25"/>
  <c r="N86" i="25"/>
  <c r="R86" i="25"/>
  <c r="V86" i="25"/>
  <c r="C86" i="25"/>
  <c r="H86" i="25"/>
  <c r="M86" i="25"/>
  <c r="D86" i="25"/>
  <c r="I86" i="25"/>
  <c r="O86" i="25"/>
  <c r="T86" i="25"/>
  <c r="Y86" i="25"/>
  <c r="K86" i="25"/>
  <c r="S86" i="25"/>
  <c r="L86" i="25"/>
  <c r="U86" i="25"/>
  <c r="B86" i="25"/>
  <c r="E86" i="25"/>
  <c r="W86" i="25"/>
  <c r="G86" i="25"/>
  <c r="X86" i="25"/>
  <c r="P86" i="25"/>
  <c r="Q86" i="25"/>
  <c r="E14" i="25"/>
  <c r="I14" i="25"/>
  <c r="M14" i="25"/>
  <c r="Q14" i="25"/>
  <c r="U14" i="25"/>
  <c r="Y14" i="25"/>
  <c r="C14" i="25"/>
  <c r="H14" i="25"/>
  <c r="N14" i="25"/>
  <c r="S14" i="25"/>
  <c r="X14" i="25"/>
  <c r="D14" i="25"/>
  <c r="J14" i="25"/>
  <c r="O14" i="25"/>
  <c r="T14" i="25"/>
  <c r="B14" i="25"/>
  <c r="F14" i="25"/>
  <c r="K14" i="25"/>
  <c r="P14" i="25"/>
  <c r="V14" i="25"/>
  <c r="L14" i="25"/>
  <c r="R14" i="25"/>
  <c r="W14" i="25"/>
  <c r="G14" i="25"/>
  <c r="C50" i="25"/>
  <c r="G50" i="25"/>
  <c r="K50" i="25"/>
  <c r="O50" i="25"/>
  <c r="S50" i="25"/>
  <c r="W50" i="25"/>
  <c r="F50" i="25"/>
  <c r="L50" i="25"/>
  <c r="Q50" i="25"/>
  <c r="V50" i="25"/>
  <c r="H50" i="25"/>
  <c r="M50" i="25"/>
  <c r="R50" i="25"/>
  <c r="X50" i="25"/>
  <c r="D50" i="25"/>
  <c r="N50" i="25"/>
  <c r="Y50" i="25"/>
  <c r="E50" i="25"/>
  <c r="P50" i="25"/>
  <c r="I50" i="25"/>
  <c r="T50" i="25"/>
  <c r="B50" i="25"/>
  <c r="J50" i="25"/>
  <c r="U50" i="25"/>
  <c r="E121" i="25"/>
  <c r="I121" i="25"/>
  <c r="M121" i="25"/>
  <c r="Q121" i="25"/>
  <c r="U121" i="25"/>
  <c r="Y121" i="25"/>
  <c r="F121" i="25"/>
  <c r="J121" i="25"/>
  <c r="N121" i="25"/>
  <c r="R121" i="25"/>
  <c r="V121" i="25"/>
  <c r="G121" i="25"/>
  <c r="O121" i="25"/>
  <c r="W121" i="25"/>
  <c r="C121" i="25"/>
  <c r="L121" i="25"/>
  <c r="X121" i="25"/>
  <c r="D121" i="25"/>
  <c r="P121" i="25"/>
  <c r="B121" i="25"/>
  <c r="H121" i="25"/>
  <c r="K121" i="25"/>
  <c r="S121" i="25"/>
  <c r="T121" i="25"/>
  <c r="E15" i="19"/>
  <c r="I15" i="19"/>
  <c r="M15" i="19"/>
  <c r="Q15" i="19"/>
  <c r="U15" i="19"/>
  <c r="Y15" i="19"/>
  <c r="B15" i="19"/>
  <c r="F15" i="19"/>
  <c r="J15" i="19"/>
  <c r="N15" i="19"/>
  <c r="R15" i="19"/>
  <c r="V15" i="19"/>
  <c r="H15" i="19"/>
  <c r="P15" i="19"/>
  <c r="X15" i="19"/>
  <c r="C15" i="19"/>
  <c r="S15" i="19"/>
  <c r="D15" i="19"/>
  <c r="L15" i="19"/>
  <c r="T15" i="19"/>
  <c r="G15" i="19"/>
  <c r="O15" i="19"/>
  <c r="W15" i="19"/>
  <c r="K15" i="19"/>
  <c r="X51" i="19"/>
  <c r="T51" i="19"/>
  <c r="P51" i="19"/>
  <c r="L51" i="19"/>
  <c r="H51" i="19"/>
  <c r="D51" i="19"/>
  <c r="W51" i="19"/>
  <c r="R51" i="19"/>
  <c r="M51" i="19"/>
  <c r="G51" i="19"/>
  <c r="U51" i="19"/>
  <c r="O51" i="19"/>
  <c r="J51" i="19"/>
  <c r="E51" i="19"/>
  <c r="Y51" i="19"/>
  <c r="S51" i="19"/>
  <c r="N51" i="19"/>
  <c r="I51" i="19"/>
  <c r="C51" i="19"/>
  <c r="V51" i="19"/>
  <c r="Q51" i="19"/>
  <c r="B51" i="19"/>
  <c r="K51" i="19"/>
  <c r="F51" i="19"/>
  <c r="C121" i="19"/>
  <c r="O121" i="19"/>
  <c r="S121" i="19"/>
  <c r="H121" i="19"/>
  <c r="R121" i="19"/>
  <c r="D121" i="19"/>
  <c r="J121" i="19"/>
  <c r="L121" i="19"/>
  <c r="U121" i="19"/>
  <c r="I121" i="19"/>
  <c r="N121" i="19"/>
  <c r="F121" i="19"/>
  <c r="P121" i="19"/>
  <c r="D86" i="19"/>
  <c r="H86" i="19"/>
  <c r="L86" i="19"/>
  <c r="P86" i="19"/>
  <c r="T86" i="19"/>
  <c r="X86" i="19"/>
  <c r="C86" i="19"/>
  <c r="I86" i="19"/>
  <c r="N86" i="19"/>
  <c r="S86" i="19"/>
  <c r="Y86" i="19"/>
  <c r="E86" i="19"/>
  <c r="K86" i="19"/>
  <c r="R86" i="19"/>
  <c r="J86" i="19"/>
  <c r="Q86" i="19"/>
  <c r="W86" i="19"/>
  <c r="M86" i="19"/>
  <c r="F86" i="19"/>
  <c r="V86" i="19"/>
  <c r="B86" i="19"/>
  <c r="G86" i="19"/>
  <c r="O86" i="19"/>
  <c r="U86" i="19"/>
  <c r="A122" i="25"/>
  <c r="A191" i="28"/>
  <c r="A157" i="28"/>
  <c r="A52" i="28"/>
  <c r="A87" i="28"/>
  <c r="A122" i="28"/>
  <c r="A17" i="28"/>
  <c r="A87" i="19"/>
  <c r="A52" i="19"/>
  <c r="A51" i="25"/>
  <c r="A50" i="21"/>
  <c r="A17" i="21"/>
  <c r="A15" i="25"/>
  <c r="A120" i="21"/>
  <c r="A85" i="21"/>
  <c r="A87" i="25"/>
  <c r="A16" i="19"/>
  <c r="E121" i="19" l="1"/>
  <c r="B121" i="19"/>
  <c r="Q121" i="19"/>
  <c r="M121" i="19"/>
  <c r="K121" i="19"/>
  <c r="A122" i="19"/>
  <c r="T121" i="19"/>
  <c r="V121" i="19"/>
  <c r="Y121" i="19"/>
  <c r="X121" i="19"/>
  <c r="W121" i="19"/>
  <c r="D191" i="28"/>
  <c r="H191" i="28"/>
  <c r="L191" i="28"/>
  <c r="P191" i="28"/>
  <c r="T191" i="28"/>
  <c r="X191" i="28"/>
  <c r="G191" i="28"/>
  <c r="M191" i="28"/>
  <c r="R191" i="28"/>
  <c r="W191" i="28"/>
  <c r="E191" i="28"/>
  <c r="J191" i="28"/>
  <c r="O191" i="28"/>
  <c r="U191" i="28"/>
  <c r="K191" i="28"/>
  <c r="V191" i="28"/>
  <c r="C191" i="28"/>
  <c r="Y191" i="28"/>
  <c r="F191" i="28"/>
  <c r="Q191" i="28"/>
  <c r="I191" i="28"/>
  <c r="S191" i="28"/>
  <c r="B191" i="28"/>
  <c r="N191" i="28"/>
  <c r="F157" i="28"/>
  <c r="J157" i="28"/>
  <c r="N157" i="28"/>
  <c r="R157" i="28"/>
  <c r="V157" i="28"/>
  <c r="D157" i="28"/>
  <c r="H157" i="28"/>
  <c r="L157" i="28"/>
  <c r="P157" i="28"/>
  <c r="T157" i="28"/>
  <c r="X157" i="28"/>
  <c r="E157" i="28"/>
  <c r="M157" i="28"/>
  <c r="U157" i="28"/>
  <c r="B157" i="28"/>
  <c r="G157" i="28"/>
  <c r="W157" i="28"/>
  <c r="I157" i="28"/>
  <c r="Q157" i="28"/>
  <c r="Y157" i="28"/>
  <c r="C157" i="28"/>
  <c r="K157" i="28"/>
  <c r="S157" i="28"/>
  <c r="O157" i="28"/>
  <c r="E17" i="21"/>
  <c r="I17" i="21"/>
  <c r="M17" i="21"/>
  <c r="Q17" i="21"/>
  <c r="U17" i="21"/>
  <c r="Y17" i="21"/>
  <c r="B17" i="21"/>
  <c r="G17" i="21"/>
  <c r="O17" i="21"/>
  <c r="W17" i="21"/>
  <c r="D17" i="21"/>
  <c r="L17" i="21"/>
  <c r="T17" i="21"/>
  <c r="F17" i="21"/>
  <c r="J17" i="21"/>
  <c r="N17" i="21"/>
  <c r="R17" i="21"/>
  <c r="V17" i="21"/>
  <c r="C17" i="21"/>
  <c r="K17" i="21"/>
  <c r="S17" i="21"/>
  <c r="H17" i="21"/>
  <c r="P17" i="21"/>
  <c r="X17" i="21"/>
  <c r="E85" i="21"/>
  <c r="I85" i="21"/>
  <c r="M85" i="21"/>
  <c r="Q85" i="21"/>
  <c r="U85" i="21"/>
  <c r="Y85" i="21"/>
  <c r="B85" i="21"/>
  <c r="F85" i="21"/>
  <c r="J85" i="21"/>
  <c r="N85" i="21"/>
  <c r="R85" i="21"/>
  <c r="V85" i="21"/>
  <c r="C85" i="21"/>
  <c r="K85" i="21"/>
  <c r="S85" i="21"/>
  <c r="O85" i="21"/>
  <c r="P85" i="21"/>
  <c r="D85" i="21"/>
  <c r="L85" i="21"/>
  <c r="T85" i="21"/>
  <c r="G85" i="21"/>
  <c r="W85" i="21"/>
  <c r="H85" i="21"/>
  <c r="X85" i="21"/>
  <c r="F50" i="21"/>
  <c r="J50" i="21"/>
  <c r="N50" i="21"/>
  <c r="R50" i="21"/>
  <c r="V50" i="21"/>
  <c r="C50" i="21"/>
  <c r="G50" i="21"/>
  <c r="K50" i="21"/>
  <c r="O50" i="21"/>
  <c r="S50" i="21"/>
  <c r="W50" i="21"/>
  <c r="D50" i="21"/>
  <c r="L50" i="21"/>
  <c r="T50" i="21"/>
  <c r="H50" i="21"/>
  <c r="X50" i="21"/>
  <c r="Q50" i="21"/>
  <c r="E50" i="21"/>
  <c r="M50" i="21"/>
  <c r="U50" i="21"/>
  <c r="B50" i="21"/>
  <c r="P50" i="21"/>
  <c r="I50" i="21"/>
  <c r="Y50" i="21"/>
  <c r="D120" i="21"/>
  <c r="H120" i="21"/>
  <c r="L120" i="21"/>
  <c r="P120" i="21"/>
  <c r="T120" i="21"/>
  <c r="X120" i="21"/>
  <c r="E120" i="21"/>
  <c r="I120" i="21"/>
  <c r="M120" i="21"/>
  <c r="Q120" i="21"/>
  <c r="U120" i="21"/>
  <c r="Y120" i="21"/>
  <c r="F120" i="21"/>
  <c r="N120" i="21"/>
  <c r="V120" i="21"/>
  <c r="G120" i="21"/>
  <c r="O120" i="21"/>
  <c r="W120" i="21"/>
  <c r="R120" i="21"/>
  <c r="B120" i="21"/>
  <c r="C120" i="21"/>
  <c r="S120" i="21"/>
  <c r="J120" i="21"/>
  <c r="K120" i="21"/>
  <c r="F52" i="28"/>
  <c r="J52" i="28"/>
  <c r="N52" i="28"/>
  <c r="R52" i="28"/>
  <c r="V52" i="28"/>
  <c r="C52" i="28"/>
  <c r="G52" i="28"/>
  <c r="K52" i="28"/>
  <c r="O52" i="28"/>
  <c r="S52" i="28"/>
  <c r="W52" i="28"/>
  <c r="B52" i="28"/>
  <c r="H52" i="28"/>
  <c r="P52" i="28"/>
  <c r="X52" i="28"/>
  <c r="E52" i="28"/>
  <c r="Q52" i="28"/>
  <c r="L52" i="28"/>
  <c r="D52" i="28"/>
  <c r="Y52" i="28"/>
  <c r="I52" i="28"/>
  <c r="T52" i="28"/>
  <c r="U52" i="28"/>
  <c r="M52" i="28"/>
  <c r="D17" i="28"/>
  <c r="H17" i="28"/>
  <c r="L17" i="28"/>
  <c r="P17" i="28"/>
  <c r="T17" i="28"/>
  <c r="X17" i="28"/>
  <c r="F17" i="28"/>
  <c r="K17" i="28"/>
  <c r="Q17" i="28"/>
  <c r="V17" i="28"/>
  <c r="E17" i="28"/>
  <c r="M17" i="28"/>
  <c r="S17" i="28"/>
  <c r="W17" i="28"/>
  <c r="B17" i="28"/>
  <c r="J17" i="28"/>
  <c r="Y17" i="28"/>
  <c r="G17" i="28"/>
  <c r="N17" i="28"/>
  <c r="U17" i="28"/>
  <c r="I17" i="28"/>
  <c r="O17" i="28"/>
  <c r="C17" i="28"/>
  <c r="R17" i="28"/>
  <c r="D122" i="28"/>
  <c r="H122" i="28"/>
  <c r="L122" i="28"/>
  <c r="P122" i="28"/>
  <c r="T122" i="28"/>
  <c r="X122" i="28"/>
  <c r="E122" i="28"/>
  <c r="I122" i="28"/>
  <c r="M122" i="28"/>
  <c r="Q122" i="28"/>
  <c r="U122" i="28"/>
  <c r="Y122" i="28"/>
  <c r="C122" i="28"/>
  <c r="K122" i="28"/>
  <c r="S122" i="28"/>
  <c r="F122" i="28"/>
  <c r="N122" i="28"/>
  <c r="V122" i="28"/>
  <c r="G122" i="28"/>
  <c r="W122" i="28"/>
  <c r="R122" i="28"/>
  <c r="J122" i="28"/>
  <c r="O122" i="28"/>
  <c r="B122" i="28"/>
  <c r="E87" i="28"/>
  <c r="I87" i="28"/>
  <c r="M87" i="28"/>
  <c r="Q87" i="28"/>
  <c r="U87" i="28"/>
  <c r="Y87" i="28"/>
  <c r="B87" i="28"/>
  <c r="F87" i="28"/>
  <c r="J87" i="28"/>
  <c r="N87" i="28"/>
  <c r="R87" i="28"/>
  <c r="V87" i="28"/>
  <c r="G87" i="28"/>
  <c r="O87" i="28"/>
  <c r="W87" i="28"/>
  <c r="D87" i="28"/>
  <c r="P87" i="28"/>
  <c r="K87" i="28"/>
  <c r="X87" i="28"/>
  <c r="H87" i="28"/>
  <c r="S87" i="28"/>
  <c r="T87" i="28"/>
  <c r="C87" i="28"/>
  <c r="L87" i="28"/>
  <c r="F15" i="25"/>
  <c r="J15" i="25"/>
  <c r="N15" i="25"/>
  <c r="R15" i="25"/>
  <c r="V15" i="25"/>
  <c r="G15" i="25"/>
  <c r="L15" i="25"/>
  <c r="Q15" i="25"/>
  <c r="W15" i="25"/>
  <c r="C15" i="25"/>
  <c r="H15" i="25"/>
  <c r="M15" i="25"/>
  <c r="S15" i="25"/>
  <c r="X15" i="25"/>
  <c r="D15" i="25"/>
  <c r="I15" i="25"/>
  <c r="O15" i="25"/>
  <c r="T15" i="25"/>
  <c r="Y15" i="25"/>
  <c r="K15" i="25"/>
  <c r="E15" i="25"/>
  <c r="P15" i="25"/>
  <c r="U15" i="25"/>
  <c r="B15" i="25"/>
  <c r="C87" i="25"/>
  <c r="G87" i="25"/>
  <c r="K87" i="25"/>
  <c r="O87" i="25"/>
  <c r="H87" i="25"/>
  <c r="M87" i="25"/>
  <c r="R87" i="25"/>
  <c r="V87" i="25"/>
  <c r="D87" i="25"/>
  <c r="J87" i="25"/>
  <c r="Q87" i="25"/>
  <c r="W87" i="25"/>
  <c r="E87" i="25"/>
  <c r="L87" i="25"/>
  <c r="S87" i="25"/>
  <c r="X87" i="25"/>
  <c r="N87" i="25"/>
  <c r="Y87" i="25"/>
  <c r="P87" i="25"/>
  <c r="B87" i="25"/>
  <c r="T87" i="25"/>
  <c r="U87" i="25"/>
  <c r="F87" i="25"/>
  <c r="I87" i="25"/>
  <c r="F122" i="25"/>
  <c r="J122" i="25"/>
  <c r="N122" i="25"/>
  <c r="R122" i="25"/>
  <c r="V122" i="25"/>
  <c r="C122" i="25"/>
  <c r="G122" i="25"/>
  <c r="K122" i="25"/>
  <c r="O122" i="25"/>
  <c r="S122" i="25"/>
  <c r="W122" i="25"/>
  <c r="H122" i="25"/>
  <c r="P122" i="25"/>
  <c r="X122" i="25"/>
  <c r="L122" i="25"/>
  <c r="U122" i="25"/>
  <c r="D122" i="25"/>
  <c r="M122" i="25"/>
  <c r="Y122" i="25"/>
  <c r="E122" i="25"/>
  <c r="I122" i="25"/>
  <c r="Q122" i="25"/>
  <c r="T122" i="25"/>
  <c r="B122" i="25"/>
  <c r="D51" i="25"/>
  <c r="H51" i="25"/>
  <c r="L51" i="25"/>
  <c r="P51" i="25"/>
  <c r="T51" i="25"/>
  <c r="X51" i="25"/>
  <c r="E51" i="25"/>
  <c r="J51" i="25"/>
  <c r="O51" i="25"/>
  <c r="U51" i="25"/>
  <c r="F51" i="25"/>
  <c r="K51" i="25"/>
  <c r="Q51" i="25"/>
  <c r="V51" i="25"/>
  <c r="M51" i="25"/>
  <c r="W51" i="25"/>
  <c r="B51" i="25"/>
  <c r="C51" i="25"/>
  <c r="N51" i="25"/>
  <c r="Y51" i="25"/>
  <c r="G51" i="25"/>
  <c r="R51" i="25"/>
  <c r="I51" i="25"/>
  <c r="S51" i="25"/>
  <c r="E87" i="19"/>
  <c r="I87" i="19"/>
  <c r="M87" i="19"/>
  <c r="Q87" i="19"/>
  <c r="U87" i="19"/>
  <c r="Y87" i="19"/>
  <c r="G87" i="19"/>
  <c r="L87" i="19"/>
  <c r="R87" i="19"/>
  <c r="W87" i="19"/>
  <c r="C87" i="19"/>
  <c r="J87" i="19"/>
  <c r="P87" i="19"/>
  <c r="X87" i="19"/>
  <c r="H87" i="19"/>
  <c r="O87" i="19"/>
  <c r="V87" i="19"/>
  <c r="D87" i="19"/>
  <c r="S87" i="19"/>
  <c r="T87" i="19"/>
  <c r="B87" i="19"/>
  <c r="F87" i="19"/>
  <c r="N87" i="19"/>
  <c r="K87" i="19"/>
  <c r="E16" i="19"/>
  <c r="I16" i="19"/>
  <c r="M16" i="19"/>
  <c r="Q16" i="19"/>
  <c r="U16" i="19"/>
  <c r="Y16" i="19"/>
  <c r="B16" i="19"/>
  <c r="F16" i="19"/>
  <c r="J16" i="19"/>
  <c r="N16" i="19"/>
  <c r="R16" i="19"/>
  <c r="V16" i="19"/>
  <c r="H16" i="19"/>
  <c r="P16" i="19"/>
  <c r="X16" i="19"/>
  <c r="K16" i="19"/>
  <c r="D16" i="19"/>
  <c r="L16" i="19"/>
  <c r="T16" i="19"/>
  <c r="G16" i="19"/>
  <c r="O16" i="19"/>
  <c r="W16" i="19"/>
  <c r="C16" i="19"/>
  <c r="S16" i="19"/>
  <c r="D122" i="19"/>
  <c r="H122" i="19"/>
  <c r="L122" i="19"/>
  <c r="P122" i="19"/>
  <c r="T122" i="19"/>
  <c r="X122" i="19"/>
  <c r="F122" i="19"/>
  <c r="K122" i="19"/>
  <c r="Q122" i="19"/>
  <c r="V122" i="19"/>
  <c r="I122" i="19"/>
  <c r="O122" i="19"/>
  <c r="W122" i="19"/>
  <c r="G122" i="19"/>
  <c r="R122" i="19"/>
  <c r="M122" i="19"/>
  <c r="Y122" i="19"/>
  <c r="C122" i="19"/>
  <c r="N122" i="19"/>
  <c r="J122" i="19"/>
  <c r="U122" i="19"/>
  <c r="B122" i="19"/>
  <c r="S122" i="19"/>
  <c r="E122" i="19"/>
  <c r="Y52" i="19"/>
  <c r="U52" i="19"/>
  <c r="Q52" i="19"/>
  <c r="M52" i="19"/>
  <c r="I52" i="19"/>
  <c r="E52" i="19"/>
  <c r="V52" i="19"/>
  <c r="P52" i="19"/>
  <c r="K52" i="19"/>
  <c r="F52" i="19"/>
  <c r="X52" i="19"/>
  <c r="S52" i="19"/>
  <c r="N52" i="19"/>
  <c r="H52" i="19"/>
  <c r="C52" i="19"/>
  <c r="B52" i="19"/>
  <c r="W52" i="19"/>
  <c r="R52" i="19"/>
  <c r="L52" i="19"/>
  <c r="G52" i="19"/>
  <c r="T52" i="19"/>
  <c r="O52" i="19"/>
  <c r="J52" i="19"/>
  <c r="D52" i="19"/>
  <c r="A123" i="25"/>
  <c r="A88" i="28"/>
  <c r="A158" i="28"/>
  <c r="A123" i="28"/>
  <c r="A226" i="28"/>
  <c r="A192" i="28"/>
  <c r="A18" i="28"/>
  <c r="A53" i="28"/>
  <c r="A88" i="19"/>
  <c r="A53" i="19"/>
  <c r="A88" i="25"/>
  <c r="A18" i="21"/>
  <c r="A51" i="21"/>
  <c r="A86" i="21"/>
  <c r="A16" i="25"/>
  <c r="A52" i="25"/>
  <c r="A123" i="19"/>
  <c r="A121" i="21"/>
  <c r="A156" i="21"/>
  <c r="A17" i="19"/>
  <c r="F156" i="21" l="1"/>
  <c r="J156" i="21"/>
  <c r="N156" i="21"/>
  <c r="R156" i="21"/>
  <c r="V156" i="21"/>
  <c r="B156" i="21"/>
  <c r="D156" i="21"/>
  <c r="H156" i="21"/>
  <c r="L156" i="21"/>
  <c r="P156" i="21"/>
  <c r="T156" i="21"/>
  <c r="X156" i="21"/>
  <c r="E156" i="21"/>
  <c r="M156" i="21"/>
  <c r="U156" i="21"/>
  <c r="C156" i="21"/>
  <c r="O156" i="21"/>
  <c r="Y156" i="21"/>
  <c r="I156" i="21"/>
  <c r="S156" i="21"/>
  <c r="K156" i="21"/>
  <c r="Q156" i="21"/>
  <c r="W156" i="21"/>
  <c r="G156" i="21"/>
  <c r="C158" i="28"/>
  <c r="G158" i="28"/>
  <c r="K158" i="28"/>
  <c r="O158" i="28"/>
  <c r="S158" i="28"/>
  <c r="W158" i="28"/>
  <c r="B158" i="28"/>
  <c r="E158" i="28"/>
  <c r="I158" i="28"/>
  <c r="M158" i="28"/>
  <c r="Q158" i="28"/>
  <c r="U158" i="28"/>
  <c r="Y158" i="28"/>
  <c r="F158" i="28"/>
  <c r="N158" i="28"/>
  <c r="V158" i="28"/>
  <c r="P158" i="28"/>
  <c r="J158" i="28"/>
  <c r="R158" i="28"/>
  <c r="D158" i="28"/>
  <c r="L158" i="28"/>
  <c r="T158" i="28"/>
  <c r="H158" i="28"/>
  <c r="X158" i="28"/>
  <c r="E192" i="28"/>
  <c r="I192" i="28"/>
  <c r="M192" i="28"/>
  <c r="Q192" i="28"/>
  <c r="U192" i="28"/>
  <c r="Y192" i="28"/>
  <c r="F192" i="28"/>
  <c r="K192" i="28"/>
  <c r="P192" i="28"/>
  <c r="V192" i="28"/>
  <c r="C192" i="28"/>
  <c r="H192" i="28"/>
  <c r="N192" i="28"/>
  <c r="S192" i="28"/>
  <c r="X192" i="28"/>
  <c r="J192" i="28"/>
  <c r="T192" i="28"/>
  <c r="B192" i="28"/>
  <c r="W192" i="28"/>
  <c r="D192" i="28"/>
  <c r="O192" i="28"/>
  <c r="G192" i="28"/>
  <c r="R192" i="28"/>
  <c r="L192" i="28"/>
  <c r="D226" i="28"/>
  <c r="H226" i="28"/>
  <c r="L226" i="28"/>
  <c r="P226" i="28"/>
  <c r="T226" i="28"/>
  <c r="X226" i="28"/>
  <c r="E226" i="28"/>
  <c r="J226" i="28"/>
  <c r="O226" i="28"/>
  <c r="U226" i="28"/>
  <c r="B226" i="28"/>
  <c r="G226" i="28"/>
  <c r="M226" i="28"/>
  <c r="R226" i="28"/>
  <c r="W226" i="28"/>
  <c r="I226" i="28"/>
  <c r="S226" i="28"/>
  <c r="K226" i="28"/>
  <c r="V226" i="28"/>
  <c r="C226" i="28"/>
  <c r="N226" i="28"/>
  <c r="Y226" i="28"/>
  <c r="F226" i="28"/>
  <c r="Q226" i="28"/>
  <c r="A191" i="21"/>
  <c r="E121" i="21"/>
  <c r="I121" i="21"/>
  <c r="M121" i="21"/>
  <c r="Q121" i="21"/>
  <c r="U121" i="21"/>
  <c r="Y121" i="21"/>
  <c r="B121" i="21"/>
  <c r="F121" i="21"/>
  <c r="J121" i="21"/>
  <c r="N121" i="21"/>
  <c r="R121" i="21"/>
  <c r="V121" i="21"/>
  <c r="G121" i="21"/>
  <c r="O121" i="21"/>
  <c r="W121" i="21"/>
  <c r="H121" i="21"/>
  <c r="P121" i="21"/>
  <c r="X121" i="21"/>
  <c r="K121" i="21"/>
  <c r="C121" i="21"/>
  <c r="D121" i="21"/>
  <c r="L121" i="21"/>
  <c r="S121" i="21"/>
  <c r="T121" i="21"/>
  <c r="F86" i="21"/>
  <c r="J86" i="21"/>
  <c r="N86" i="21"/>
  <c r="R86" i="21"/>
  <c r="V86" i="21"/>
  <c r="C86" i="21"/>
  <c r="G86" i="21"/>
  <c r="K86" i="21"/>
  <c r="O86" i="21"/>
  <c r="S86" i="21"/>
  <c r="W86" i="21"/>
  <c r="B86" i="21"/>
  <c r="D86" i="21"/>
  <c r="L86" i="21"/>
  <c r="T86" i="21"/>
  <c r="H86" i="21"/>
  <c r="X86" i="21"/>
  <c r="I86" i="21"/>
  <c r="Y86" i="21"/>
  <c r="E86" i="21"/>
  <c r="M86" i="21"/>
  <c r="U86" i="21"/>
  <c r="P86" i="21"/>
  <c r="Q86" i="21"/>
  <c r="C51" i="21"/>
  <c r="G51" i="21"/>
  <c r="K51" i="21"/>
  <c r="O51" i="21"/>
  <c r="S51" i="21"/>
  <c r="W51" i="21"/>
  <c r="D51" i="21"/>
  <c r="H51" i="21"/>
  <c r="L51" i="21"/>
  <c r="P51" i="21"/>
  <c r="T51" i="21"/>
  <c r="X51" i="21"/>
  <c r="E51" i="21"/>
  <c r="M51" i="21"/>
  <c r="U51" i="21"/>
  <c r="Q51" i="21"/>
  <c r="B51" i="21"/>
  <c r="J51" i="21"/>
  <c r="F51" i="21"/>
  <c r="N51" i="21"/>
  <c r="V51" i="21"/>
  <c r="I51" i="21"/>
  <c r="Y51" i="21"/>
  <c r="R51" i="21"/>
  <c r="F18" i="21"/>
  <c r="J18" i="21"/>
  <c r="N18" i="21"/>
  <c r="R18" i="21"/>
  <c r="V18" i="21"/>
  <c r="H18" i="21"/>
  <c r="T18" i="21"/>
  <c r="E18" i="21"/>
  <c r="M18" i="21"/>
  <c r="Y18" i="21"/>
  <c r="C18" i="21"/>
  <c r="G18" i="21"/>
  <c r="K18" i="21"/>
  <c r="O18" i="21"/>
  <c r="S18" i="21"/>
  <c r="W18" i="21"/>
  <c r="B18" i="21"/>
  <c r="D18" i="21"/>
  <c r="L18" i="21"/>
  <c r="P18" i="21"/>
  <c r="X18" i="21"/>
  <c r="I18" i="21"/>
  <c r="Q18" i="21"/>
  <c r="U18" i="21"/>
  <c r="A226" i="21"/>
  <c r="C53" i="28"/>
  <c r="G53" i="28"/>
  <c r="K53" i="28"/>
  <c r="O53" i="28"/>
  <c r="S53" i="28"/>
  <c r="W53" i="28"/>
  <c r="D53" i="28"/>
  <c r="H53" i="28"/>
  <c r="L53" i="28"/>
  <c r="P53" i="28"/>
  <c r="T53" i="28"/>
  <c r="X53" i="28"/>
  <c r="I53" i="28"/>
  <c r="Q53" i="28"/>
  <c r="Y53" i="28"/>
  <c r="E53" i="28"/>
  <c r="N53" i="28"/>
  <c r="J53" i="28"/>
  <c r="V53" i="28"/>
  <c r="F53" i="28"/>
  <c r="R53" i="28"/>
  <c r="U53" i="28"/>
  <c r="M53" i="28"/>
  <c r="B53" i="28"/>
  <c r="E123" i="28"/>
  <c r="I123" i="28"/>
  <c r="M123" i="28"/>
  <c r="Q123" i="28"/>
  <c r="U123" i="28"/>
  <c r="Y123" i="28"/>
  <c r="F123" i="28"/>
  <c r="J123" i="28"/>
  <c r="N123" i="28"/>
  <c r="R123" i="28"/>
  <c r="V123" i="28"/>
  <c r="D123" i="28"/>
  <c r="L123" i="28"/>
  <c r="T123" i="28"/>
  <c r="G123" i="28"/>
  <c r="O123" i="28"/>
  <c r="W123" i="28"/>
  <c r="P123" i="28"/>
  <c r="C123" i="28"/>
  <c r="X123" i="28"/>
  <c r="K123" i="28"/>
  <c r="H123" i="28"/>
  <c r="S123" i="28"/>
  <c r="B123" i="28"/>
  <c r="E18" i="28"/>
  <c r="I18" i="28"/>
  <c r="M18" i="28"/>
  <c r="Q18" i="28"/>
  <c r="U18" i="28"/>
  <c r="Y18" i="28"/>
  <c r="D18" i="28"/>
  <c r="J18" i="28"/>
  <c r="O18" i="28"/>
  <c r="T18" i="28"/>
  <c r="C18" i="28"/>
  <c r="K18" i="28"/>
  <c r="R18" i="28"/>
  <c r="X18" i="28"/>
  <c r="N18" i="28"/>
  <c r="P18" i="28"/>
  <c r="B18" i="28"/>
  <c r="F18" i="28"/>
  <c r="L18" i="28"/>
  <c r="S18" i="28"/>
  <c r="G18" i="28"/>
  <c r="V18" i="28"/>
  <c r="H18" i="28"/>
  <c r="W18" i="28"/>
  <c r="F88" i="28"/>
  <c r="J88" i="28"/>
  <c r="N88" i="28"/>
  <c r="R88" i="28"/>
  <c r="V88" i="28"/>
  <c r="C88" i="28"/>
  <c r="G88" i="28"/>
  <c r="K88" i="28"/>
  <c r="O88" i="28"/>
  <c r="S88" i="28"/>
  <c r="W88" i="28"/>
  <c r="B88" i="28"/>
  <c r="H88" i="28"/>
  <c r="P88" i="28"/>
  <c r="X88" i="28"/>
  <c r="D88" i="28"/>
  <c r="M88" i="28"/>
  <c r="Y88" i="28"/>
  <c r="T88" i="28"/>
  <c r="U88" i="28"/>
  <c r="E88" i="28"/>
  <c r="Q88" i="28"/>
  <c r="I88" i="28"/>
  <c r="L88" i="28"/>
  <c r="C88" i="25"/>
  <c r="G88" i="25"/>
  <c r="K88" i="25"/>
  <c r="O88" i="25"/>
  <c r="S88" i="25"/>
  <c r="W88" i="25"/>
  <c r="E88" i="25"/>
  <c r="J88" i="25"/>
  <c r="P88" i="25"/>
  <c r="U88" i="25"/>
  <c r="F88" i="25"/>
  <c r="L88" i="25"/>
  <c r="Q88" i="25"/>
  <c r="V88" i="25"/>
  <c r="M88" i="25"/>
  <c r="X88" i="25"/>
  <c r="D88" i="25"/>
  <c r="N88" i="25"/>
  <c r="Y88" i="25"/>
  <c r="R88" i="25"/>
  <c r="B88" i="25"/>
  <c r="T88" i="25"/>
  <c r="H88" i="25"/>
  <c r="I88" i="25"/>
  <c r="C123" i="25"/>
  <c r="G123" i="25"/>
  <c r="K123" i="25"/>
  <c r="O123" i="25"/>
  <c r="S123" i="25"/>
  <c r="W123" i="25"/>
  <c r="D123" i="25"/>
  <c r="H123" i="25"/>
  <c r="L123" i="25"/>
  <c r="P123" i="25"/>
  <c r="T123" i="25"/>
  <c r="X123" i="25"/>
  <c r="I123" i="25"/>
  <c r="Q123" i="25"/>
  <c r="Y123" i="25"/>
  <c r="J123" i="25"/>
  <c r="U123" i="25"/>
  <c r="M123" i="25"/>
  <c r="V123" i="25"/>
  <c r="E123" i="25"/>
  <c r="B123" i="25"/>
  <c r="F123" i="25"/>
  <c r="N123" i="25"/>
  <c r="R123" i="25"/>
  <c r="E52" i="25"/>
  <c r="I52" i="25"/>
  <c r="M52" i="25"/>
  <c r="Q52" i="25"/>
  <c r="U52" i="25"/>
  <c r="Y52" i="25"/>
  <c r="C52" i="25"/>
  <c r="H52" i="25"/>
  <c r="N52" i="25"/>
  <c r="S52" i="25"/>
  <c r="X52" i="25"/>
  <c r="D52" i="25"/>
  <c r="J52" i="25"/>
  <c r="O52" i="25"/>
  <c r="T52" i="25"/>
  <c r="B52" i="25"/>
  <c r="K52" i="25"/>
  <c r="V52" i="25"/>
  <c r="L52" i="25"/>
  <c r="W52" i="25"/>
  <c r="F52" i="25"/>
  <c r="P52" i="25"/>
  <c r="G52" i="25"/>
  <c r="R52" i="25"/>
  <c r="C16" i="25"/>
  <c r="G16" i="25"/>
  <c r="K16" i="25"/>
  <c r="O16" i="25"/>
  <c r="S16" i="25"/>
  <c r="W16" i="25"/>
  <c r="E16" i="25"/>
  <c r="J16" i="25"/>
  <c r="P16" i="25"/>
  <c r="U16" i="25"/>
  <c r="F16" i="25"/>
  <c r="L16" i="25"/>
  <c r="Q16" i="25"/>
  <c r="V16" i="25"/>
  <c r="H16" i="25"/>
  <c r="M16" i="25"/>
  <c r="R16" i="25"/>
  <c r="X16" i="25"/>
  <c r="I16" i="25"/>
  <c r="B16" i="25"/>
  <c r="Y16" i="25"/>
  <c r="N16" i="25"/>
  <c r="T16" i="25"/>
  <c r="D16" i="25"/>
  <c r="E123" i="19"/>
  <c r="I123" i="19"/>
  <c r="M123" i="19"/>
  <c r="Q123" i="19"/>
  <c r="U123" i="19"/>
  <c r="Y123" i="19"/>
  <c r="D123" i="19"/>
  <c r="J123" i="19"/>
  <c r="O123" i="19"/>
  <c r="T123" i="19"/>
  <c r="G123" i="19"/>
  <c r="N123" i="19"/>
  <c r="V123" i="19"/>
  <c r="B123" i="19"/>
  <c r="C123" i="19"/>
  <c r="L123" i="19"/>
  <c r="W123" i="19"/>
  <c r="P123" i="19"/>
  <c r="F123" i="19"/>
  <c r="R123" i="19"/>
  <c r="K123" i="19"/>
  <c r="X123" i="19"/>
  <c r="S123" i="19"/>
  <c r="H123" i="19"/>
  <c r="F88" i="19"/>
  <c r="J88" i="19"/>
  <c r="N88" i="19"/>
  <c r="E88" i="19"/>
  <c r="K88" i="19"/>
  <c r="P88" i="19"/>
  <c r="T88" i="19"/>
  <c r="X88" i="19"/>
  <c r="H88" i="19"/>
  <c r="O88" i="19"/>
  <c r="U88" i="19"/>
  <c r="G88" i="19"/>
  <c r="M88" i="19"/>
  <c r="S88" i="19"/>
  <c r="Y88" i="19"/>
  <c r="I88" i="19"/>
  <c r="V88" i="19"/>
  <c r="Q88" i="19"/>
  <c r="D88" i="19"/>
  <c r="W88" i="19"/>
  <c r="C88" i="19"/>
  <c r="L88" i="19"/>
  <c r="R88" i="19"/>
  <c r="B88" i="19"/>
  <c r="E17" i="19"/>
  <c r="I17" i="19"/>
  <c r="M17" i="19"/>
  <c r="Q17" i="19"/>
  <c r="U17" i="19"/>
  <c r="Y17" i="19"/>
  <c r="B17" i="19"/>
  <c r="F17" i="19"/>
  <c r="J17" i="19"/>
  <c r="N17" i="19"/>
  <c r="R17" i="19"/>
  <c r="V17" i="19"/>
  <c r="H17" i="19"/>
  <c r="P17" i="19"/>
  <c r="X17" i="19"/>
  <c r="C17" i="19"/>
  <c r="S17" i="19"/>
  <c r="D17" i="19"/>
  <c r="L17" i="19"/>
  <c r="T17" i="19"/>
  <c r="G17" i="19"/>
  <c r="O17" i="19"/>
  <c r="W17" i="19"/>
  <c r="K17" i="19"/>
  <c r="V53" i="19"/>
  <c r="R53" i="19"/>
  <c r="N53" i="19"/>
  <c r="J53" i="19"/>
  <c r="F53" i="19"/>
  <c r="Y53" i="19"/>
  <c r="T53" i="19"/>
  <c r="O53" i="19"/>
  <c r="I53" i="19"/>
  <c r="D53" i="19"/>
  <c r="W53" i="19"/>
  <c r="Q53" i="19"/>
  <c r="L53" i="19"/>
  <c r="G53" i="19"/>
  <c r="U53" i="19"/>
  <c r="P53" i="19"/>
  <c r="K53" i="19"/>
  <c r="E53" i="19"/>
  <c r="B53" i="19"/>
  <c r="S53" i="19"/>
  <c r="M53" i="19"/>
  <c r="H53" i="19"/>
  <c r="X53" i="19"/>
  <c r="C53" i="19"/>
  <c r="A124" i="25"/>
  <c r="A261" i="28"/>
  <c r="A227" i="28"/>
  <c r="A124" i="28"/>
  <c r="A54" i="28"/>
  <c r="A19" i="28"/>
  <c r="A193" i="28"/>
  <c r="A89" i="28"/>
  <c r="A159" i="28"/>
  <c r="A89" i="19"/>
  <c r="A54" i="19"/>
  <c r="A52" i="21"/>
  <c r="A124" i="19"/>
  <c r="A17" i="25"/>
  <c r="A87" i="21"/>
  <c r="A19" i="21"/>
  <c r="A157" i="21"/>
  <c r="A18" i="19"/>
  <c r="A122" i="21"/>
  <c r="A53" i="25"/>
  <c r="A89" i="25"/>
  <c r="F193" i="28" l="1"/>
  <c r="J193" i="28"/>
  <c r="N193" i="28"/>
  <c r="R193" i="28"/>
  <c r="V193" i="28"/>
  <c r="D193" i="28"/>
  <c r="I193" i="28"/>
  <c r="O193" i="28"/>
  <c r="T193" i="28"/>
  <c r="Y193" i="28"/>
  <c r="B193" i="28"/>
  <c r="G193" i="28"/>
  <c r="L193" i="28"/>
  <c r="Q193" i="28"/>
  <c r="W193" i="28"/>
  <c r="H193" i="28"/>
  <c r="S193" i="28"/>
  <c r="U193" i="28"/>
  <c r="C193" i="28"/>
  <c r="M193" i="28"/>
  <c r="X193" i="28"/>
  <c r="E193" i="28"/>
  <c r="P193" i="28"/>
  <c r="K193" i="28"/>
  <c r="E227" i="28"/>
  <c r="I227" i="28"/>
  <c r="M227" i="28"/>
  <c r="Q227" i="28"/>
  <c r="U227" i="28"/>
  <c r="Y227" i="28"/>
  <c r="B227" i="28"/>
  <c r="C227" i="28"/>
  <c r="H227" i="28"/>
  <c r="N227" i="28"/>
  <c r="S227" i="28"/>
  <c r="X227" i="28"/>
  <c r="F227" i="28"/>
  <c r="K227" i="28"/>
  <c r="P227" i="28"/>
  <c r="V227" i="28"/>
  <c r="G227" i="28"/>
  <c r="R227" i="28"/>
  <c r="T227" i="28"/>
  <c r="L227" i="28"/>
  <c r="W227" i="28"/>
  <c r="D227" i="28"/>
  <c r="O227" i="28"/>
  <c r="J227" i="28"/>
  <c r="D261" i="28"/>
  <c r="H261" i="28"/>
  <c r="L261" i="28"/>
  <c r="P261" i="28"/>
  <c r="T261" i="28"/>
  <c r="X261" i="28"/>
  <c r="G261" i="28"/>
  <c r="M261" i="28"/>
  <c r="R261" i="28"/>
  <c r="W261" i="28"/>
  <c r="E261" i="28"/>
  <c r="J261" i="28"/>
  <c r="O261" i="28"/>
  <c r="U261" i="28"/>
  <c r="B261" i="28"/>
  <c r="F261" i="28"/>
  <c r="Q261" i="28"/>
  <c r="I261" i="28"/>
  <c r="S261" i="28"/>
  <c r="K261" i="28"/>
  <c r="V261" i="28"/>
  <c r="C261" i="28"/>
  <c r="N261" i="28"/>
  <c r="Y261"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C157" i="21"/>
  <c r="G157" i="21"/>
  <c r="K157" i="21"/>
  <c r="O157" i="21"/>
  <c r="S157" i="21"/>
  <c r="W157" i="21"/>
  <c r="E157" i="21"/>
  <c r="I157" i="21"/>
  <c r="M157" i="21"/>
  <c r="Q157" i="21"/>
  <c r="U157" i="21"/>
  <c r="Y157" i="21"/>
  <c r="B157" i="21"/>
  <c r="F157" i="21"/>
  <c r="N157" i="21"/>
  <c r="V157" i="21"/>
  <c r="L157" i="21"/>
  <c r="X157" i="21"/>
  <c r="H157" i="21"/>
  <c r="R157" i="21"/>
  <c r="J157" i="21"/>
  <c r="P157" i="21"/>
  <c r="T157" i="21"/>
  <c r="D157" i="21"/>
  <c r="D159" i="28"/>
  <c r="H159" i="28"/>
  <c r="L159" i="28"/>
  <c r="P159" i="28"/>
  <c r="T159" i="28"/>
  <c r="X159" i="28"/>
  <c r="F159" i="28"/>
  <c r="J159" i="28"/>
  <c r="N159" i="28"/>
  <c r="R159" i="28"/>
  <c r="V159" i="28"/>
  <c r="G159" i="28"/>
  <c r="O159" i="28"/>
  <c r="W159" i="28"/>
  <c r="I159" i="28"/>
  <c r="Y159" i="28"/>
  <c r="C159" i="28"/>
  <c r="K159" i="28"/>
  <c r="S159" i="28"/>
  <c r="E159" i="28"/>
  <c r="M159" i="28"/>
  <c r="U159" i="28"/>
  <c r="Q159" i="28"/>
  <c r="B159" i="28"/>
  <c r="C191" i="21"/>
  <c r="G191" i="21"/>
  <c r="K191" i="21"/>
  <c r="O191" i="21"/>
  <c r="S191" i="21"/>
  <c r="W191" i="21"/>
  <c r="E191" i="21"/>
  <c r="I191" i="21"/>
  <c r="M191" i="21"/>
  <c r="Q191" i="21"/>
  <c r="U191" i="21"/>
  <c r="Y191" i="21"/>
  <c r="J191" i="21"/>
  <c r="R191" i="21"/>
  <c r="B191" i="21"/>
  <c r="F191" i="21"/>
  <c r="N191" i="21"/>
  <c r="V191" i="21"/>
  <c r="P191" i="21"/>
  <c r="L191" i="21"/>
  <c r="D191" i="21"/>
  <c r="X191" i="21"/>
  <c r="H191" i="21"/>
  <c r="T191" i="21"/>
  <c r="F122" i="21"/>
  <c r="J122" i="21"/>
  <c r="N122" i="21"/>
  <c r="R122" i="21"/>
  <c r="V122" i="21"/>
  <c r="C122" i="21"/>
  <c r="G122" i="21"/>
  <c r="K122" i="21"/>
  <c r="O122" i="21"/>
  <c r="S122" i="21"/>
  <c r="W122" i="21"/>
  <c r="B122" i="21"/>
  <c r="H122" i="21"/>
  <c r="P122" i="21"/>
  <c r="X122" i="21"/>
  <c r="I122" i="21"/>
  <c r="Q122" i="21"/>
  <c r="Y122" i="21"/>
  <c r="D122" i="21"/>
  <c r="T122" i="21"/>
  <c r="L122" i="21"/>
  <c r="M122" i="21"/>
  <c r="E122" i="21"/>
  <c r="U122" i="21"/>
  <c r="C87" i="21"/>
  <c r="G87" i="21"/>
  <c r="K87" i="21"/>
  <c r="O87" i="21"/>
  <c r="S87" i="21"/>
  <c r="W87" i="21"/>
  <c r="D87" i="21"/>
  <c r="H87" i="21"/>
  <c r="L87" i="21"/>
  <c r="P87" i="21"/>
  <c r="T87" i="21"/>
  <c r="X87" i="21"/>
  <c r="E87" i="21"/>
  <c r="M87" i="21"/>
  <c r="U87" i="21"/>
  <c r="Q87" i="21"/>
  <c r="R87" i="21"/>
  <c r="F87" i="21"/>
  <c r="N87" i="21"/>
  <c r="V87" i="21"/>
  <c r="I87" i="21"/>
  <c r="Y87" i="21"/>
  <c r="B87" i="21"/>
  <c r="J87" i="21"/>
  <c r="C19" i="21"/>
  <c r="G19" i="21"/>
  <c r="K19" i="21"/>
  <c r="O19" i="21"/>
  <c r="S19" i="21"/>
  <c r="W19" i="21"/>
  <c r="E19" i="21"/>
  <c r="M19" i="21"/>
  <c r="U19" i="21"/>
  <c r="B19" i="21"/>
  <c r="J19" i="21"/>
  <c r="V19" i="21"/>
  <c r="D19" i="21"/>
  <c r="H19" i="21"/>
  <c r="L19" i="21"/>
  <c r="P19" i="21"/>
  <c r="T19" i="21"/>
  <c r="X19" i="21"/>
  <c r="I19" i="21"/>
  <c r="Q19" i="21"/>
  <c r="Y19" i="21"/>
  <c r="F19" i="21"/>
  <c r="N19" i="21"/>
  <c r="R19" i="21"/>
  <c r="D52" i="21"/>
  <c r="H52" i="21"/>
  <c r="L52" i="21"/>
  <c r="P52" i="21"/>
  <c r="T52" i="21"/>
  <c r="X52" i="21"/>
  <c r="E52" i="21"/>
  <c r="I52" i="21"/>
  <c r="M52" i="21"/>
  <c r="Q52" i="21"/>
  <c r="U52" i="21"/>
  <c r="Y52" i="21"/>
  <c r="F52" i="21"/>
  <c r="N52" i="21"/>
  <c r="V52" i="21"/>
  <c r="R52" i="21"/>
  <c r="C52" i="21"/>
  <c r="S52" i="21"/>
  <c r="B52" i="21"/>
  <c r="G52" i="21"/>
  <c r="O52" i="21"/>
  <c r="W52" i="21"/>
  <c r="J52" i="21"/>
  <c r="K52" i="21"/>
  <c r="C89" i="28"/>
  <c r="G89" i="28"/>
  <c r="K89" i="28"/>
  <c r="O89" i="28"/>
  <c r="S89" i="28"/>
  <c r="W89" i="28"/>
  <c r="D89" i="28"/>
  <c r="H89" i="28"/>
  <c r="L89" i="28"/>
  <c r="P89" i="28"/>
  <c r="T89" i="28"/>
  <c r="X89" i="28"/>
  <c r="I89" i="28"/>
  <c r="Q89" i="28"/>
  <c r="Y89" i="28"/>
  <c r="M89" i="28"/>
  <c r="V89" i="28"/>
  <c r="F89" i="28"/>
  <c r="U89" i="28"/>
  <c r="E89" i="28"/>
  <c r="N89" i="28"/>
  <c r="R89" i="28"/>
  <c r="B89" i="28"/>
  <c r="J89" i="28"/>
  <c r="F124" i="28"/>
  <c r="J124" i="28"/>
  <c r="N124" i="28"/>
  <c r="R124" i="28"/>
  <c r="V124" i="28"/>
  <c r="C124" i="28"/>
  <c r="G124" i="28"/>
  <c r="K124" i="28"/>
  <c r="O124" i="28"/>
  <c r="S124" i="28"/>
  <c r="W124" i="28"/>
  <c r="B124" i="28"/>
  <c r="E124" i="28"/>
  <c r="M124" i="28"/>
  <c r="U124" i="28"/>
  <c r="H124" i="28"/>
  <c r="P124" i="28"/>
  <c r="X124" i="28"/>
  <c r="I124" i="28"/>
  <c r="Y124" i="28"/>
  <c r="T124" i="28"/>
  <c r="Q124" i="28"/>
  <c r="D124" i="28"/>
  <c r="L124" i="28"/>
  <c r="F19" i="28"/>
  <c r="J19" i="28"/>
  <c r="N19" i="28"/>
  <c r="R19" i="28"/>
  <c r="V19" i="28"/>
  <c r="C19" i="28"/>
  <c r="H19" i="28"/>
  <c r="M19" i="28"/>
  <c r="S19" i="28"/>
  <c r="X19" i="28"/>
  <c r="I19" i="28"/>
  <c r="P19" i="28"/>
  <c r="W19" i="28"/>
  <c r="B19" i="28"/>
  <c r="E19" i="28"/>
  <c r="T19" i="28"/>
  <c r="G19" i="28"/>
  <c r="U19" i="28"/>
  <c r="D19" i="28"/>
  <c r="K19" i="28"/>
  <c r="Q19" i="28"/>
  <c r="Y19" i="28"/>
  <c r="L19" i="28"/>
  <c r="O19" i="28"/>
  <c r="D54" i="28"/>
  <c r="H54" i="28"/>
  <c r="L54" i="28"/>
  <c r="P54" i="28"/>
  <c r="T54" i="28"/>
  <c r="X54" i="28"/>
  <c r="E54" i="28"/>
  <c r="I54" i="28"/>
  <c r="M54" i="28"/>
  <c r="Q54" i="28"/>
  <c r="U54" i="28"/>
  <c r="Y54" i="28"/>
  <c r="J54" i="28"/>
  <c r="R54" i="28"/>
  <c r="B54" i="28"/>
  <c r="C54" i="28"/>
  <c r="N54" i="28"/>
  <c r="W54" i="28"/>
  <c r="S54" i="28"/>
  <c r="V54" i="28"/>
  <c r="F54" i="28"/>
  <c r="O54" i="28"/>
  <c r="G54" i="28"/>
  <c r="K54" i="28"/>
  <c r="D17" i="25"/>
  <c r="H17" i="25"/>
  <c r="L17" i="25"/>
  <c r="P17" i="25"/>
  <c r="T17" i="25"/>
  <c r="X17" i="25"/>
  <c r="C17" i="25"/>
  <c r="I17" i="25"/>
  <c r="N17" i="25"/>
  <c r="S17" i="25"/>
  <c r="Y17" i="25"/>
  <c r="B17" i="25"/>
  <c r="E17" i="25"/>
  <c r="J17" i="25"/>
  <c r="O17" i="25"/>
  <c r="U17" i="25"/>
  <c r="F17" i="25"/>
  <c r="K17" i="25"/>
  <c r="Q17" i="25"/>
  <c r="V17" i="25"/>
  <c r="G17" i="25"/>
  <c r="M17" i="25"/>
  <c r="R17" i="25"/>
  <c r="W17" i="25"/>
  <c r="D124" i="25"/>
  <c r="H124" i="25"/>
  <c r="L124" i="25"/>
  <c r="P124" i="25"/>
  <c r="T124" i="25"/>
  <c r="X124" i="25"/>
  <c r="E124" i="25"/>
  <c r="I124" i="25"/>
  <c r="M124" i="25"/>
  <c r="Q124" i="25"/>
  <c r="U124" i="25"/>
  <c r="Y124" i="25"/>
  <c r="J124" i="25"/>
  <c r="R124" i="25"/>
  <c r="G124" i="25"/>
  <c r="S124" i="25"/>
  <c r="K124" i="25"/>
  <c r="V124" i="25"/>
  <c r="C124" i="25"/>
  <c r="W124" i="25"/>
  <c r="F124" i="25"/>
  <c r="B124" i="25"/>
  <c r="N124" i="25"/>
  <c r="O124" i="25"/>
  <c r="F53" i="25"/>
  <c r="J53" i="25"/>
  <c r="N53" i="25"/>
  <c r="R53" i="25"/>
  <c r="V53" i="25"/>
  <c r="G53" i="25"/>
  <c r="L53" i="25"/>
  <c r="Q53" i="25"/>
  <c r="W53" i="25"/>
  <c r="C53" i="25"/>
  <c r="H53" i="25"/>
  <c r="M53" i="25"/>
  <c r="S53" i="25"/>
  <c r="X53" i="25"/>
  <c r="I53" i="25"/>
  <c r="T53" i="25"/>
  <c r="K53" i="25"/>
  <c r="U53" i="25"/>
  <c r="B53" i="25"/>
  <c r="D53" i="25"/>
  <c r="O53" i="25"/>
  <c r="Y53" i="25"/>
  <c r="E53" i="25"/>
  <c r="P53" i="25"/>
  <c r="D89" i="25"/>
  <c r="H89" i="25"/>
  <c r="L89" i="25"/>
  <c r="P89" i="25"/>
  <c r="T89" i="25"/>
  <c r="X89" i="25"/>
  <c r="C89" i="25"/>
  <c r="I89" i="25"/>
  <c r="N89" i="25"/>
  <c r="S89" i="25"/>
  <c r="Y89" i="25"/>
  <c r="E89" i="25"/>
  <c r="J89" i="25"/>
  <c r="O89" i="25"/>
  <c r="U89" i="25"/>
  <c r="K89" i="25"/>
  <c r="V89" i="25"/>
  <c r="M89" i="25"/>
  <c r="W89" i="25"/>
  <c r="Q89" i="25"/>
  <c r="R89" i="25"/>
  <c r="B89" i="25"/>
  <c r="F89" i="25"/>
  <c r="G89" i="25"/>
  <c r="W54" i="19"/>
  <c r="S54" i="19"/>
  <c r="O54" i="19"/>
  <c r="K54" i="19"/>
  <c r="G54" i="19"/>
  <c r="C54" i="19"/>
  <c r="B54" i="19"/>
  <c r="X54" i="19"/>
  <c r="R54" i="19"/>
  <c r="M54" i="19"/>
  <c r="H54" i="19"/>
  <c r="U54" i="19"/>
  <c r="P54" i="19"/>
  <c r="J54" i="19"/>
  <c r="E54" i="19"/>
  <c r="Y54" i="19"/>
  <c r="T54" i="19"/>
  <c r="N54" i="19"/>
  <c r="I54" i="19"/>
  <c r="D54" i="19"/>
  <c r="Q54" i="19"/>
  <c r="L54" i="19"/>
  <c r="F54" i="19"/>
  <c r="V54" i="19"/>
  <c r="E18" i="19"/>
  <c r="I18" i="19"/>
  <c r="M18" i="19"/>
  <c r="Q18" i="19"/>
  <c r="U18" i="19"/>
  <c r="Y18" i="19"/>
  <c r="B18" i="19"/>
  <c r="F18" i="19"/>
  <c r="J18" i="19"/>
  <c r="N18" i="19"/>
  <c r="R18" i="19"/>
  <c r="V18" i="19"/>
  <c r="H18" i="19"/>
  <c r="P18" i="19"/>
  <c r="X18" i="19"/>
  <c r="K18" i="19"/>
  <c r="D18" i="19"/>
  <c r="L18" i="19"/>
  <c r="T18" i="19"/>
  <c r="G18" i="19"/>
  <c r="O18" i="19"/>
  <c r="W18" i="19"/>
  <c r="C18" i="19"/>
  <c r="S18" i="19"/>
  <c r="E89" i="19"/>
  <c r="I89" i="19"/>
  <c r="M89" i="19"/>
  <c r="Q89" i="19"/>
  <c r="U89" i="19"/>
  <c r="Y89" i="19"/>
  <c r="B89" i="19"/>
  <c r="C89" i="19"/>
  <c r="H89" i="19"/>
  <c r="N89" i="19"/>
  <c r="S89" i="19"/>
  <c r="X89" i="19"/>
  <c r="G89" i="19"/>
  <c r="L89" i="19"/>
  <c r="R89" i="19"/>
  <c r="W89" i="19"/>
  <c r="J89" i="19"/>
  <c r="T89" i="19"/>
  <c r="F89" i="19"/>
  <c r="V89" i="19"/>
  <c r="D89" i="19"/>
  <c r="K89" i="19"/>
  <c r="O89" i="19"/>
  <c r="P89" i="19"/>
  <c r="F124" i="19"/>
  <c r="J124" i="19"/>
  <c r="N124" i="19"/>
  <c r="R124" i="19"/>
  <c r="V124" i="19"/>
  <c r="C124" i="19"/>
  <c r="H124" i="19"/>
  <c r="M124" i="19"/>
  <c r="S124" i="19"/>
  <c r="X124" i="19"/>
  <c r="E124" i="19"/>
  <c r="L124" i="19"/>
  <c r="T124" i="19"/>
  <c r="I124" i="19"/>
  <c r="Q124" i="19"/>
  <c r="B124" i="19"/>
  <c r="D124" i="19"/>
  <c r="P124" i="19"/>
  <c r="G124" i="19"/>
  <c r="U124" i="19"/>
  <c r="O124" i="19"/>
  <c r="Y124" i="19"/>
  <c r="K124" i="19"/>
  <c r="W124" i="19"/>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F228" i="28" l="1"/>
  <c r="J228" i="28"/>
  <c r="N228" i="28"/>
  <c r="R228" i="28"/>
  <c r="V228" i="28"/>
  <c r="G228" i="28"/>
  <c r="L228" i="28"/>
  <c r="Q228" i="28"/>
  <c r="W228" i="28"/>
  <c r="D228" i="28"/>
  <c r="I228" i="28"/>
  <c r="O228" i="28"/>
  <c r="T228" i="28"/>
  <c r="Y228" i="28"/>
  <c r="B228" i="28"/>
  <c r="E228" i="28"/>
  <c r="P228" i="28"/>
  <c r="H228" i="28"/>
  <c r="S228" i="28"/>
  <c r="K228" i="28"/>
  <c r="U228" i="28"/>
  <c r="C228" i="28"/>
  <c r="M228" i="28"/>
  <c r="X228" i="28"/>
  <c r="D297" i="28"/>
  <c r="H297" i="28"/>
  <c r="L297" i="28"/>
  <c r="P297" i="28"/>
  <c r="T297" i="28"/>
  <c r="X297" i="28"/>
  <c r="E297" i="28"/>
  <c r="J297" i="28"/>
  <c r="O297" i="28"/>
  <c r="U297" i="28"/>
  <c r="B297" i="28"/>
  <c r="G297" i="28"/>
  <c r="M297" i="28"/>
  <c r="R297" i="28"/>
  <c r="W297" i="28"/>
  <c r="C297" i="28"/>
  <c r="N297" i="28"/>
  <c r="Y297" i="28"/>
  <c r="F297" i="28"/>
  <c r="Q297" i="28"/>
  <c r="I297" i="28"/>
  <c r="S297" i="28"/>
  <c r="K297" i="28"/>
  <c r="V297" i="28"/>
  <c r="C194" i="28"/>
  <c r="G194" i="28"/>
  <c r="K194" i="28"/>
  <c r="O194" i="28"/>
  <c r="S194" i="28"/>
  <c r="W194" i="28"/>
  <c r="H194" i="28"/>
  <c r="M194" i="28"/>
  <c r="R194" i="28"/>
  <c r="X194" i="28"/>
  <c r="E194" i="28"/>
  <c r="J194" i="28"/>
  <c r="P194" i="28"/>
  <c r="U194" i="28"/>
  <c r="F194" i="28"/>
  <c r="Q194" i="28"/>
  <c r="T194" i="28"/>
  <c r="B194" i="28"/>
  <c r="L194" i="28"/>
  <c r="V194" i="28"/>
  <c r="D194" i="28"/>
  <c r="N194" i="28"/>
  <c r="Y194" i="28"/>
  <c r="I194" i="28"/>
  <c r="D158" i="21"/>
  <c r="H158" i="21"/>
  <c r="L158" i="21"/>
  <c r="P158" i="21"/>
  <c r="T158" i="21"/>
  <c r="X158" i="21"/>
  <c r="F158" i="21"/>
  <c r="J158" i="21"/>
  <c r="N158" i="21"/>
  <c r="R158" i="21"/>
  <c r="V158" i="21"/>
  <c r="G158" i="21"/>
  <c r="O158" i="21"/>
  <c r="W158" i="21"/>
  <c r="B158" i="21"/>
  <c r="K158" i="21"/>
  <c r="U158" i="21"/>
  <c r="E158" i="21"/>
  <c r="Q158" i="21"/>
  <c r="I158" i="21"/>
  <c r="M158" i="21"/>
  <c r="S158" i="21"/>
  <c r="C158" i="21"/>
  <c r="Y158" i="21"/>
  <c r="D192" i="21"/>
  <c r="H192" i="21"/>
  <c r="L192" i="21"/>
  <c r="P192" i="21"/>
  <c r="T192" i="21"/>
  <c r="X192" i="21"/>
  <c r="F192" i="21"/>
  <c r="J192" i="21"/>
  <c r="N192" i="21"/>
  <c r="R192" i="21"/>
  <c r="V192" i="21"/>
  <c r="C192" i="21"/>
  <c r="K192" i="21"/>
  <c r="S192" i="21"/>
  <c r="G192" i="21"/>
  <c r="O192" i="21"/>
  <c r="W192" i="21"/>
  <c r="B192" i="21"/>
  <c r="I192" i="21"/>
  <c r="Y192" i="21"/>
  <c r="M192" i="21"/>
  <c r="U192" i="21"/>
  <c r="E192" i="21"/>
  <c r="Q192" i="21"/>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160" i="28"/>
  <c r="I160" i="28"/>
  <c r="M160" i="28"/>
  <c r="Q160" i="28"/>
  <c r="U160" i="28"/>
  <c r="Y160" i="28"/>
  <c r="C160" i="28"/>
  <c r="G160" i="28"/>
  <c r="K160" i="28"/>
  <c r="O160" i="28"/>
  <c r="S160" i="28"/>
  <c r="W160" i="28"/>
  <c r="B160" i="28"/>
  <c r="H160" i="28"/>
  <c r="P160" i="28"/>
  <c r="X160" i="28"/>
  <c r="R160" i="28"/>
  <c r="D160" i="28"/>
  <c r="L160" i="28"/>
  <c r="T160" i="28"/>
  <c r="F160" i="28"/>
  <c r="N160" i="28"/>
  <c r="V160" i="28"/>
  <c r="J160" i="28"/>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62" i="28"/>
  <c r="I262" i="28"/>
  <c r="M262" i="28"/>
  <c r="Q262" i="28"/>
  <c r="U262" i="28"/>
  <c r="Y262" i="28"/>
  <c r="B262" i="28"/>
  <c r="F262" i="28"/>
  <c r="K262" i="28"/>
  <c r="P262" i="28"/>
  <c r="V262" i="28"/>
  <c r="C262" i="28"/>
  <c r="H262" i="28"/>
  <c r="N262" i="28"/>
  <c r="S262" i="28"/>
  <c r="X262" i="28"/>
  <c r="D262" i="28"/>
  <c r="O262" i="28"/>
  <c r="G262" i="28"/>
  <c r="R262" i="28"/>
  <c r="J262" i="28"/>
  <c r="T262" i="28"/>
  <c r="L262" i="28"/>
  <c r="W262" i="28"/>
  <c r="D20" i="21"/>
  <c r="H20" i="21"/>
  <c r="L20" i="21"/>
  <c r="P20" i="21"/>
  <c r="T20" i="21"/>
  <c r="X20" i="21"/>
  <c r="F20" i="21"/>
  <c r="N20" i="21"/>
  <c r="V20" i="21"/>
  <c r="G20" i="21"/>
  <c r="O20" i="21"/>
  <c r="W20" i="21"/>
  <c r="E20" i="21"/>
  <c r="I20" i="21"/>
  <c r="M20" i="21"/>
  <c r="Q20" i="21"/>
  <c r="U20" i="21"/>
  <c r="Y20" i="21"/>
  <c r="J20" i="21"/>
  <c r="R20" i="21"/>
  <c r="C20" i="21"/>
  <c r="K20" i="21"/>
  <c r="S20" i="21"/>
  <c r="B20" i="21"/>
  <c r="C123" i="21"/>
  <c r="G123" i="21"/>
  <c r="K123" i="21"/>
  <c r="O123" i="21"/>
  <c r="S123" i="21"/>
  <c r="W123" i="21"/>
  <c r="D123" i="21"/>
  <c r="H123" i="21"/>
  <c r="L123" i="21"/>
  <c r="P123" i="21"/>
  <c r="T123" i="21"/>
  <c r="X123" i="21"/>
  <c r="I123" i="21"/>
  <c r="Q123" i="21"/>
  <c r="Y123" i="21"/>
  <c r="B123" i="21"/>
  <c r="J123" i="21"/>
  <c r="R123" i="21"/>
  <c r="M123" i="21"/>
  <c r="U123" i="21"/>
  <c r="V123" i="21"/>
  <c r="N123" i="21"/>
  <c r="E123" i="21"/>
  <c r="F123" i="21"/>
  <c r="D88" i="21"/>
  <c r="H88" i="21"/>
  <c r="L88" i="21"/>
  <c r="P88" i="21"/>
  <c r="T88" i="21"/>
  <c r="X88" i="21"/>
  <c r="E88" i="21"/>
  <c r="I88" i="21"/>
  <c r="M88" i="21"/>
  <c r="Q88" i="21"/>
  <c r="U88" i="21"/>
  <c r="Y88" i="21"/>
  <c r="F88" i="21"/>
  <c r="N88" i="21"/>
  <c r="V88" i="21"/>
  <c r="J88" i="21"/>
  <c r="K88" i="21"/>
  <c r="G88" i="21"/>
  <c r="O88" i="21"/>
  <c r="W88" i="21"/>
  <c r="R88" i="21"/>
  <c r="C88" i="21"/>
  <c r="S88" i="21"/>
  <c r="B88" i="21"/>
  <c r="A297" i="21"/>
  <c r="E53" i="21"/>
  <c r="I53" i="21"/>
  <c r="M53" i="21"/>
  <c r="Q53" i="21"/>
  <c r="U53" i="21"/>
  <c r="Y53" i="21"/>
  <c r="F53" i="21"/>
  <c r="J53" i="21"/>
  <c r="N53" i="21"/>
  <c r="R53" i="21"/>
  <c r="V53" i="21"/>
  <c r="G53" i="21"/>
  <c r="O53" i="21"/>
  <c r="W53" i="21"/>
  <c r="B53" i="21"/>
  <c r="K53" i="21"/>
  <c r="L53" i="21"/>
  <c r="H53" i="21"/>
  <c r="P53" i="21"/>
  <c r="X53" i="21"/>
  <c r="C53" i="21"/>
  <c r="S53" i="21"/>
  <c r="D53" i="21"/>
  <c r="T53" i="21"/>
  <c r="E55" i="28"/>
  <c r="I55" i="28"/>
  <c r="M55" i="28"/>
  <c r="Q55" i="28"/>
  <c r="U55" i="28"/>
  <c r="Y55" i="28"/>
  <c r="F55" i="28"/>
  <c r="J55" i="28"/>
  <c r="N55" i="28"/>
  <c r="R55" i="28"/>
  <c r="V55" i="28"/>
  <c r="C55" i="28"/>
  <c r="K55" i="28"/>
  <c r="S55" i="28"/>
  <c r="L55" i="28"/>
  <c r="W55" i="28"/>
  <c r="B55" i="28"/>
  <c r="P55" i="28"/>
  <c r="T55" i="28"/>
  <c r="D55" i="28"/>
  <c r="O55" i="28"/>
  <c r="X55" i="28"/>
  <c r="G55" i="28"/>
  <c r="H55" i="28"/>
  <c r="C20" i="28"/>
  <c r="G20" i="28"/>
  <c r="K20" i="28"/>
  <c r="O20" i="28"/>
  <c r="S20" i="28"/>
  <c r="W20" i="28"/>
  <c r="F20" i="28"/>
  <c r="L20" i="28"/>
  <c r="Q20" i="28"/>
  <c r="V20" i="28"/>
  <c r="H20" i="28"/>
  <c r="N20" i="28"/>
  <c r="U20" i="28"/>
  <c r="J20" i="28"/>
  <c r="Y20" i="28"/>
  <c r="M20" i="28"/>
  <c r="I20" i="28"/>
  <c r="P20" i="28"/>
  <c r="X20" i="28"/>
  <c r="B20" i="28"/>
  <c r="D20" i="28"/>
  <c r="R20" i="28"/>
  <c r="E20" i="28"/>
  <c r="T20" i="28"/>
  <c r="D90" i="28"/>
  <c r="H90" i="28"/>
  <c r="L90" i="28"/>
  <c r="P90" i="28"/>
  <c r="T90" i="28"/>
  <c r="X90" i="28"/>
  <c r="E90" i="28"/>
  <c r="I90" i="28"/>
  <c r="M90" i="28"/>
  <c r="Q90" i="28"/>
  <c r="U90" i="28"/>
  <c r="Y90" i="28"/>
  <c r="J90" i="28"/>
  <c r="R90" i="28"/>
  <c r="K90" i="28"/>
  <c r="V90" i="28"/>
  <c r="O90" i="28"/>
  <c r="S90" i="28"/>
  <c r="B90" i="28"/>
  <c r="C90" i="28"/>
  <c r="N90" i="28"/>
  <c r="W90" i="28"/>
  <c r="F90" i="28"/>
  <c r="G90" i="28"/>
  <c r="C125" i="28"/>
  <c r="G125" i="28"/>
  <c r="K125" i="28"/>
  <c r="O125" i="28"/>
  <c r="S125" i="28"/>
  <c r="W125" i="28"/>
  <c r="D125" i="28"/>
  <c r="H125" i="28"/>
  <c r="L125" i="28"/>
  <c r="P125" i="28"/>
  <c r="T125" i="28"/>
  <c r="X125" i="28"/>
  <c r="F125" i="28"/>
  <c r="N125" i="28"/>
  <c r="V125" i="28"/>
  <c r="B125" i="28"/>
  <c r="I125" i="28"/>
  <c r="Q125" i="28"/>
  <c r="Y125" i="28"/>
  <c r="R125" i="28"/>
  <c r="U125" i="28"/>
  <c r="J125" i="28"/>
  <c r="E125" i="28"/>
  <c r="M125" i="28"/>
  <c r="E18" i="25"/>
  <c r="I18" i="25"/>
  <c r="M18" i="25"/>
  <c r="Q18" i="25"/>
  <c r="U18" i="25"/>
  <c r="Y18" i="25"/>
  <c r="G18" i="25"/>
  <c r="L18" i="25"/>
  <c r="R18" i="25"/>
  <c r="W18" i="25"/>
  <c r="C18" i="25"/>
  <c r="H18" i="25"/>
  <c r="N18" i="25"/>
  <c r="S18" i="25"/>
  <c r="X18" i="25"/>
  <c r="B18" i="25"/>
  <c r="D18" i="25"/>
  <c r="J18" i="25"/>
  <c r="O18" i="25"/>
  <c r="T18" i="25"/>
  <c r="F18" i="25"/>
  <c r="V18" i="25"/>
  <c r="K18" i="25"/>
  <c r="P18" i="25"/>
  <c r="C54" i="25"/>
  <c r="G54" i="25"/>
  <c r="K54" i="25"/>
  <c r="O54" i="25"/>
  <c r="S54" i="25"/>
  <c r="W54" i="25"/>
  <c r="E54" i="25"/>
  <c r="J54" i="25"/>
  <c r="P54" i="25"/>
  <c r="U54" i="25"/>
  <c r="F54" i="25"/>
  <c r="L54" i="25"/>
  <c r="Q54" i="25"/>
  <c r="V54" i="25"/>
  <c r="H54" i="25"/>
  <c r="R54" i="25"/>
  <c r="I54" i="25"/>
  <c r="T54" i="25"/>
  <c r="M54" i="25"/>
  <c r="X54" i="25"/>
  <c r="B54" i="25"/>
  <c r="Y54" i="25"/>
  <c r="D54" i="25"/>
  <c r="N54" i="25"/>
  <c r="A126" i="25"/>
  <c r="E125" i="25"/>
  <c r="I125" i="25"/>
  <c r="M125" i="25"/>
  <c r="Q125" i="25"/>
  <c r="U125" i="25"/>
  <c r="Y125" i="25"/>
  <c r="F125" i="25"/>
  <c r="J125" i="25"/>
  <c r="N125" i="25"/>
  <c r="R125" i="25"/>
  <c r="V125" i="25"/>
  <c r="C125" i="25"/>
  <c r="K125" i="25"/>
  <c r="S125" i="25"/>
  <c r="G125" i="25"/>
  <c r="P125" i="25"/>
  <c r="H125" i="25"/>
  <c r="T125" i="25"/>
  <c r="B125" i="25"/>
  <c r="W125" i="25"/>
  <c r="D125" i="25"/>
  <c r="X125" i="25"/>
  <c r="L125" i="25"/>
  <c r="O125" i="25"/>
  <c r="E90" i="25"/>
  <c r="I90" i="25"/>
  <c r="M90" i="25"/>
  <c r="Q90" i="25"/>
  <c r="U90" i="25"/>
  <c r="Y90" i="25"/>
  <c r="G90" i="25"/>
  <c r="L90" i="25"/>
  <c r="R90" i="25"/>
  <c r="W90" i="25"/>
  <c r="C90" i="25"/>
  <c r="H90" i="25"/>
  <c r="N90" i="25"/>
  <c r="S90" i="25"/>
  <c r="X90" i="25"/>
  <c r="B90" i="25"/>
  <c r="J90" i="25"/>
  <c r="T90" i="25"/>
  <c r="K90" i="25"/>
  <c r="V90" i="25"/>
  <c r="O90" i="25"/>
  <c r="P90" i="25"/>
  <c r="D90" i="25"/>
  <c r="F90" i="25"/>
  <c r="F90" i="19"/>
  <c r="J90" i="19"/>
  <c r="N90" i="19"/>
  <c r="R90" i="19"/>
  <c r="V90" i="19"/>
  <c r="G90" i="19"/>
  <c r="L90" i="19"/>
  <c r="Q90" i="19"/>
  <c r="W90" i="19"/>
  <c r="B90" i="19"/>
  <c r="E90" i="19"/>
  <c r="K90" i="19"/>
  <c r="P90" i="19"/>
  <c r="U90" i="19"/>
  <c r="H90" i="19"/>
  <c r="S90" i="19"/>
  <c r="M90" i="19"/>
  <c r="Y90" i="19"/>
  <c r="C90" i="19"/>
  <c r="T90" i="19"/>
  <c r="D90" i="19"/>
  <c r="I90" i="19"/>
  <c r="O90" i="19"/>
  <c r="X90" i="19"/>
  <c r="E19" i="19"/>
  <c r="I19" i="19"/>
  <c r="M19" i="19"/>
  <c r="Q19" i="19"/>
  <c r="U19" i="19"/>
  <c r="Y19" i="19"/>
  <c r="B19" i="19"/>
  <c r="F19" i="19"/>
  <c r="J19" i="19"/>
  <c r="N19" i="19"/>
  <c r="R19" i="19"/>
  <c r="V19" i="19"/>
  <c r="H19" i="19"/>
  <c r="P19" i="19"/>
  <c r="X19" i="19"/>
  <c r="C19" i="19"/>
  <c r="S19" i="19"/>
  <c r="D19" i="19"/>
  <c r="L19" i="19"/>
  <c r="T19" i="19"/>
  <c r="G19" i="19"/>
  <c r="O19" i="19"/>
  <c r="W19" i="19"/>
  <c r="K19" i="19"/>
  <c r="C125" i="19"/>
  <c r="G125" i="19"/>
  <c r="K125" i="19"/>
  <c r="O125" i="19"/>
  <c r="S125" i="19"/>
  <c r="W125" i="19"/>
  <c r="F125" i="19"/>
  <c r="L125" i="19"/>
  <c r="Q125" i="19"/>
  <c r="V125" i="19"/>
  <c r="D125" i="19"/>
  <c r="J125" i="19"/>
  <c r="R125" i="19"/>
  <c r="Y125" i="19"/>
  <c r="E125" i="19"/>
  <c r="N125" i="19"/>
  <c r="X125" i="19"/>
  <c r="H125" i="19"/>
  <c r="T125" i="19"/>
  <c r="I125" i="19"/>
  <c r="P125" i="19"/>
  <c r="U125" i="19"/>
  <c r="M125" i="19"/>
  <c r="B125" i="19"/>
  <c r="X55" i="19"/>
  <c r="T55" i="19"/>
  <c r="P55" i="19"/>
  <c r="L55" i="19"/>
  <c r="H55" i="19"/>
  <c r="D55" i="19"/>
  <c r="V55" i="19"/>
  <c r="Q55" i="19"/>
  <c r="K55" i="19"/>
  <c r="F55" i="19"/>
  <c r="B55" i="19"/>
  <c r="Y55" i="19"/>
  <c r="S55" i="19"/>
  <c r="N55" i="19"/>
  <c r="I55" i="19"/>
  <c r="C55" i="19"/>
  <c r="W55" i="19"/>
  <c r="R55" i="19"/>
  <c r="M55" i="19"/>
  <c r="G55" i="19"/>
  <c r="O55" i="19"/>
  <c r="J55" i="19"/>
  <c r="E55" i="19"/>
  <c r="U55" i="19"/>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D195" i="28" l="1"/>
  <c r="H195" i="28"/>
  <c r="L195" i="28"/>
  <c r="P195" i="28"/>
  <c r="T195" i="28"/>
  <c r="X195" i="28"/>
  <c r="F195" i="28"/>
  <c r="K195" i="28"/>
  <c r="Q195" i="28"/>
  <c r="V195" i="28"/>
  <c r="C195" i="28"/>
  <c r="I195" i="28"/>
  <c r="N195" i="28"/>
  <c r="S195" i="28"/>
  <c r="Y195" i="28"/>
  <c r="B195" i="28"/>
  <c r="E195" i="28"/>
  <c r="O195" i="28"/>
  <c r="R195" i="28"/>
  <c r="J195" i="28"/>
  <c r="U195" i="28"/>
  <c r="M195" i="28"/>
  <c r="W195" i="28"/>
  <c r="G195" i="28"/>
  <c r="F161" i="28"/>
  <c r="J161" i="28"/>
  <c r="N161" i="28"/>
  <c r="R161" i="28"/>
  <c r="V161" i="28"/>
  <c r="D161" i="28"/>
  <c r="H161" i="28"/>
  <c r="L161" i="28"/>
  <c r="P161" i="28"/>
  <c r="T161" i="28"/>
  <c r="X161" i="28"/>
  <c r="I161" i="28"/>
  <c r="Q161" i="28"/>
  <c r="Y161" i="28"/>
  <c r="K161" i="28"/>
  <c r="E161" i="28"/>
  <c r="M161" i="28"/>
  <c r="U161" i="28"/>
  <c r="B161" i="28"/>
  <c r="G161" i="28"/>
  <c r="O161" i="28"/>
  <c r="W161" i="28"/>
  <c r="C161" i="28"/>
  <c r="S161" i="28"/>
  <c r="E193" i="21"/>
  <c r="I193" i="21"/>
  <c r="M193" i="21"/>
  <c r="Q193" i="21"/>
  <c r="U193" i="21"/>
  <c r="Y193" i="21"/>
  <c r="C193" i="21"/>
  <c r="G193" i="21"/>
  <c r="K193" i="21"/>
  <c r="O193" i="21"/>
  <c r="S193" i="21"/>
  <c r="W193" i="21"/>
  <c r="D193" i="21"/>
  <c r="L193" i="21"/>
  <c r="T193" i="21"/>
  <c r="H193" i="21"/>
  <c r="P193" i="21"/>
  <c r="X193" i="21"/>
  <c r="R193" i="21"/>
  <c r="B193" i="21"/>
  <c r="J193" i="21"/>
  <c r="V193" i="21"/>
  <c r="F193" i="21"/>
  <c r="N193" i="21"/>
  <c r="C229" i="28"/>
  <c r="G229" i="28"/>
  <c r="K229" i="28"/>
  <c r="O229" i="28"/>
  <c r="S229" i="28"/>
  <c r="W229" i="28"/>
  <c r="E229" i="28"/>
  <c r="J229" i="28"/>
  <c r="P229" i="28"/>
  <c r="U229" i="28"/>
  <c r="H229" i="28"/>
  <c r="M229" i="28"/>
  <c r="R229" i="28"/>
  <c r="X229" i="28"/>
  <c r="D229" i="28"/>
  <c r="N229" i="28"/>
  <c r="Y229" i="28"/>
  <c r="Q229" i="28"/>
  <c r="I229" i="28"/>
  <c r="T229" i="28"/>
  <c r="B229" i="28"/>
  <c r="L229" i="28"/>
  <c r="V229" i="28"/>
  <c r="F229" i="28"/>
  <c r="E159" i="21"/>
  <c r="I159" i="21"/>
  <c r="M159" i="21"/>
  <c r="Q159" i="21"/>
  <c r="U159" i="21"/>
  <c r="Y159" i="21"/>
  <c r="B159" i="21"/>
  <c r="C159" i="21"/>
  <c r="G159" i="21"/>
  <c r="K159" i="21"/>
  <c r="O159" i="21"/>
  <c r="S159" i="21"/>
  <c r="W159" i="21"/>
  <c r="H159" i="21"/>
  <c r="P159" i="21"/>
  <c r="X159" i="21"/>
  <c r="J159" i="21"/>
  <c r="T159" i="21"/>
  <c r="D159" i="21"/>
  <c r="N159" i="21"/>
  <c r="F159" i="21"/>
  <c r="L159" i="21"/>
  <c r="R159" i="21"/>
  <c r="V159" i="21"/>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32" i="28"/>
  <c r="H332" i="28"/>
  <c r="L332" i="28"/>
  <c r="P332" i="28"/>
  <c r="T332" i="28"/>
  <c r="X332" i="28"/>
  <c r="G332" i="28"/>
  <c r="M332" i="28"/>
  <c r="R332" i="28"/>
  <c r="W332" i="28"/>
  <c r="E332" i="28"/>
  <c r="J332" i="28"/>
  <c r="O332" i="28"/>
  <c r="U332" i="28"/>
  <c r="B332" i="28"/>
  <c r="K332" i="28"/>
  <c r="V332" i="28"/>
  <c r="C332" i="28"/>
  <c r="N332" i="28"/>
  <c r="Y332" i="28"/>
  <c r="F332" i="28"/>
  <c r="Q332" i="28"/>
  <c r="I332" i="28"/>
  <c r="S332"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298" i="28"/>
  <c r="I298" i="28"/>
  <c r="M298" i="28"/>
  <c r="Q298" i="28"/>
  <c r="U298" i="28"/>
  <c r="Y298" i="28"/>
  <c r="B298" i="28"/>
  <c r="C298" i="28"/>
  <c r="H298" i="28"/>
  <c r="N298" i="28"/>
  <c r="S298" i="28"/>
  <c r="X298" i="28"/>
  <c r="F298" i="28"/>
  <c r="K298" i="28"/>
  <c r="P298" i="28"/>
  <c r="V298" i="28"/>
  <c r="L298" i="28"/>
  <c r="W298" i="28"/>
  <c r="D298" i="28"/>
  <c r="O298" i="28"/>
  <c r="G298" i="28"/>
  <c r="R298" i="28"/>
  <c r="J298" i="28"/>
  <c r="T298" i="28"/>
  <c r="F263" i="28"/>
  <c r="J263" i="28"/>
  <c r="N263" i="28"/>
  <c r="R263" i="28"/>
  <c r="V263" i="28"/>
  <c r="D263" i="28"/>
  <c r="I263" i="28"/>
  <c r="O263" i="28"/>
  <c r="T263" i="28"/>
  <c r="Y263" i="28"/>
  <c r="B263" i="28"/>
  <c r="G263" i="28"/>
  <c r="L263" i="28"/>
  <c r="Q263" i="28"/>
  <c r="W263" i="28"/>
  <c r="C263" i="28"/>
  <c r="M263" i="28"/>
  <c r="X263" i="28"/>
  <c r="E263" i="28"/>
  <c r="P263" i="28"/>
  <c r="H263" i="28"/>
  <c r="S263" i="28"/>
  <c r="K263" i="28"/>
  <c r="U263"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E21" i="21"/>
  <c r="I21" i="21"/>
  <c r="M21" i="21"/>
  <c r="Q21" i="21"/>
  <c r="U21" i="21"/>
  <c r="Y21" i="21"/>
  <c r="B21" i="21"/>
  <c r="G21" i="21"/>
  <c r="O21" i="21"/>
  <c r="H21" i="21"/>
  <c r="P21" i="21"/>
  <c r="X21" i="21"/>
  <c r="F21" i="21"/>
  <c r="J21" i="21"/>
  <c r="N21" i="21"/>
  <c r="R21" i="21"/>
  <c r="V21" i="21"/>
  <c r="C21" i="21"/>
  <c r="K21" i="21"/>
  <c r="S21" i="21"/>
  <c r="W21" i="21"/>
  <c r="D21" i="21"/>
  <c r="L21" i="21"/>
  <c r="T21" i="21"/>
  <c r="E89" i="21"/>
  <c r="I89" i="21"/>
  <c r="M89" i="21"/>
  <c r="Q89" i="21"/>
  <c r="U89" i="21"/>
  <c r="Y89" i="21"/>
  <c r="B89" i="21"/>
  <c r="F89" i="21"/>
  <c r="J89" i="21"/>
  <c r="N89" i="21"/>
  <c r="R89" i="21"/>
  <c r="V89" i="21"/>
  <c r="G89" i="21"/>
  <c r="O89" i="21"/>
  <c r="W89" i="21"/>
  <c r="C89" i="21"/>
  <c r="S89" i="21"/>
  <c r="D89" i="21"/>
  <c r="T89" i="21"/>
  <c r="H89" i="21"/>
  <c r="P89" i="21"/>
  <c r="X89" i="21"/>
  <c r="K89" i="21"/>
  <c r="L89" i="21"/>
  <c r="F54" i="21"/>
  <c r="J54" i="21"/>
  <c r="N54" i="21"/>
  <c r="R54" i="21"/>
  <c r="V54" i="21"/>
  <c r="C54" i="21"/>
  <c r="G54" i="21"/>
  <c r="K54" i="21"/>
  <c r="O54" i="21"/>
  <c r="S54" i="21"/>
  <c r="W54" i="21"/>
  <c r="H54" i="21"/>
  <c r="P54" i="21"/>
  <c r="X54" i="21"/>
  <c r="D54" i="21"/>
  <c r="T54" i="21"/>
  <c r="E54" i="21"/>
  <c r="U54" i="21"/>
  <c r="I54" i="21"/>
  <c r="Q54" i="21"/>
  <c r="Y54" i="21"/>
  <c r="B54" i="21"/>
  <c r="L54" i="21"/>
  <c r="M54" i="21"/>
  <c r="D124" i="21"/>
  <c r="H124" i="21"/>
  <c r="L124" i="21"/>
  <c r="P124" i="21"/>
  <c r="T124" i="21"/>
  <c r="X124" i="21"/>
  <c r="E124" i="21"/>
  <c r="I124" i="21"/>
  <c r="M124" i="21"/>
  <c r="Q124" i="21"/>
  <c r="U124" i="21"/>
  <c r="Y124" i="21"/>
  <c r="J124" i="21"/>
  <c r="R124" i="21"/>
  <c r="C124" i="21"/>
  <c r="K124" i="21"/>
  <c r="S124" i="21"/>
  <c r="B124" i="21"/>
  <c r="F124" i="21"/>
  <c r="V124" i="21"/>
  <c r="G124" i="21"/>
  <c r="W124" i="21"/>
  <c r="N124" i="21"/>
  <c r="O124" i="21"/>
  <c r="A332" i="21"/>
  <c r="A298" i="21"/>
  <c r="E91" i="28"/>
  <c r="I91" i="28"/>
  <c r="M91" i="28"/>
  <c r="Q91" i="28"/>
  <c r="U91" i="28"/>
  <c r="Y91" i="28"/>
  <c r="B91" i="28"/>
  <c r="F91" i="28"/>
  <c r="J91" i="28"/>
  <c r="N91" i="28"/>
  <c r="R91" i="28"/>
  <c r="V91" i="28"/>
  <c r="C91" i="28"/>
  <c r="K91" i="28"/>
  <c r="S91" i="28"/>
  <c r="H91" i="28"/>
  <c r="T91" i="28"/>
  <c r="O91" i="28"/>
  <c r="P91" i="28"/>
  <c r="L91" i="28"/>
  <c r="W91" i="28"/>
  <c r="D91" i="28"/>
  <c r="X91" i="28"/>
  <c r="G91" i="28"/>
  <c r="D21" i="28"/>
  <c r="H21" i="28"/>
  <c r="L21" i="28"/>
  <c r="P21" i="28"/>
  <c r="T21" i="28"/>
  <c r="X21" i="28"/>
  <c r="E21" i="28"/>
  <c r="J21" i="28"/>
  <c r="O21" i="28"/>
  <c r="U21" i="28"/>
  <c r="F21" i="28"/>
  <c r="M21" i="28"/>
  <c r="S21" i="28"/>
  <c r="W21" i="28"/>
  <c r="C21" i="28"/>
  <c r="Y21" i="28"/>
  <c r="G21" i="28"/>
  <c r="N21" i="28"/>
  <c r="V21" i="28"/>
  <c r="I21" i="28"/>
  <c r="Q21" i="28"/>
  <c r="B21" i="28"/>
  <c r="K21" i="28"/>
  <c r="R21" i="28"/>
  <c r="F56" i="28"/>
  <c r="J56" i="28"/>
  <c r="N56" i="28"/>
  <c r="R56" i="28"/>
  <c r="V56" i="28"/>
  <c r="C56" i="28"/>
  <c r="G56" i="28"/>
  <c r="K56" i="28"/>
  <c r="O56" i="28"/>
  <c r="S56" i="28"/>
  <c r="W56" i="28"/>
  <c r="B56" i="28"/>
  <c r="D56" i="28"/>
  <c r="L56" i="28"/>
  <c r="T56" i="28"/>
  <c r="I56" i="28"/>
  <c r="U56" i="28"/>
  <c r="P56" i="28"/>
  <c r="Q56" i="28"/>
  <c r="M56" i="28"/>
  <c r="X56" i="28"/>
  <c r="E56" i="28"/>
  <c r="Y56" i="28"/>
  <c r="H56" i="28"/>
  <c r="D126" i="28"/>
  <c r="H126" i="28"/>
  <c r="L126" i="28"/>
  <c r="P126" i="28"/>
  <c r="T126" i="28"/>
  <c r="X126" i="28"/>
  <c r="E126" i="28"/>
  <c r="I126" i="28"/>
  <c r="M126" i="28"/>
  <c r="Q126" i="28"/>
  <c r="U126" i="28"/>
  <c r="Y126" i="28"/>
  <c r="G126" i="28"/>
  <c r="O126" i="28"/>
  <c r="W126" i="28"/>
  <c r="J126" i="28"/>
  <c r="R126" i="28"/>
  <c r="B126" i="28"/>
  <c r="K126" i="28"/>
  <c r="S126" i="28"/>
  <c r="N126" i="28"/>
  <c r="C126" i="28"/>
  <c r="V126" i="28"/>
  <c r="F126" i="28"/>
  <c r="F91" i="25"/>
  <c r="J91" i="25"/>
  <c r="N91" i="25"/>
  <c r="R91" i="25"/>
  <c r="V91" i="25"/>
  <c r="E91" i="25"/>
  <c r="K91" i="25"/>
  <c r="P91" i="25"/>
  <c r="U91" i="25"/>
  <c r="G91" i="25"/>
  <c r="L91" i="25"/>
  <c r="Q91" i="25"/>
  <c r="W91" i="25"/>
  <c r="H91" i="25"/>
  <c r="S91" i="25"/>
  <c r="B91" i="25"/>
  <c r="I91" i="25"/>
  <c r="T91" i="25"/>
  <c r="M91" i="25"/>
  <c r="O91" i="25"/>
  <c r="C91" i="25"/>
  <c r="X91" i="25"/>
  <c r="D91" i="25"/>
  <c r="Y91" i="25"/>
  <c r="D55" i="25"/>
  <c r="H55" i="25"/>
  <c r="L55" i="25"/>
  <c r="P55" i="25"/>
  <c r="T55" i="25"/>
  <c r="X55" i="25"/>
  <c r="C55" i="25"/>
  <c r="I55" i="25"/>
  <c r="N55" i="25"/>
  <c r="S55" i="25"/>
  <c r="Y55" i="25"/>
  <c r="E55" i="25"/>
  <c r="J55" i="25"/>
  <c r="O55" i="25"/>
  <c r="U55" i="25"/>
  <c r="F55" i="25"/>
  <c r="Q55" i="25"/>
  <c r="G55" i="25"/>
  <c r="R55" i="25"/>
  <c r="K55" i="25"/>
  <c r="V55" i="25"/>
  <c r="M55" i="25"/>
  <c r="B55" i="25"/>
  <c r="W55" i="25"/>
  <c r="F19" i="25"/>
  <c r="J19" i="25"/>
  <c r="N19" i="25"/>
  <c r="R19" i="25"/>
  <c r="V19" i="25"/>
  <c r="E19" i="25"/>
  <c r="K19" i="25"/>
  <c r="P19" i="25"/>
  <c r="U19" i="25"/>
  <c r="G19" i="25"/>
  <c r="L19" i="25"/>
  <c r="Q19" i="25"/>
  <c r="W19" i="25"/>
  <c r="C19" i="25"/>
  <c r="H19" i="25"/>
  <c r="M19" i="25"/>
  <c r="S19" i="25"/>
  <c r="X19" i="25"/>
  <c r="D19" i="25"/>
  <c r="Y19" i="25"/>
  <c r="I19" i="25"/>
  <c r="B19" i="25"/>
  <c r="O19" i="25"/>
  <c r="T19" i="25"/>
  <c r="F126" i="25"/>
  <c r="J126" i="25"/>
  <c r="N126" i="25"/>
  <c r="R126" i="25"/>
  <c r="V126" i="25"/>
  <c r="C126" i="25"/>
  <c r="G126" i="25"/>
  <c r="K126" i="25"/>
  <c r="O126" i="25"/>
  <c r="S126" i="25"/>
  <c r="W126" i="25"/>
  <c r="D126" i="25"/>
  <c r="L126" i="25"/>
  <c r="T126" i="25"/>
  <c r="E126" i="25"/>
  <c r="P126" i="25"/>
  <c r="Y126" i="25"/>
  <c r="H126" i="25"/>
  <c r="Q126" i="25"/>
  <c r="U126" i="25"/>
  <c r="X126" i="25"/>
  <c r="I126" i="25"/>
  <c r="M126" i="25"/>
  <c r="B126" i="25"/>
  <c r="A127" i="25"/>
  <c r="C91" i="19"/>
  <c r="G91" i="19"/>
  <c r="K91" i="19"/>
  <c r="O91" i="19"/>
  <c r="S91" i="19"/>
  <c r="W91" i="19"/>
  <c r="E91" i="19"/>
  <c r="J91" i="19"/>
  <c r="P91" i="19"/>
  <c r="U91" i="19"/>
  <c r="D91" i="19"/>
  <c r="I91" i="19"/>
  <c r="N91" i="19"/>
  <c r="T91" i="19"/>
  <c r="Y91" i="19"/>
  <c r="F91" i="19"/>
  <c r="Q91" i="19"/>
  <c r="R91" i="19"/>
  <c r="M91" i="19"/>
  <c r="H91" i="19"/>
  <c r="B91" i="19"/>
  <c r="L91" i="19"/>
  <c r="V91" i="19"/>
  <c r="X91" i="19"/>
  <c r="E20" i="19"/>
  <c r="I20" i="19"/>
  <c r="M20" i="19"/>
  <c r="Q20" i="19"/>
  <c r="U20" i="19"/>
  <c r="Y20" i="19"/>
  <c r="B20" i="19"/>
  <c r="F20" i="19"/>
  <c r="J20" i="19"/>
  <c r="N20" i="19"/>
  <c r="R20" i="19"/>
  <c r="V20" i="19"/>
  <c r="H20" i="19"/>
  <c r="P20" i="19"/>
  <c r="X20" i="19"/>
  <c r="K20" i="19"/>
  <c r="D20" i="19"/>
  <c r="L20" i="19"/>
  <c r="T20" i="19"/>
  <c r="G20" i="19"/>
  <c r="O20" i="19"/>
  <c r="W20" i="19"/>
  <c r="C20" i="19"/>
  <c r="S20" i="19"/>
  <c r="D126" i="19"/>
  <c r="H126" i="19"/>
  <c r="L126" i="19"/>
  <c r="P126" i="19"/>
  <c r="T126" i="19"/>
  <c r="X126" i="19"/>
  <c r="E126" i="19"/>
  <c r="J126" i="19"/>
  <c r="O126" i="19"/>
  <c r="U126" i="19"/>
  <c r="I126" i="19"/>
  <c r="Q126" i="19"/>
  <c r="W126" i="19"/>
  <c r="K126" i="19"/>
  <c r="S126" i="19"/>
  <c r="G126" i="19"/>
  <c r="V126" i="19"/>
  <c r="F126" i="19"/>
  <c r="R126" i="19"/>
  <c r="B126" i="19"/>
  <c r="Y126" i="19"/>
  <c r="M126" i="19"/>
  <c r="N126" i="19"/>
  <c r="C126" i="19"/>
  <c r="Y56" i="19"/>
  <c r="U56" i="19"/>
  <c r="Q56" i="19"/>
  <c r="M56" i="19"/>
  <c r="I56" i="19"/>
  <c r="E56" i="19"/>
  <c r="T56" i="19"/>
  <c r="O56" i="19"/>
  <c r="J56" i="19"/>
  <c r="D56" i="19"/>
  <c r="W56" i="19"/>
  <c r="R56" i="19"/>
  <c r="L56" i="19"/>
  <c r="G56" i="19"/>
  <c r="V56" i="19"/>
  <c r="P56" i="19"/>
  <c r="K56" i="19"/>
  <c r="F56" i="19"/>
  <c r="N56" i="19"/>
  <c r="H56" i="19"/>
  <c r="X56" i="19"/>
  <c r="C56" i="19"/>
  <c r="B56" i="19"/>
  <c r="S56" i="19"/>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F160" i="21" l="1"/>
  <c r="J160" i="21"/>
  <c r="N160" i="21"/>
  <c r="R160" i="21"/>
  <c r="V160" i="21"/>
  <c r="D160" i="21"/>
  <c r="H160" i="21"/>
  <c r="L160" i="21"/>
  <c r="P160" i="21"/>
  <c r="T160" i="21"/>
  <c r="X160" i="21"/>
  <c r="I160" i="21"/>
  <c r="Q160" i="21"/>
  <c r="Y160" i="21"/>
  <c r="G160" i="21"/>
  <c r="S160" i="21"/>
  <c r="B160" i="21"/>
  <c r="C160" i="21"/>
  <c r="M160" i="21"/>
  <c r="W160" i="21"/>
  <c r="E160" i="21"/>
  <c r="K160" i="21"/>
  <c r="O160" i="21"/>
  <c r="U160" i="21"/>
  <c r="F194" i="21"/>
  <c r="J194" i="21"/>
  <c r="N194" i="21"/>
  <c r="R194" i="21"/>
  <c r="V194" i="21"/>
  <c r="D194" i="21"/>
  <c r="H194" i="21"/>
  <c r="L194" i="21"/>
  <c r="P194" i="21"/>
  <c r="T194" i="21"/>
  <c r="X194" i="21"/>
  <c r="E194" i="21"/>
  <c r="M194" i="21"/>
  <c r="U194" i="21"/>
  <c r="B194" i="21"/>
  <c r="I194" i="21"/>
  <c r="Q194" i="21"/>
  <c r="Y194" i="21"/>
  <c r="K194" i="21"/>
  <c r="G194" i="21"/>
  <c r="S194" i="21"/>
  <c r="W194" i="21"/>
  <c r="C194" i="21"/>
  <c r="O194" i="21"/>
  <c r="C162" i="28"/>
  <c r="G162" i="28"/>
  <c r="K162" i="28"/>
  <c r="O162" i="28"/>
  <c r="S162" i="28"/>
  <c r="W162" i="28"/>
  <c r="B162" i="28"/>
  <c r="E162" i="28"/>
  <c r="I162" i="28"/>
  <c r="M162" i="28"/>
  <c r="Q162" i="28"/>
  <c r="U162" i="28"/>
  <c r="Y162" i="28"/>
  <c r="J162" i="28"/>
  <c r="R162" i="28"/>
  <c r="D162" i="28"/>
  <c r="T162" i="28"/>
  <c r="F162" i="28"/>
  <c r="N162" i="28"/>
  <c r="V162" i="28"/>
  <c r="H162" i="28"/>
  <c r="P162" i="28"/>
  <c r="X162" i="28"/>
  <c r="L162" i="28"/>
  <c r="C264" i="28"/>
  <c r="G264" i="28"/>
  <c r="K264" i="28"/>
  <c r="O264" i="28"/>
  <c r="S264" i="28"/>
  <c r="W264" i="28"/>
  <c r="H264" i="28"/>
  <c r="M264" i="28"/>
  <c r="R264" i="28"/>
  <c r="X264" i="28"/>
  <c r="E264" i="28"/>
  <c r="J264" i="28"/>
  <c r="P264" i="28"/>
  <c r="U264" i="28"/>
  <c r="L264" i="28"/>
  <c r="V264" i="28"/>
  <c r="D264" i="28"/>
  <c r="N264" i="28"/>
  <c r="Y264" i="28"/>
  <c r="F264" i="28"/>
  <c r="Q264" i="28"/>
  <c r="I264" i="28"/>
  <c r="T264" i="28"/>
  <c r="B264" i="28"/>
  <c r="D230" i="28"/>
  <c r="H230" i="28"/>
  <c r="L230" i="28"/>
  <c r="P230" i="28"/>
  <c r="T230" i="28"/>
  <c r="X230" i="28"/>
  <c r="C230" i="28"/>
  <c r="I230" i="28"/>
  <c r="N230" i="28"/>
  <c r="S230" i="28"/>
  <c r="Y230" i="28"/>
  <c r="B230" i="28"/>
  <c r="F230" i="28"/>
  <c r="K230" i="28"/>
  <c r="Q230" i="28"/>
  <c r="V230" i="28"/>
  <c r="M230" i="28"/>
  <c r="W230" i="28"/>
  <c r="O230" i="28"/>
  <c r="G230" i="28"/>
  <c r="R230" i="28"/>
  <c r="J230" i="28"/>
  <c r="U230" i="28"/>
  <c r="E230"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299" i="28"/>
  <c r="J299" i="28"/>
  <c r="N299" i="28"/>
  <c r="R299" i="28"/>
  <c r="V299" i="28"/>
  <c r="G299" i="28"/>
  <c r="L299" i="28"/>
  <c r="Q299" i="28"/>
  <c r="W299" i="28"/>
  <c r="D299" i="28"/>
  <c r="I299" i="28"/>
  <c r="O299" i="28"/>
  <c r="T299" i="28"/>
  <c r="Y299" i="28"/>
  <c r="B299" i="28"/>
  <c r="K299" i="28"/>
  <c r="U299" i="28"/>
  <c r="C299" i="28"/>
  <c r="M299" i="28"/>
  <c r="X299" i="28"/>
  <c r="E299" i="28"/>
  <c r="P299" i="28"/>
  <c r="H299" i="28"/>
  <c r="S299" i="28"/>
  <c r="E333" i="28"/>
  <c r="I333" i="28"/>
  <c r="M333" i="28"/>
  <c r="Q333" i="28"/>
  <c r="U333" i="28"/>
  <c r="Y333" i="28"/>
  <c r="B333" i="28"/>
  <c r="F333" i="28"/>
  <c r="K333" i="28"/>
  <c r="P333" i="28"/>
  <c r="V333" i="28"/>
  <c r="C333" i="28"/>
  <c r="H333" i="28"/>
  <c r="N333" i="28"/>
  <c r="S333" i="28"/>
  <c r="X333" i="28"/>
  <c r="J333" i="28"/>
  <c r="T333" i="28"/>
  <c r="L333" i="28"/>
  <c r="W333" i="28"/>
  <c r="D333" i="28"/>
  <c r="O333" i="28"/>
  <c r="G333" i="28"/>
  <c r="R333" i="28"/>
  <c r="E196" i="28"/>
  <c r="I196" i="28"/>
  <c r="M196" i="28"/>
  <c r="Q196" i="28"/>
  <c r="U196" i="28"/>
  <c r="Y196" i="28"/>
  <c r="D196" i="28"/>
  <c r="J196" i="28"/>
  <c r="O196" i="28"/>
  <c r="T196" i="28"/>
  <c r="G196" i="28"/>
  <c r="L196" i="28"/>
  <c r="R196" i="28"/>
  <c r="W196" i="28"/>
  <c r="C196" i="28"/>
  <c r="N196" i="28"/>
  <c r="X196" i="28"/>
  <c r="P196" i="28"/>
  <c r="H196" i="28"/>
  <c r="S196" i="28"/>
  <c r="B196" i="28"/>
  <c r="K196" i="28"/>
  <c r="V196" i="28"/>
  <c r="F196"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367" i="28"/>
  <c r="H367" i="28"/>
  <c r="L367" i="28"/>
  <c r="P367" i="28"/>
  <c r="T367" i="28"/>
  <c r="X367" i="28"/>
  <c r="C367" i="28"/>
  <c r="I367" i="28"/>
  <c r="N367" i="28"/>
  <c r="S367" i="28"/>
  <c r="Y367" i="28"/>
  <c r="F367" i="28"/>
  <c r="M367" i="28"/>
  <c r="U367" i="28"/>
  <c r="B367" i="28"/>
  <c r="J367" i="28"/>
  <c r="Q367" i="28"/>
  <c r="W367" i="28"/>
  <c r="K367" i="28"/>
  <c r="O367" i="28"/>
  <c r="E367" i="28"/>
  <c r="R367" i="28"/>
  <c r="G367" i="28"/>
  <c r="V367"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C55" i="21"/>
  <c r="G55" i="21"/>
  <c r="K55" i="21"/>
  <c r="O55" i="21"/>
  <c r="S55" i="21"/>
  <c r="W55" i="21"/>
  <c r="D55" i="21"/>
  <c r="H55" i="21"/>
  <c r="L55" i="21"/>
  <c r="P55" i="21"/>
  <c r="T55" i="21"/>
  <c r="X55" i="21"/>
  <c r="I55" i="21"/>
  <c r="Q55" i="21"/>
  <c r="Y55" i="21"/>
  <c r="U55" i="21"/>
  <c r="N55" i="21"/>
  <c r="J55" i="21"/>
  <c r="R55" i="21"/>
  <c r="E55" i="21"/>
  <c r="M55" i="21"/>
  <c r="B55" i="21"/>
  <c r="F55" i="21"/>
  <c r="V55" i="21"/>
  <c r="F90" i="21"/>
  <c r="J90" i="21"/>
  <c r="N90" i="21"/>
  <c r="R90" i="21"/>
  <c r="V90" i="21"/>
  <c r="C90" i="21"/>
  <c r="G90" i="21"/>
  <c r="K90" i="21"/>
  <c r="O90" i="21"/>
  <c r="S90" i="21"/>
  <c r="W90" i="21"/>
  <c r="B90" i="21"/>
  <c r="H90" i="21"/>
  <c r="P90" i="21"/>
  <c r="X90" i="21"/>
  <c r="T90" i="21"/>
  <c r="M90" i="21"/>
  <c r="I90" i="21"/>
  <c r="Q90" i="21"/>
  <c r="Y90" i="21"/>
  <c r="D90" i="21"/>
  <c r="L90" i="21"/>
  <c r="E90" i="21"/>
  <c r="U90" i="21"/>
  <c r="A299" i="21"/>
  <c r="F22" i="21"/>
  <c r="J22" i="21"/>
  <c r="N22" i="21"/>
  <c r="R22" i="21"/>
  <c r="V22" i="21"/>
  <c r="D22" i="21"/>
  <c r="L22" i="21"/>
  <c r="T22" i="21"/>
  <c r="I22" i="21"/>
  <c r="U22" i="21"/>
  <c r="C22" i="21"/>
  <c r="G22" i="21"/>
  <c r="K22" i="21"/>
  <c r="O22" i="21"/>
  <c r="S22" i="21"/>
  <c r="W22" i="21"/>
  <c r="B22" i="21"/>
  <c r="H22" i="21"/>
  <c r="P22" i="21"/>
  <c r="X22" i="21"/>
  <c r="E22" i="21"/>
  <c r="M22" i="21"/>
  <c r="Q22" i="21"/>
  <c r="Y22" i="21"/>
  <c r="E125" i="21"/>
  <c r="I125" i="21"/>
  <c r="M125" i="21"/>
  <c r="Q125" i="21"/>
  <c r="U125" i="21"/>
  <c r="Y125" i="21"/>
  <c r="B125" i="21"/>
  <c r="F125" i="21"/>
  <c r="J125" i="21"/>
  <c r="N125" i="21"/>
  <c r="R125" i="21"/>
  <c r="V125" i="21"/>
  <c r="C125" i="21"/>
  <c r="K125" i="21"/>
  <c r="S125" i="21"/>
  <c r="D125" i="21"/>
  <c r="L125" i="21"/>
  <c r="T125" i="21"/>
  <c r="O125" i="21"/>
  <c r="G125" i="21"/>
  <c r="H125" i="21"/>
  <c r="P125" i="21"/>
  <c r="W125" i="21"/>
  <c r="X125" i="21"/>
  <c r="A367" i="21"/>
  <c r="A333" i="21"/>
  <c r="E127" i="28"/>
  <c r="I127" i="28"/>
  <c r="M127" i="28"/>
  <c r="Q127" i="28"/>
  <c r="U127" i="28"/>
  <c r="Y127" i="28"/>
  <c r="F127" i="28"/>
  <c r="J127" i="28"/>
  <c r="N127" i="28"/>
  <c r="R127" i="28"/>
  <c r="V127" i="28"/>
  <c r="H127" i="28"/>
  <c r="P127" i="28"/>
  <c r="X127" i="28"/>
  <c r="C127" i="28"/>
  <c r="K127" i="28"/>
  <c r="S127" i="28"/>
  <c r="D127" i="28"/>
  <c r="T127" i="28"/>
  <c r="B127" i="28"/>
  <c r="O127" i="28"/>
  <c r="G127" i="28"/>
  <c r="W127" i="28"/>
  <c r="L127" i="28"/>
  <c r="F92" i="28"/>
  <c r="J92" i="28"/>
  <c r="N92" i="28"/>
  <c r="R92" i="28"/>
  <c r="V92" i="28"/>
  <c r="C92" i="28"/>
  <c r="G92" i="28"/>
  <c r="K92" i="28"/>
  <c r="O92" i="28"/>
  <c r="S92" i="28"/>
  <c r="W92" i="28"/>
  <c r="B92" i="28"/>
  <c r="D92" i="28"/>
  <c r="L92" i="28"/>
  <c r="T92" i="28"/>
  <c r="H92" i="28"/>
  <c r="Q92" i="28"/>
  <c r="M92" i="28"/>
  <c r="P92" i="28"/>
  <c r="I92" i="28"/>
  <c r="U92" i="28"/>
  <c r="X92" i="28"/>
  <c r="E92" i="28"/>
  <c r="Y92" i="28"/>
  <c r="C57" i="28"/>
  <c r="G57" i="28"/>
  <c r="K57" i="28"/>
  <c r="O57" i="28"/>
  <c r="S57" i="28"/>
  <c r="W57" i="28"/>
  <c r="D57" i="28"/>
  <c r="H57" i="28"/>
  <c r="L57" i="28"/>
  <c r="P57" i="28"/>
  <c r="T57" i="28"/>
  <c r="X57" i="28"/>
  <c r="E57" i="28"/>
  <c r="M57" i="28"/>
  <c r="U57" i="28"/>
  <c r="I57" i="28"/>
  <c r="R57" i="28"/>
  <c r="N57" i="28"/>
  <c r="J57" i="28"/>
  <c r="V57" i="28"/>
  <c r="B57" i="28"/>
  <c r="Y57" i="28"/>
  <c r="F57" i="28"/>
  <c r="Q57" i="28"/>
  <c r="E22" i="28"/>
  <c r="I22" i="28"/>
  <c r="M22" i="28"/>
  <c r="Q22" i="28"/>
  <c r="U22" i="28"/>
  <c r="Y22" i="28"/>
  <c r="C22" i="28"/>
  <c r="H22" i="28"/>
  <c r="N22" i="28"/>
  <c r="S22" i="28"/>
  <c r="X22" i="28"/>
  <c r="D22" i="28"/>
  <c r="K22" i="28"/>
  <c r="R22" i="28"/>
  <c r="O22" i="28"/>
  <c r="P22" i="28"/>
  <c r="F22" i="28"/>
  <c r="L22" i="28"/>
  <c r="T22" i="28"/>
  <c r="G22" i="28"/>
  <c r="V22" i="28"/>
  <c r="J22" i="28"/>
  <c r="W22" i="28"/>
  <c r="B22" i="28"/>
  <c r="C127" i="25"/>
  <c r="G127" i="25"/>
  <c r="K127" i="25"/>
  <c r="O127" i="25"/>
  <c r="S127" i="25"/>
  <c r="W127" i="25"/>
  <c r="D127" i="25"/>
  <c r="H127" i="25"/>
  <c r="L127" i="25"/>
  <c r="P127" i="25"/>
  <c r="T127" i="25"/>
  <c r="X127" i="25"/>
  <c r="E127" i="25"/>
  <c r="M127" i="25"/>
  <c r="U127" i="25"/>
  <c r="N127" i="25"/>
  <c r="Y127" i="25"/>
  <c r="F127" i="25"/>
  <c r="Q127" i="25"/>
  <c r="R127" i="25"/>
  <c r="V127" i="25"/>
  <c r="B127" i="25"/>
  <c r="I127" i="25"/>
  <c r="J127" i="25"/>
  <c r="A128" i="25"/>
  <c r="E56" i="25"/>
  <c r="I56" i="25"/>
  <c r="M56" i="25"/>
  <c r="Q56" i="25"/>
  <c r="U56" i="25"/>
  <c r="Y56" i="25"/>
  <c r="G56" i="25"/>
  <c r="L56" i="25"/>
  <c r="R56" i="25"/>
  <c r="W56" i="25"/>
  <c r="C56" i="25"/>
  <c r="H56" i="25"/>
  <c r="N56" i="25"/>
  <c r="S56" i="25"/>
  <c r="X56" i="25"/>
  <c r="B56" i="25"/>
  <c r="D56" i="25"/>
  <c r="O56" i="25"/>
  <c r="F56" i="25"/>
  <c r="P56" i="25"/>
  <c r="J56" i="25"/>
  <c r="T56" i="25"/>
  <c r="V56" i="25"/>
  <c r="K56" i="25"/>
  <c r="C92" i="25"/>
  <c r="G92" i="25"/>
  <c r="K92" i="25"/>
  <c r="O92" i="25"/>
  <c r="S92" i="25"/>
  <c r="W92" i="25"/>
  <c r="D92" i="25"/>
  <c r="I92" i="25"/>
  <c r="N92" i="25"/>
  <c r="T92" i="25"/>
  <c r="Y92" i="25"/>
  <c r="E92" i="25"/>
  <c r="J92" i="25"/>
  <c r="P92" i="25"/>
  <c r="U92" i="25"/>
  <c r="F92" i="25"/>
  <c r="Q92" i="25"/>
  <c r="H92" i="25"/>
  <c r="R92" i="25"/>
  <c r="B92" i="25"/>
  <c r="L92" i="25"/>
  <c r="M92" i="25"/>
  <c r="V92" i="25"/>
  <c r="X92" i="25"/>
  <c r="C20" i="25"/>
  <c r="G20" i="25"/>
  <c r="K20" i="25"/>
  <c r="O20" i="25"/>
  <c r="S20" i="25"/>
  <c r="W20" i="25"/>
  <c r="D20" i="25"/>
  <c r="I20" i="25"/>
  <c r="N20" i="25"/>
  <c r="T20" i="25"/>
  <c r="Y20" i="25"/>
  <c r="E20" i="25"/>
  <c r="J20" i="25"/>
  <c r="P20" i="25"/>
  <c r="U20" i="25"/>
  <c r="F20" i="25"/>
  <c r="L20" i="25"/>
  <c r="Q20" i="25"/>
  <c r="V20" i="25"/>
  <c r="X20" i="25"/>
  <c r="R20" i="25"/>
  <c r="H20" i="25"/>
  <c r="M20" i="25"/>
  <c r="B20" i="25"/>
  <c r="E21" i="19"/>
  <c r="I21" i="19"/>
  <c r="M21" i="19"/>
  <c r="Q21" i="19"/>
  <c r="U21" i="19"/>
  <c r="Y21" i="19"/>
  <c r="B21" i="19"/>
  <c r="F21" i="19"/>
  <c r="J21" i="19"/>
  <c r="N21" i="19"/>
  <c r="R21" i="19"/>
  <c r="V21" i="19"/>
  <c r="H21" i="19"/>
  <c r="P21" i="19"/>
  <c r="X21" i="19"/>
  <c r="C21" i="19"/>
  <c r="D21" i="19"/>
  <c r="L21" i="19"/>
  <c r="T21" i="19"/>
  <c r="G21" i="19"/>
  <c r="O21" i="19"/>
  <c r="W21" i="19"/>
  <c r="K21" i="19"/>
  <c r="S21" i="19"/>
  <c r="V57" i="19"/>
  <c r="R57" i="19"/>
  <c r="N57" i="19"/>
  <c r="J57" i="19"/>
  <c r="F57" i="19"/>
  <c r="X57" i="19"/>
  <c r="S57" i="19"/>
  <c r="M57" i="19"/>
  <c r="H57" i="19"/>
  <c r="C57" i="19"/>
  <c r="U57" i="19"/>
  <c r="P57" i="19"/>
  <c r="K57" i="19"/>
  <c r="E57" i="19"/>
  <c r="B57" i="19"/>
  <c r="Y57" i="19"/>
  <c r="T57" i="19"/>
  <c r="O57" i="19"/>
  <c r="I57" i="19"/>
  <c r="D57" i="19"/>
  <c r="L57" i="19"/>
  <c r="G57" i="19"/>
  <c r="W57" i="19"/>
  <c r="Q57" i="19"/>
  <c r="E127" i="19"/>
  <c r="I127" i="19"/>
  <c r="M127" i="19"/>
  <c r="Q127" i="19"/>
  <c r="U127" i="19"/>
  <c r="Y127" i="19"/>
  <c r="C127" i="19"/>
  <c r="H127" i="19"/>
  <c r="N127" i="19"/>
  <c r="S127" i="19"/>
  <c r="X127" i="19"/>
  <c r="G127" i="19"/>
  <c r="O127" i="19"/>
  <c r="V127" i="19"/>
  <c r="B127" i="19"/>
  <c r="F127" i="19"/>
  <c r="P127" i="19"/>
  <c r="K127" i="19"/>
  <c r="W127" i="19"/>
  <c r="J127" i="19"/>
  <c r="T127" i="19"/>
  <c r="R127" i="19"/>
  <c r="D127" i="19"/>
  <c r="L127" i="19"/>
  <c r="D92" i="19"/>
  <c r="H92" i="19"/>
  <c r="L92" i="19"/>
  <c r="P92" i="19"/>
  <c r="T92" i="19"/>
  <c r="X92" i="19"/>
  <c r="C92" i="19"/>
  <c r="I92" i="19"/>
  <c r="N92" i="19"/>
  <c r="S92" i="19"/>
  <c r="Y92" i="19"/>
  <c r="G92" i="19"/>
  <c r="M92" i="19"/>
  <c r="R92" i="19"/>
  <c r="W92" i="19"/>
  <c r="E92" i="19"/>
  <c r="O92" i="19"/>
  <c r="J92" i="19"/>
  <c r="V92" i="19"/>
  <c r="K92" i="19"/>
  <c r="F92" i="19"/>
  <c r="Q92" i="19"/>
  <c r="B92" i="19"/>
  <c r="U92" i="19"/>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F264" i="21" l="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D163" i="28"/>
  <c r="H163" i="28"/>
  <c r="L163" i="28"/>
  <c r="P163" i="28"/>
  <c r="T163" i="28"/>
  <c r="X163" i="28"/>
  <c r="F163" i="28"/>
  <c r="J163" i="28"/>
  <c r="N163" i="28"/>
  <c r="R163" i="28"/>
  <c r="V163" i="28"/>
  <c r="C163" i="28"/>
  <c r="K163" i="28"/>
  <c r="S163" i="28"/>
  <c r="M163" i="28"/>
  <c r="G163" i="28"/>
  <c r="O163" i="28"/>
  <c r="W163" i="28"/>
  <c r="I163" i="28"/>
  <c r="Q163" i="28"/>
  <c r="Y163" i="28"/>
  <c r="B163" i="28"/>
  <c r="E163" i="28"/>
  <c r="U163" i="28"/>
  <c r="E368" i="28"/>
  <c r="I368" i="28"/>
  <c r="M368" i="28"/>
  <c r="Q368" i="28"/>
  <c r="U368" i="28"/>
  <c r="Y368" i="28"/>
  <c r="G368" i="28"/>
  <c r="L368" i="28"/>
  <c r="R368" i="28"/>
  <c r="W368" i="28"/>
  <c r="B368" i="28"/>
  <c r="D368" i="28"/>
  <c r="K368" i="28"/>
  <c r="S368" i="28"/>
  <c r="H368" i="28"/>
  <c r="O368" i="28"/>
  <c r="V368" i="28"/>
  <c r="C368" i="28"/>
  <c r="P368" i="28"/>
  <c r="F368" i="28"/>
  <c r="T368" i="28"/>
  <c r="J368" i="28"/>
  <c r="X368" i="28"/>
  <c r="N368" i="28"/>
  <c r="C195" i="21"/>
  <c r="G195" i="21"/>
  <c r="K195" i="21"/>
  <c r="O195" i="21"/>
  <c r="S195" i="21"/>
  <c r="W195" i="21"/>
  <c r="E195" i="21"/>
  <c r="I195" i="21"/>
  <c r="M195" i="21"/>
  <c r="Q195" i="21"/>
  <c r="U195" i="21"/>
  <c r="Y195" i="21"/>
  <c r="F195" i="21"/>
  <c r="N195" i="21"/>
  <c r="V195" i="21"/>
  <c r="J195" i="21"/>
  <c r="R195" i="21"/>
  <c r="D195" i="21"/>
  <c r="T195" i="21"/>
  <c r="H195" i="21"/>
  <c r="P195" i="21"/>
  <c r="L195" i="21"/>
  <c r="B195" i="21"/>
  <c r="X195" i="21"/>
  <c r="F334" i="28"/>
  <c r="J334" i="28"/>
  <c r="N334" i="28"/>
  <c r="R334" i="28"/>
  <c r="V334" i="28"/>
  <c r="D334" i="28"/>
  <c r="I334" i="28"/>
  <c r="O334" i="28"/>
  <c r="T334" i="28"/>
  <c r="Y334" i="28"/>
  <c r="B334" i="28"/>
  <c r="G334" i="28"/>
  <c r="L334" i="28"/>
  <c r="Q334" i="28"/>
  <c r="W334" i="28"/>
  <c r="H334" i="28"/>
  <c r="S334" i="28"/>
  <c r="K334" i="28"/>
  <c r="U334" i="28"/>
  <c r="C334" i="28"/>
  <c r="M334" i="28"/>
  <c r="X334" i="28"/>
  <c r="E334" i="28"/>
  <c r="P334" i="28"/>
  <c r="F197" i="28"/>
  <c r="J197" i="28"/>
  <c r="N197" i="28"/>
  <c r="R197" i="28"/>
  <c r="V197" i="28"/>
  <c r="C197" i="28"/>
  <c r="H197" i="28"/>
  <c r="M197" i="28"/>
  <c r="S197" i="28"/>
  <c r="X197" i="28"/>
  <c r="B197" i="28"/>
  <c r="E197" i="28"/>
  <c r="K197" i="28"/>
  <c r="P197" i="28"/>
  <c r="U197" i="28"/>
  <c r="L197" i="28"/>
  <c r="W197" i="28"/>
  <c r="O197" i="28"/>
  <c r="G197" i="28"/>
  <c r="Q197" i="28"/>
  <c r="I197" i="28"/>
  <c r="T197" i="28"/>
  <c r="D197" i="28"/>
  <c r="Y197" i="28"/>
  <c r="F402" i="28"/>
  <c r="J402" i="28"/>
  <c r="N402" i="28"/>
  <c r="R402" i="28"/>
  <c r="V402" i="28"/>
  <c r="D402" i="28"/>
  <c r="H402" i="28"/>
  <c r="L402" i="28"/>
  <c r="P402" i="28"/>
  <c r="T402" i="28"/>
  <c r="X402" i="28"/>
  <c r="E402" i="28"/>
  <c r="M402" i="28"/>
  <c r="U402" i="28"/>
  <c r="G402" i="28"/>
  <c r="Q402" i="28"/>
  <c r="K402" i="28"/>
  <c r="W402" i="28"/>
  <c r="B402" i="28"/>
  <c r="O402" i="28"/>
  <c r="S402" i="28"/>
  <c r="C402" i="28"/>
  <c r="Y402" i="28"/>
  <c r="I402"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161" i="21"/>
  <c r="G161" i="21"/>
  <c r="K161" i="21"/>
  <c r="O161" i="21"/>
  <c r="S161" i="21"/>
  <c r="W161" i="21"/>
  <c r="E161" i="21"/>
  <c r="I161" i="21"/>
  <c r="M161" i="21"/>
  <c r="Q161" i="21"/>
  <c r="U161" i="21"/>
  <c r="Y161" i="21"/>
  <c r="B161" i="21"/>
  <c r="J161" i="21"/>
  <c r="R161" i="21"/>
  <c r="F161" i="21"/>
  <c r="P161" i="21"/>
  <c r="L161" i="21"/>
  <c r="V161" i="21"/>
  <c r="D161" i="21"/>
  <c r="X161" i="21"/>
  <c r="H161" i="21"/>
  <c r="N161" i="21"/>
  <c r="T161"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31" i="28"/>
  <c r="I231" i="28"/>
  <c r="M231" i="28"/>
  <c r="Q231" i="28"/>
  <c r="U231" i="28"/>
  <c r="Y231" i="28"/>
  <c r="B231" i="28"/>
  <c r="G231" i="28"/>
  <c r="L231" i="28"/>
  <c r="R231" i="28"/>
  <c r="W231" i="28"/>
  <c r="D231" i="28"/>
  <c r="J231" i="28"/>
  <c r="O231" i="28"/>
  <c r="T231" i="28"/>
  <c r="K231" i="28"/>
  <c r="V231" i="28"/>
  <c r="N231" i="28"/>
  <c r="F231" i="28"/>
  <c r="P231" i="28"/>
  <c r="H231" i="28"/>
  <c r="S231" i="28"/>
  <c r="C231" i="28"/>
  <c r="X231" i="28"/>
  <c r="C300" i="28"/>
  <c r="G300" i="28"/>
  <c r="K300" i="28"/>
  <c r="O300" i="28"/>
  <c r="S300" i="28"/>
  <c r="W300" i="28"/>
  <c r="E300" i="28"/>
  <c r="J300" i="28"/>
  <c r="P300" i="28"/>
  <c r="U300" i="28"/>
  <c r="H300" i="28"/>
  <c r="M300" i="28"/>
  <c r="R300" i="28"/>
  <c r="X300" i="28"/>
  <c r="I300" i="28"/>
  <c r="T300" i="28"/>
  <c r="B300" i="28"/>
  <c r="L300" i="28"/>
  <c r="V300" i="28"/>
  <c r="D300" i="28"/>
  <c r="N300" i="28"/>
  <c r="Y300" i="28"/>
  <c r="F300" i="28"/>
  <c r="Q300" i="28"/>
  <c r="D265" i="28"/>
  <c r="H265" i="28"/>
  <c r="L265" i="28"/>
  <c r="P265" i="28"/>
  <c r="T265" i="28"/>
  <c r="X265" i="28"/>
  <c r="F265" i="28"/>
  <c r="K265" i="28"/>
  <c r="Q265" i="28"/>
  <c r="V265" i="28"/>
  <c r="C265" i="28"/>
  <c r="I265" i="28"/>
  <c r="N265" i="28"/>
  <c r="S265" i="28"/>
  <c r="Y265" i="28"/>
  <c r="B265" i="28"/>
  <c r="J265" i="28"/>
  <c r="U265" i="28"/>
  <c r="M265" i="28"/>
  <c r="W265" i="28"/>
  <c r="E265" i="28"/>
  <c r="O265" i="28"/>
  <c r="G265" i="28"/>
  <c r="R265"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D56" i="21"/>
  <c r="H56" i="21"/>
  <c r="L56" i="21"/>
  <c r="P56" i="21"/>
  <c r="T56" i="21"/>
  <c r="X56" i="21"/>
  <c r="E56" i="21"/>
  <c r="I56" i="21"/>
  <c r="M56" i="21"/>
  <c r="Q56" i="21"/>
  <c r="U56" i="21"/>
  <c r="Y56" i="21"/>
  <c r="J56" i="21"/>
  <c r="R56" i="21"/>
  <c r="N56" i="21"/>
  <c r="G56" i="21"/>
  <c r="W56" i="21"/>
  <c r="C56" i="21"/>
  <c r="K56" i="21"/>
  <c r="S56" i="21"/>
  <c r="F56" i="21"/>
  <c r="V56" i="21"/>
  <c r="O56" i="21"/>
  <c r="B56" i="21"/>
  <c r="A334" i="21"/>
  <c r="A300" i="21"/>
  <c r="C23" i="21"/>
  <c r="G23" i="21"/>
  <c r="K23" i="21"/>
  <c r="O23" i="21"/>
  <c r="S23" i="21"/>
  <c r="W23" i="21"/>
  <c r="I23" i="21"/>
  <c r="Q23" i="21"/>
  <c r="F23" i="21"/>
  <c r="N23" i="21"/>
  <c r="D23" i="21"/>
  <c r="H23" i="21"/>
  <c r="L23" i="21"/>
  <c r="P23" i="21"/>
  <c r="T23" i="21"/>
  <c r="X23" i="21"/>
  <c r="E23" i="21"/>
  <c r="M23" i="21"/>
  <c r="U23" i="21"/>
  <c r="Y23" i="21"/>
  <c r="B23" i="21"/>
  <c r="J23" i="21"/>
  <c r="R23" i="21"/>
  <c r="V23" i="21"/>
  <c r="F126" i="21"/>
  <c r="J126" i="21"/>
  <c r="N126" i="21"/>
  <c r="R126" i="21"/>
  <c r="V126" i="21"/>
  <c r="C126" i="21"/>
  <c r="G126" i="21"/>
  <c r="K126" i="21"/>
  <c r="O126" i="21"/>
  <c r="S126" i="21"/>
  <c r="W126" i="21"/>
  <c r="B126" i="21"/>
  <c r="D126" i="21"/>
  <c r="L126" i="21"/>
  <c r="T126" i="21"/>
  <c r="E126" i="21"/>
  <c r="M126" i="21"/>
  <c r="U126" i="21"/>
  <c r="H126" i="21"/>
  <c r="X126" i="21"/>
  <c r="P126" i="21"/>
  <c r="Q126" i="21"/>
  <c r="I126" i="21"/>
  <c r="Y126" i="21"/>
  <c r="C91" i="21"/>
  <c r="G91" i="21"/>
  <c r="K91" i="21"/>
  <c r="O91" i="21"/>
  <c r="S91" i="21"/>
  <c r="W91" i="21"/>
  <c r="D91" i="21"/>
  <c r="H91" i="21"/>
  <c r="L91" i="21"/>
  <c r="P91" i="21"/>
  <c r="T91" i="21"/>
  <c r="X91" i="21"/>
  <c r="I91" i="21"/>
  <c r="Q91" i="21"/>
  <c r="Y91" i="21"/>
  <c r="B91" i="21"/>
  <c r="M91" i="21"/>
  <c r="U91" i="21"/>
  <c r="F91" i="21"/>
  <c r="V91" i="21"/>
  <c r="J91" i="21"/>
  <c r="R91" i="21"/>
  <c r="E91" i="21"/>
  <c r="N91" i="21"/>
  <c r="A402" i="21"/>
  <c r="A368" i="21"/>
  <c r="C93" i="28"/>
  <c r="G93" i="28"/>
  <c r="K93" i="28"/>
  <c r="O93" i="28"/>
  <c r="S93" i="28"/>
  <c r="W93" i="28"/>
  <c r="D93" i="28"/>
  <c r="H93" i="28"/>
  <c r="L93" i="28"/>
  <c r="P93" i="28"/>
  <c r="T93" i="28"/>
  <c r="X93" i="28"/>
  <c r="E93" i="28"/>
  <c r="M93" i="28"/>
  <c r="U93" i="28"/>
  <c r="B93" i="28"/>
  <c r="F93" i="28"/>
  <c r="Q93" i="28"/>
  <c r="J93" i="28"/>
  <c r="N93" i="28"/>
  <c r="I93" i="28"/>
  <c r="R93" i="28"/>
  <c r="V93" i="28"/>
  <c r="Y93" i="28"/>
  <c r="F128" i="28"/>
  <c r="J128" i="28"/>
  <c r="N128" i="28"/>
  <c r="R128" i="28"/>
  <c r="V128" i="28"/>
  <c r="C128" i="28"/>
  <c r="G128" i="28"/>
  <c r="K128" i="28"/>
  <c r="O128" i="28"/>
  <c r="S128" i="28"/>
  <c r="W128" i="28"/>
  <c r="B128" i="28"/>
  <c r="I128" i="28"/>
  <c r="Q128" i="28"/>
  <c r="Y128" i="28"/>
  <c r="D128" i="28"/>
  <c r="L128" i="28"/>
  <c r="T128" i="28"/>
  <c r="M128" i="28"/>
  <c r="P128" i="28"/>
  <c r="U128" i="28"/>
  <c r="E128" i="28"/>
  <c r="X128" i="28"/>
  <c r="H128" i="28"/>
  <c r="F23" i="28"/>
  <c r="J23" i="28"/>
  <c r="N23" i="28"/>
  <c r="R23" i="28"/>
  <c r="V23" i="28"/>
  <c r="G23" i="28"/>
  <c r="L23" i="28"/>
  <c r="Q23" i="28"/>
  <c r="W23" i="28"/>
  <c r="C23" i="28"/>
  <c r="I23" i="28"/>
  <c r="P23" i="28"/>
  <c r="X23" i="28"/>
  <c r="B23" i="28"/>
  <c r="E23" i="28"/>
  <c r="T23" i="28"/>
  <c r="H23" i="28"/>
  <c r="U23" i="28"/>
  <c r="D23" i="28"/>
  <c r="K23" i="28"/>
  <c r="S23" i="28"/>
  <c r="Y23" i="28"/>
  <c r="M23" i="28"/>
  <c r="O23" i="28"/>
  <c r="D58" i="28"/>
  <c r="H58" i="28"/>
  <c r="L58" i="28"/>
  <c r="P58" i="28"/>
  <c r="T58" i="28"/>
  <c r="X58" i="28"/>
  <c r="E58" i="28"/>
  <c r="I58" i="28"/>
  <c r="M58" i="28"/>
  <c r="Q58" i="28"/>
  <c r="U58" i="28"/>
  <c r="Y58" i="28"/>
  <c r="F58" i="28"/>
  <c r="N58" i="28"/>
  <c r="V58" i="28"/>
  <c r="G58" i="28"/>
  <c r="R58" i="28"/>
  <c r="K58" i="28"/>
  <c r="B58" i="28"/>
  <c r="C58" i="28"/>
  <c r="J58" i="28"/>
  <c r="S58" i="28"/>
  <c r="W58" i="28"/>
  <c r="O58" i="28"/>
  <c r="D93" i="25"/>
  <c r="H93" i="25"/>
  <c r="L93" i="25"/>
  <c r="P93" i="25"/>
  <c r="T93" i="25"/>
  <c r="X93" i="25"/>
  <c r="G93" i="25"/>
  <c r="M93" i="25"/>
  <c r="R93" i="25"/>
  <c r="W93" i="25"/>
  <c r="C93" i="25"/>
  <c r="I93" i="25"/>
  <c r="N93" i="25"/>
  <c r="S93" i="25"/>
  <c r="Y93" i="25"/>
  <c r="E93" i="25"/>
  <c r="O93" i="25"/>
  <c r="F93" i="25"/>
  <c r="Q93" i="25"/>
  <c r="J93" i="25"/>
  <c r="K93" i="25"/>
  <c r="U93" i="25"/>
  <c r="B93" i="25"/>
  <c r="V93" i="25"/>
  <c r="F57" i="25"/>
  <c r="J57" i="25"/>
  <c r="N57" i="25"/>
  <c r="R57" i="25"/>
  <c r="V57" i="25"/>
  <c r="E57" i="25"/>
  <c r="K57" i="25"/>
  <c r="P57" i="25"/>
  <c r="U57" i="25"/>
  <c r="G57" i="25"/>
  <c r="L57" i="25"/>
  <c r="Q57" i="25"/>
  <c r="W57" i="25"/>
  <c r="C57" i="25"/>
  <c r="M57" i="25"/>
  <c r="X57" i="25"/>
  <c r="B57" i="25"/>
  <c r="D57" i="25"/>
  <c r="O57" i="25"/>
  <c r="Y57" i="25"/>
  <c r="H57" i="25"/>
  <c r="S57" i="25"/>
  <c r="I57" i="25"/>
  <c r="T57" i="25"/>
  <c r="D21" i="25"/>
  <c r="H21" i="25"/>
  <c r="L21" i="25"/>
  <c r="P21" i="25"/>
  <c r="T21" i="25"/>
  <c r="X21" i="25"/>
  <c r="G21" i="25"/>
  <c r="M21" i="25"/>
  <c r="R21" i="25"/>
  <c r="W21" i="25"/>
  <c r="B21" i="25"/>
  <c r="C21" i="25"/>
  <c r="I21" i="25"/>
  <c r="N21" i="25"/>
  <c r="S21" i="25"/>
  <c r="Y21" i="25"/>
  <c r="E21" i="25"/>
  <c r="J21" i="25"/>
  <c r="O21" i="25"/>
  <c r="U21" i="25"/>
  <c r="V21" i="25"/>
  <c r="F21" i="25"/>
  <c r="K21" i="25"/>
  <c r="Q21" i="25"/>
  <c r="D128" i="25"/>
  <c r="H128" i="25"/>
  <c r="L128" i="25"/>
  <c r="P128" i="25"/>
  <c r="T128" i="25"/>
  <c r="X128" i="25"/>
  <c r="E128" i="25"/>
  <c r="I128" i="25"/>
  <c r="M128" i="25"/>
  <c r="Q128" i="25"/>
  <c r="U128" i="25"/>
  <c r="Y128" i="25"/>
  <c r="F128" i="25"/>
  <c r="N128" i="25"/>
  <c r="V128" i="25"/>
  <c r="K128" i="25"/>
  <c r="W128" i="25"/>
  <c r="C128" i="25"/>
  <c r="O128" i="25"/>
  <c r="R128" i="25"/>
  <c r="B128" i="25"/>
  <c r="S128" i="25"/>
  <c r="G128" i="25"/>
  <c r="J128" i="25"/>
  <c r="A129" i="25"/>
  <c r="A130" i="25" s="1"/>
  <c r="F130" i="25" s="1"/>
  <c r="E93" i="19"/>
  <c r="I93" i="19"/>
  <c r="M93" i="19"/>
  <c r="Q93" i="19"/>
  <c r="U93" i="19"/>
  <c r="Y93" i="19"/>
  <c r="B93" i="19"/>
  <c r="G93" i="19"/>
  <c r="L93" i="19"/>
  <c r="R93" i="19"/>
  <c r="W93" i="19"/>
  <c r="F93" i="19"/>
  <c r="K93" i="19"/>
  <c r="P93" i="19"/>
  <c r="V93" i="19"/>
  <c r="C93" i="19"/>
  <c r="N93" i="19"/>
  <c r="X93" i="19"/>
  <c r="O93" i="19"/>
  <c r="H93" i="19"/>
  <c r="J93" i="19"/>
  <c r="S93" i="19"/>
  <c r="T93" i="19"/>
  <c r="D93" i="19"/>
  <c r="E22" i="19"/>
  <c r="I22" i="19"/>
  <c r="M22" i="19"/>
  <c r="Q22" i="19"/>
  <c r="U22" i="19"/>
  <c r="Y22" i="19"/>
  <c r="B22" i="19"/>
  <c r="F22" i="19"/>
  <c r="J22" i="19"/>
  <c r="N22" i="19"/>
  <c r="R22" i="19"/>
  <c r="V22" i="19"/>
  <c r="H22" i="19"/>
  <c r="P22" i="19"/>
  <c r="X22" i="19"/>
  <c r="C22" i="19"/>
  <c r="K22" i="19"/>
  <c r="D22" i="19"/>
  <c r="L22" i="19"/>
  <c r="T22" i="19"/>
  <c r="G22" i="19"/>
  <c r="O22" i="19"/>
  <c r="W22" i="19"/>
  <c r="S22" i="19"/>
  <c r="F128" i="19"/>
  <c r="J128" i="19"/>
  <c r="N128" i="19"/>
  <c r="R128" i="19"/>
  <c r="V128" i="19"/>
  <c r="G128" i="19"/>
  <c r="L128" i="19"/>
  <c r="Q128" i="19"/>
  <c r="W128" i="19"/>
  <c r="E128" i="19"/>
  <c r="M128" i="19"/>
  <c r="T128" i="19"/>
  <c r="C128" i="19"/>
  <c r="K128" i="19"/>
  <c r="U128" i="19"/>
  <c r="O128" i="19"/>
  <c r="Y128" i="19"/>
  <c r="B128" i="19"/>
  <c r="I128" i="19"/>
  <c r="X128" i="19"/>
  <c r="D128" i="19"/>
  <c r="P128" i="19"/>
  <c r="H128" i="19"/>
  <c r="S128" i="19"/>
  <c r="W58" i="19"/>
  <c r="S58" i="19"/>
  <c r="O58" i="19"/>
  <c r="K58" i="19"/>
  <c r="G58" i="19"/>
  <c r="C58" i="19"/>
  <c r="B58" i="19"/>
  <c r="V58" i="19"/>
  <c r="Q58" i="19"/>
  <c r="L58" i="19"/>
  <c r="F58" i="19"/>
  <c r="Y58" i="19"/>
  <c r="T58" i="19"/>
  <c r="N58" i="19"/>
  <c r="I58" i="19"/>
  <c r="D58" i="19"/>
  <c r="X58" i="19"/>
  <c r="R58" i="19"/>
  <c r="M58" i="19"/>
  <c r="H58" i="19"/>
  <c r="J58" i="19"/>
  <c r="E58" i="19"/>
  <c r="U58" i="19"/>
  <c r="P58" i="19"/>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D162" i="21" l="1"/>
  <c r="H162" i="21"/>
  <c r="L162" i="21"/>
  <c r="P162" i="21"/>
  <c r="T162" i="21"/>
  <c r="X162" i="21"/>
  <c r="F162" i="21"/>
  <c r="J162" i="21"/>
  <c r="N162" i="21"/>
  <c r="R162" i="21"/>
  <c r="V162" i="21"/>
  <c r="C162" i="21"/>
  <c r="K162" i="21"/>
  <c r="S162" i="21"/>
  <c r="E162" i="21"/>
  <c r="O162" i="21"/>
  <c r="Y162" i="21"/>
  <c r="I162" i="21"/>
  <c r="U162" i="21"/>
  <c r="W162" i="21"/>
  <c r="G162" i="21"/>
  <c r="B162" i="21"/>
  <c r="M162" i="21"/>
  <c r="Q162" i="21"/>
  <c r="D196" i="21"/>
  <c r="H196" i="21"/>
  <c r="L196" i="21"/>
  <c r="P196" i="21"/>
  <c r="T196" i="21"/>
  <c r="X196" i="21"/>
  <c r="F196" i="21"/>
  <c r="J196" i="21"/>
  <c r="N196" i="21"/>
  <c r="R196" i="21"/>
  <c r="V196" i="21"/>
  <c r="G196" i="21"/>
  <c r="O196" i="21"/>
  <c r="W196" i="21"/>
  <c r="C196" i="21"/>
  <c r="K196" i="21"/>
  <c r="S196" i="21"/>
  <c r="B196" i="21"/>
  <c r="M196" i="21"/>
  <c r="E196" i="21"/>
  <c r="Y196" i="21"/>
  <c r="Q196" i="21"/>
  <c r="U196" i="21"/>
  <c r="I196" i="21"/>
  <c r="D301" i="28"/>
  <c r="H301" i="28"/>
  <c r="L301" i="28"/>
  <c r="P301" i="28"/>
  <c r="T301" i="28"/>
  <c r="X301" i="28"/>
  <c r="C301" i="28"/>
  <c r="I301" i="28"/>
  <c r="N301" i="28"/>
  <c r="S301" i="28"/>
  <c r="Y301" i="28"/>
  <c r="B301" i="28"/>
  <c r="F301" i="28"/>
  <c r="K301" i="28"/>
  <c r="Q301" i="28"/>
  <c r="V301" i="28"/>
  <c r="G301" i="28"/>
  <c r="R301" i="28"/>
  <c r="J301" i="28"/>
  <c r="U301" i="28"/>
  <c r="M301" i="28"/>
  <c r="W301" i="28"/>
  <c r="E301" i="28"/>
  <c r="O301" i="28"/>
  <c r="C403" i="28"/>
  <c r="G403" i="28"/>
  <c r="K403" i="28"/>
  <c r="O403" i="28"/>
  <c r="S403" i="28"/>
  <c r="W403" i="28"/>
  <c r="E403" i="28"/>
  <c r="I403" i="28"/>
  <c r="M403" i="28"/>
  <c r="Q403" i="28"/>
  <c r="U403" i="28"/>
  <c r="Y403" i="28"/>
  <c r="B403" i="28"/>
  <c r="F403" i="28"/>
  <c r="N403" i="28"/>
  <c r="V403" i="28"/>
  <c r="D403" i="28"/>
  <c r="P403" i="28"/>
  <c r="J403" i="28"/>
  <c r="T403" i="28"/>
  <c r="L403" i="28"/>
  <c r="R403" i="28"/>
  <c r="X403" i="28"/>
  <c r="H403" i="28"/>
  <c r="E164" i="28"/>
  <c r="I164" i="28"/>
  <c r="M164" i="28"/>
  <c r="Q164" i="28"/>
  <c r="U164" i="28"/>
  <c r="Y164" i="28"/>
  <c r="C164" i="28"/>
  <c r="G164" i="28"/>
  <c r="K164" i="28"/>
  <c r="O164" i="28"/>
  <c r="S164" i="28"/>
  <c r="W164" i="28"/>
  <c r="B164" i="28"/>
  <c r="D164" i="28"/>
  <c r="L164" i="28"/>
  <c r="T164" i="28"/>
  <c r="F164" i="28"/>
  <c r="V164" i="28"/>
  <c r="H164" i="28"/>
  <c r="P164" i="28"/>
  <c r="X164" i="28"/>
  <c r="J164" i="28"/>
  <c r="R164" i="28"/>
  <c r="N164"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C198" i="28"/>
  <c r="G198" i="28"/>
  <c r="K198" i="28"/>
  <c r="O198" i="28"/>
  <c r="S198" i="28"/>
  <c r="W198" i="28"/>
  <c r="F198" i="28"/>
  <c r="L198" i="28"/>
  <c r="Q198" i="28"/>
  <c r="V198" i="28"/>
  <c r="D198" i="28"/>
  <c r="I198" i="28"/>
  <c r="N198" i="28"/>
  <c r="T198" i="28"/>
  <c r="Y198" i="28"/>
  <c r="J198" i="28"/>
  <c r="U198" i="28"/>
  <c r="M198" i="28"/>
  <c r="E198" i="28"/>
  <c r="P198" i="28"/>
  <c r="H198" i="28"/>
  <c r="R198" i="28"/>
  <c r="B198" i="28"/>
  <c r="X198" i="28"/>
  <c r="F232" i="28"/>
  <c r="J232" i="28"/>
  <c r="N232" i="28"/>
  <c r="R232" i="28"/>
  <c r="V232" i="28"/>
  <c r="E232" i="28"/>
  <c r="K232" i="28"/>
  <c r="P232" i="28"/>
  <c r="U232" i="28"/>
  <c r="C232" i="28"/>
  <c r="H232" i="28"/>
  <c r="M232" i="28"/>
  <c r="S232" i="28"/>
  <c r="X232" i="28"/>
  <c r="I232" i="28"/>
  <c r="T232" i="28"/>
  <c r="L232" i="28"/>
  <c r="D232" i="28"/>
  <c r="O232" i="28"/>
  <c r="Y232" i="28"/>
  <c r="G232" i="28"/>
  <c r="Q232" i="28"/>
  <c r="B232" i="28"/>
  <c r="W232"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35" i="28"/>
  <c r="G335" i="28"/>
  <c r="K335" i="28"/>
  <c r="O335" i="28"/>
  <c r="S335" i="28"/>
  <c r="W335" i="28"/>
  <c r="H335" i="28"/>
  <c r="M335" i="28"/>
  <c r="R335" i="28"/>
  <c r="X335" i="28"/>
  <c r="E335" i="28"/>
  <c r="J335" i="28"/>
  <c r="P335" i="28"/>
  <c r="U335" i="28"/>
  <c r="F335" i="28"/>
  <c r="Q335" i="28"/>
  <c r="I335" i="28"/>
  <c r="T335" i="28"/>
  <c r="B335" i="28"/>
  <c r="L335" i="28"/>
  <c r="V335" i="28"/>
  <c r="D335" i="28"/>
  <c r="N335" i="28"/>
  <c r="Y335" i="28"/>
  <c r="F369" i="28"/>
  <c r="J369" i="28"/>
  <c r="N369" i="28"/>
  <c r="R369" i="28"/>
  <c r="V369" i="28"/>
  <c r="E369" i="28"/>
  <c r="K369" i="28"/>
  <c r="P369" i="28"/>
  <c r="U369" i="28"/>
  <c r="C369" i="28"/>
  <c r="I369" i="28"/>
  <c r="Q369" i="28"/>
  <c r="X369" i="28"/>
  <c r="G369" i="28"/>
  <c r="M369" i="28"/>
  <c r="T369" i="28"/>
  <c r="B369" i="28"/>
  <c r="H369" i="28"/>
  <c r="W369" i="28"/>
  <c r="L369" i="28"/>
  <c r="Y369" i="28"/>
  <c r="O369" i="28"/>
  <c r="D369" i="28"/>
  <c r="S369"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266" i="28"/>
  <c r="I266" i="28"/>
  <c r="M266" i="28"/>
  <c r="Q266" i="28"/>
  <c r="U266" i="28"/>
  <c r="Y266" i="28"/>
  <c r="B266" i="28"/>
  <c r="D266" i="28"/>
  <c r="J266" i="28"/>
  <c r="O266" i="28"/>
  <c r="T266" i="28"/>
  <c r="G266" i="28"/>
  <c r="L266" i="28"/>
  <c r="R266" i="28"/>
  <c r="W266" i="28"/>
  <c r="H266" i="28"/>
  <c r="S266" i="28"/>
  <c r="K266" i="28"/>
  <c r="V266" i="28"/>
  <c r="C266" i="28"/>
  <c r="N266" i="28"/>
  <c r="X266" i="28"/>
  <c r="F266" i="28"/>
  <c r="P266"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D92" i="21"/>
  <c r="H92" i="21"/>
  <c r="L92" i="21"/>
  <c r="P92" i="21"/>
  <c r="T92" i="21"/>
  <c r="X92" i="21"/>
  <c r="E92" i="21"/>
  <c r="I92" i="21"/>
  <c r="M92" i="21"/>
  <c r="Q92" i="21"/>
  <c r="U92" i="21"/>
  <c r="Y92" i="21"/>
  <c r="J92" i="21"/>
  <c r="R92" i="21"/>
  <c r="N92" i="21"/>
  <c r="O92" i="21"/>
  <c r="C92" i="21"/>
  <c r="K92" i="21"/>
  <c r="S92" i="21"/>
  <c r="B92" i="21"/>
  <c r="F92" i="21"/>
  <c r="V92" i="21"/>
  <c r="G92" i="21"/>
  <c r="W92" i="21"/>
  <c r="E57" i="21"/>
  <c r="I57" i="21"/>
  <c r="M57" i="21"/>
  <c r="Q57" i="21"/>
  <c r="U57" i="21"/>
  <c r="Y57" i="21"/>
  <c r="F57" i="21"/>
  <c r="J57" i="21"/>
  <c r="N57" i="21"/>
  <c r="R57" i="21"/>
  <c r="V57" i="21"/>
  <c r="C57" i="21"/>
  <c r="K57" i="21"/>
  <c r="S57" i="21"/>
  <c r="B57" i="21"/>
  <c r="O57" i="21"/>
  <c r="P57" i="21"/>
  <c r="D57" i="21"/>
  <c r="L57" i="21"/>
  <c r="T57" i="21"/>
  <c r="G57" i="21"/>
  <c r="W57" i="21"/>
  <c r="H57" i="21"/>
  <c r="X57" i="21"/>
  <c r="D24" i="21"/>
  <c r="H24" i="21"/>
  <c r="L24" i="21"/>
  <c r="P24" i="21"/>
  <c r="T24" i="21"/>
  <c r="X24" i="21"/>
  <c r="F24" i="21"/>
  <c r="N24" i="21"/>
  <c r="V24" i="21"/>
  <c r="C24" i="21"/>
  <c r="K24" i="21"/>
  <c r="S24" i="21"/>
  <c r="B24" i="21"/>
  <c r="E24" i="21"/>
  <c r="I24" i="21"/>
  <c r="M24" i="21"/>
  <c r="Q24" i="21"/>
  <c r="U24" i="21"/>
  <c r="Y24" i="21"/>
  <c r="J24" i="21"/>
  <c r="R24" i="21"/>
  <c r="G24" i="21"/>
  <c r="O24" i="21"/>
  <c r="W24" i="21"/>
  <c r="A369" i="21"/>
  <c r="C127" i="21"/>
  <c r="G127" i="21"/>
  <c r="K127" i="21"/>
  <c r="O127" i="21"/>
  <c r="S127" i="21"/>
  <c r="W127" i="21"/>
  <c r="D127" i="21"/>
  <c r="H127" i="21"/>
  <c r="L127" i="21"/>
  <c r="P127" i="21"/>
  <c r="T127" i="21"/>
  <c r="X127" i="21"/>
  <c r="E127" i="21"/>
  <c r="M127" i="21"/>
  <c r="U127" i="21"/>
  <c r="F127" i="21"/>
  <c r="N127" i="21"/>
  <c r="V127" i="21"/>
  <c r="Q127" i="21"/>
  <c r="B127" i="21"/>
  <c r="Y127" i="21"/>
  <c r="R127" i="21"/>
  <c r="I127" i="21"/>
  <c r="J127" i="21"/>
  <c r="A403" i="21"/>
  <c r="A301" i="21"/>
  <c r="A335" i="21"/>
  <c r="C24" i="28"/>
  <c r="G24" i="28"/>
  <c r="K24" i="28"/>
  <c r="O24" i="28"/>
  <c r="S24" i="28"/>
  <c r="W24" i="28"/>
  <c r="E24" i="28"/>
  <c r="J24" i="28"/>
  <c r="P24" i="28"/>
  <c r="U24" i="28"/>
  <c r="H24" i="28"/>
  <c r="N24" i="28"/>
  <c r="V24" i="28"/>
  <c r="L24" i="28"/>
  <c r="Y24" i="28"/>
  <c r="M24" i="28"/>
  <c r="I24" i="28"/>
  <c r="Q24" i="28"/>
  <c r="X24" i="28"/>
  <c r="B24" i="28"/>
  <c r="D24" i="28"/>
  <c r="R24" i="28"/>
  <c r="F24" i="28"/>
  <c r="T24" i="28"/>
  <c r="C129" i="28"/>
  <c r="G129" i="28"/>
  <c r="K129" i="28"/>
  <c r="O129" i="28"/>
  <c r="S129" i="28"/>
  <c r="W129" i="28"/>
  <c r="D129" i="28"/>
  <c r="H129" i="28"/>
  <c r="L129" i="28"/>
  <c r="P129" i="28"/>
  <c r="T129" i="28"/>
  <c r="X129" i="28"/>
  <c r="J129" i="28"/>
  <c r="R129" i="28"/>
  <c r="E129" i="28"/>
  <c r="M129" i="28"/>
  <c r="U129" i="28"/>
  <c r="F129" i="28"/>
  <c r="V129" i="28"/>
  <c r="N129" i="28"/>
  <c r="B129" i="28"/>
  <c r="Y129" i="28"/>
  <c r="I129" i="28"/>
  <c r="Q129" i="28"/>
  <c r="D94" i="28"/>
  <c r="H94" i="28"/>
  <c r="L94" i="28"/>
  <c r="P94" i="28"/>
  <c r="T94" i="28"/>
  <c r="X94" i="28"/>
  <c r="E94" i="28"/>
  <c r="I94" i="28"/>
  <c r="M94" i="28"/>
  <c r="Q94" i="28"/>
  <c r="U94" i="28"/>
  <c r="Y94" i="28"/>
  <c r="F94" i="28"/>
  <c r="N94" i="28"/>
  <c r="V94" i="28"/>
  <c r="C94" i="28"/>
  <c r="O94" i="28"/>
  <c r="B94" i="28"/>
  <c r="J94" i="28"/>
  <c r="K94" i="28"/>
  <c r="G94" i="28"/>
  <c r="R94" i="28"/>
  <c r="S94" i="28"/>
  <c r="W94" i="28"/>
  <c r="E59" i="28"/>
  <c r="I59" i="28"/>
  <c r="M59" i="28"/>
  <c r="Q59" i="28"/>
  <c r="U59" i="28"/>
  <c r="Y59" i="28"/>
  <c r="F59" i="28"/>
  <c r="J59" i="28"/>
  <c r="N59" i="28"/>
  <c r="R59" i="28"/>
  <c r="V59" i="28"/>
  <c r="G59" i="28"/>
  <c r="O59" i="28"/>
  <c r="W59" i="28"/>
  <c r="B59" i="28"/>
  <c r="D59" i="28"/>
  <c r="P59" i="28"/>
  <c r="K59" i="28"/>
  <c r="L59" i="28"/>
  <c r="H59" i="28"/>
  <c r="S59" i="28"/>
  <c r="T59" i="28"/>
  <c r="C59" i="28"/>
  <c r="X59" i="28"/>
  <c r="Y130" i="25"/>
  <c r="Q130" i="25"/>
  <c r="T130" i="25"/>
  <c r="H130" i="25"/>
  <c r="K130" i="25"/>
  <c r="R130" i="25"/>
  <c r="A131" i="25"/>
  <c r="C131" i="25" s="1"/>
  <c r="E130" i="25"/>
  <c r="M130" i="25"/>
  <c r="I130" i="25"/>
  <c r="W130" i="25"/>
  <c r="G130" i="25"/>
  <c r="N130" i="25"/>
  <c r="D130" i="25"/>
  <c r="U130" i="25"/>
  <c r="X130" i="25"/>
  <c r="S130" i="25"/>
  <c r="C130" i="25"/>
  <c r="J130" i="25"/>
  <c r="B130" i="25"/>
  <c r="L130" i="25"/>
  <c r="P130" i="25"/>
  <c r="O130" i="25"/>
  <c r="V130" i="25"/>
  <c r="C58" i="25"/>
  <c r="D58" i="25"/>
  <c r="H58" i="25"/>
  <c r="L58" i="25"/>
  <c r="P58" i="25"/>
  <c r="T58" i="25"/>
  <c r="X58" i="25"/>
  <c r="E58" i="25"/>
  <c r="I58" i="25"/>
  <c r="M58" i="25"/>
  <c r="Q58" i="25"/>
  <c r="U58" i="25"/>
  <c r="Y58" i="25"/>
  <c r="J58" i="25"/>
  <c r="R58" i="25"/>
  <c r="K58" i="25"/>
  <c r="S58" i="25"/>
  <c r="B58" i="25"/>
  <c r="F58" i="25"/>
  <c r="N58" i="25"/>
  <c r="V58" i="25"/>
  <c r="O58" i="25"/>
  <c r="W58" i="25"/>
  <c r="G58" i="25"/>
  <c r="E94" i="25"/>
  <c r="I94" i="25"/>
  <c r="M94" i="25"/>
  <c r="Q94" i="25"/>
  <c r="U94" i="25"/>
  <c r="Y94" i="25"/>
  <c r="F94" i="25"/>
  <c r="K94" i="25"/>
  <c r="P94" i="25"/>
  <c r="V94" i="25"/>
  <c r="G94" i="25"/>
  <c r="L94" i="25"/>
  <c r="R94" i="25"/>
  <c r="W94" i="25"/>
  <c r="B94" i="25"/>
  <c r="C94" i="25"/>
  <c r="N94" i="25"/>
  <c r="X94" i="25"/>
  <c r="D94" i="25"/>
  <c r="O94" i="25"/>
  <c r="H94" i="25"/>
  <c r="J94" i="25"/>
  <c r="S94" i="25"/>
  <c r="T94" i="25"/>
  <c r="E22" i="25"/>
  <c r="I22" i="25"/>
  <c r="M22" i="25"/>
  <c r="Q22" i="25"/>
  <c r="U22" i="25"/>
  <c r="Y22" i="25"/>
  <c r="F22" i="25"/>
  <c r="K22" i="25"/>
  <c r="P22" i="25"/>
  <c r="V22" i="25"/>
  <c r="G22" i="25"/>
  <c r="L22" i="25"/>
  <c r="R22" i="25"/>
  <c r="W22" i="25"/>
  <c r="B22" i="25"/>
  <c r="C22" i="25"/>
  <c r="H22" i="25"/>
  <c r="N22" i="25"/>
  <c r="S22" i="25"/>
  <c r="X22" i="25"/>
  <c r="T22" i="25"/>
  <c r="D22" i="25"/>
  <c r="J22" i="25"/>
  <c r="O22" i="25"/>
  <c r="E129" i="25"/>
  <c r="I129" i="25"/>
  <c r="M129" i="25"/>
  <c r="Q129" i="25"/>
  <c r="U129" i="25"/>
  <c r="Y129" i="25"/>
  <c r="F129" i="25"/>
  <c r="J129" i="25"/>
  <c r="N129" i="25"/>
  <c r="R129" i="25"/>
  <c r="V129" i="25"/>
  <c r="G129" i="25"/>
  <c r="O129" i="25"/>
  <c r="W129" i="25"/>
  <c r="K129" i="25"/>
  <c r="T129" i="25"/>
  <c r="C129" i="25"/>
  <c r="L129" i="25"/>
  <c r="X129" i="25"/>
  <c r="B129" i="25"/>
  <c r="P129" i="25"/>
  <c r="S129" i="25"/>
  <c r="D129" i="25"/>
  <c r="H129" i="25"/>
  <c r="C129" i="19"/>
  <c r="G129" i="19"/>
  <c r="K129" i="19"/>
  <c r="O129" i="19"/>
  <c r="S129" i="19"/>
  <c r="W129" i="19"/>
  <c r="E129" i="19"/>
  <c r="J129" i="19"/>
  <c r="P129" i="19"/>
  <c r="U129" i="19"/>
  <c r="D129" i="19"/>
  <c r="L129" i="19"/>
  <c r="R129" i="19"/>
  <c r="Y129" i="19"/>
  <c r="H129" i="19"/>
  <c r="Q129" i="19"/>
  <c r="B129" i="19"/>
  <c r="N129" i="19"/>
  <c r="M129" i="19"/>
  <c r="X129" i="19"/>
  <c r="F129" i="19"/>
  <c r="I129" i="19"/>
  <c r="V129" i="19"/>
  <c r="T129" i="19"/>
  <c r="E23" i="19"/>
  <c r="I23" i="19"/>
  <c r="M23" i="19"/>
  <c r="Q23" i="19"/>
  <c r="U23" i="19"/>
  <c r="Y23" i="19"/>
  <c r="B23" i="19"/>
  <c r="F23" i="19"/>
  <c r="J23" i="19"/>
  <c r="N23" i="19"/>
  <c r="R23" i="19"/>
  <c r="V23" i="19"/>
  <c r="H23" i="19"/>
  <c r="P23" i="19"/>
  <c r="X23" i="19"/>
  <c r="C23" i="19"/>
  <c r="S23" i="19"/>
  <c r="D23" i="19"/>
  <c r="L23" i="19"/>
  <c r="T23" i="19"/>
  <c r="G23" i="19"/>
  <c r="O23" i="19"/>
  <c r="W23" i="19"/>
  <c r="K23" i="19"/>
  <c r="X59" i="19"/>
  <c r="T59" i="19"/>
  <c r="P59" i="19"/>
  <c r="L59" i="19"/>
  <c r="H59" i="19"/>
  <c r="D59" i="19"/>
  <c r="Y59" i="19"/>
  <c r="S59" i="19"/>
  <c r="N59" i="19"/>
  <c r="I59" i="19"/>
  <c r="R59" i="19"/>
  <c r="K59" i="19"/>
  <c r="E59" i="19"/>
  <c r="V59" i="19"/>
  <c r="O59" i="19"/>
  <c r="G59" i="19"/>
  <c r="U59" i="19"/>
  <c r="M59" i="19"/>
  <c r="F59" i="19"/>
  <c r="B59" i="19"/>
  <c r="J59" i="19"/>
  <c r="C59" i="19"/>
  <c r="W59" i="19"/>
  <c r="Q59" i="19"/>
  <c r="F94" i="19"/>
  <c r="J94" i="19"/>
  <c r="N94" i="19"/>
  <c r="R94" i="19"/>
  <c r="V94" i="19"/>
  <c r="E94" i="19"/>
  <c r="K94" i="19"/>
  <c r="P94" i="19"/>
  <c r="U94" i="19"/>
  <c r="D94" i="19"/>
  <c r="I94" i="19"/>
  <c r="O94" i="19"/>
  <c r="T94" i="19"/>
  <c r="Y94" i="19"/>
  <c r="L94" i="19"/>
  <c r="W94" i="19"/>
  <c r="G94" i="19"/>
  <c r="S94" i="19"/>
  <c r="B94" i="19"/>
  <c r="C94" i="19"/>
  <c r="X94" i="19"/>
  <c r="M94" i="19"/>
  <c r="Q94" i="19"/>
  <c r="H94" i="19"/>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U131" i="25" l="1"/>
  <c r="T131" i="25"/>
  <c r="B131" i="25"/>
  <c r="A132" i="25"/>
  <c r="H132" i="25" s="1"/>
  <c r="K131" i="25"/>
  <c r="C233" i="28"/>
  <c r="G233" i="28"/>
  <c r="K233" i="28"/>
  <c r="O233" i="28"/>
  <c r="S233" i="28"/>
  <c r="W233" i="28"/>
  <c r="D233" i="28"/>
  <c r="I233" i="28"/>
  <c r="N233" i="28"/>
  <c r="T233" i="28"/>
  <c r="Y233" i="28"/>
  <c r="F233" i="28"/>
  <c r="L233" i="28"/>
  <c r="Q233" i="28"/>
  <c r="V233" i="28"/>
  <c r="B233" i="28"/>
  <c r="H233" i="28"/>
  <c r="R233" i="28"/>
  <c r="J233" i="28"/>
  <c r="M233" i="28"/>
  <c r="X233" i="28"/>
  <c r="E233" i="28"/>
  <c r="P233" i="28"/>
  <c r="U233"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04" i="28"/>
  <c r="H404" i="28"/>
  <c r="L404" i="28"/>
  <c r="P404" i="28"/>
  <c r="T404" i="28"/>
  <c r="X404" i="28"/>
  <c r="F404" i="28"/>
  <c r="J404" i="28"/>
  <c r="N404" i="28"/>
  <c r="R404" i="28"/>
  <c r="V404" i="28"/>
  <c r="G404" i="28"/>
  <c r="O404" i="28"/>
  <c r="W404" i="28"/>
  <c r="C404" i="28"/>
  <c r="M404" i="28"/>
  <c r="Y404" i="28"/>
  <c r="I404" i="28"/>
  <c r="S404" i="28"/>
  <c r="K404" i="28"/>
  <c r="Q404" i="28"/>
  <c r="B404" i="28"/>
  <c r="U404" i="28"/>
  <c r="E404" i="28"/>
  <c r="D199" i="28"/>
  <c r="H199" i="28"/>
  <c r="L199" i="28"/>
  <c r="P199" i="28"/>
  <c r="T199" i="28"/>
  <c r="X199" i="28"/>
  <c r="E199" i="28"/>
  <c r="J199" i="28"/>
  <c r="O199" i="28"/>
  <c r="U199" i="28"/>
  <c r="G199" i="28"/>
  <c r="M199" i="28"/>
  <c r="R199" i="28"/>
  <c r="W199" i="28"/>
  <c r="B199" i="28"/>
  <c r="I199" i="28"/>
  <c r="S199" i="28"/>
  <c r="K199" i="28"/>
  <c r="C199" i="28"/>
  <c r="N199" i="28"/>
  <c r="Y199" i="28"/>
  <c r="F199" i="28"/>
  <c r="Q199" i="28"/>
  <c r="V199" i="28"/>
  <c r="E163" i="21"/>
  <c r="I163" i="21"/>
  <c r="M163" i="21"/>
  <c r="Q163" i="21"/>
  <c r="U163" i="21"/>
  <c r="Y163" i="21"/>
  <c r="B163" i="21"/>
  <c r="C163" i="21"/>
  <c r="G163" i="21"/>
  <c r="K163" i="21"/>
  <c r="O163" i="21"/>
  <c r="S163" i="21"/>
  <c r="W163" i="21"/>
  <c r="D163" i="21"/>
  <c r="L163" i="21"/>
  <c r="T163" i="21"/>
  <c r="N163" i="21"/>
  <c r="X163" i="21"/>
  <c r="H163" i="21"/>
  <c r="R163" i="21"/>
  <c r="V163" i="21"/>
  <c r="F163" i="21"/>
  <c r="J163" i="21"/>
  <c r="P163" i="21"/>
  <c r="E197" i="21"/>
  <c r="I197" i="21"/>
  <c r="M197" i="21"/>
  <c r="Q197" i="21"/>
  <c r="U197" i="21"/>
  <c r="Y197" i="21"/>
  <c r="C197" i="21"/>
  <c r="G197" i="21"/>
  <c r="K197" i="21"/>
  <c r="O197" i="21"/>
  <c r="S197" i="21"/>
  <c r="W197" i="21"/>
  <c r="H197" i="21"/>
  <c r="P197" i="21"/>
  <c r="X197" i="21"/>
  <c r="D197" i="21"/>
  <c r="L197" i="21"/>
  <c r="T197" i="21"/>
  <c r="F197" i="21"/>
  <c r="V197" i="21"/>
  <c r="N197" i="21"/>
  <c r="B197" i="21"/>
  <c r="J197" i="21"/>
  <c r="R197" i="21"/>
  <c r="C370" i="28"/>
  <c r="G370" i="28"/>
  <c r="K370" i="28"/>
  <c r="O370" i="28"/>
  <c r="S370" i="28"/>
  <c r="W370" i="28"/>
  <c r="D370" i="28"/>
  <c r="I370" i="28"/>
  <c r="N370" i="28"/>
  <c r="T370" i="28"/>
  <c r="Y370" i="28"/>
  <c r="H370" i="28"/>
  <c r="P370" i="28"/>
  <c r="V370" i="28"/>
  <c r="E370" i="28"/>
  <c r="L370" i="28"/>
  <c r="R370" i="28"/>
  <c r="M370" i="28"/>
  <c r="Q370" i="28"/>
  <c r="F370" i="28"/>
  <c r="U370" i="28"/>
  <c r="B370" i="28"/>
  <c r="J370" i="28"/>
  <c r="X370" i="28"/>
  <c r="F165" i="28"/>
  <c r="J165" i="28"/>
  <c r="N165" i="28"/>
  <c r="R165" i="28"/>
  <c r="V165" i="28"/>
  <c r="D165" i="28"/>
  <c r="H165" i="28"/>
  <c r="L165" i="28"/>
  <c r="P165" i="28"/>
  <c r="T165" i="28"/>
  <c r="X165" i="28"/>
  <c r="E165" i="28"/>
  <c r="M165" i="28"/>
  <c r="U165" i="28"/>
  <c r="B165" i="28"/>
  <c r="O165" i="28"/>
  <c r="I165" i="28"/>
  <c r="Q165" i="28"/>
  <c r="Y165" i="28"/>
  <c r="C165" i="28"/>
  <c r="K165" i="28"/>
  <c r="S165" i="28"/>
  <c r="G165" i="28"/>
  <c r="W165"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267" i="28"/>
  <c r="J267" i="28"/>
  <c r="N267" i="28"/>
  <c r="R267" i="28"/>
  <c r="V267" i="28"/>
  <c r="C267" i="28"/>
  <c r="H267" i="28"/>
  <c r="M267" i="28"/>
  <c r="S267" i="28"/>
  <c r="X267" i="28"/>
  <c r="E267" i="28"/>
  <c r="K267" i="28"/>
  <c r="P267" i="28"/>
  <c r="U267" i="28"/>
  <c r="G267" i="28"/>
  <c r="Q267" i="28"/>
  <c r="B267" i="28"/>
  <c r="I267" i="28"/>
  <c r="T267" i="28"/>
  <c r="L267" i="28"/>
  <c r="W267" i="28"/>
  <c r="D267" i="28"/>
  <c r="O267" i="28"/>
  <c r="Y267" i="28"/>
  <c r="D336" i="28"/>
  <c r="H336" i="28"/>
  <c r="L336" i="28"/>
  <c r="P336" i="28"/>
  <c r="T336" i="28"/>
  <c r="X336" i="28"/>
  <c r="F336" i="28"/>
  <c r="K336" i="28"/>
  <c r="Q336" i="28"/>
  <c r="V336" i="28"/>
  <c r="C336" i="28"/>
  <c r="I336" i="28"/>
  <c r="N336" i="28"/>
  <c r="S336" i="28"/>
  <c r="Y336" i="28"/>
  <c r="B336" i="28"/>
  <c r="E336" i="28"/>
  <c r="O336" i="28"/>
  <c r="G336" i="28"/>
  <c r="R336" i="28"/>
  <c r="J336" i="28"/>
  <c r="U336" i="28"/>
  <c r="M336" i="28"/>
  <c r="W336" i="28"/>
  <c r="E302" i="28"/>
  <c r="I302" i="28"/>
  <c r="M302" i="28"/>
  <c r="Q302" i="28"/>
  <c r="U302" i="28"/>
  <c r="Y302" i="28"/>
  <c r="B302" i="28"/>
  <c r="G302" i="28"/>
  <c r="L302" i="28"/>
  <c r="R302" i="28"/>
  <c r="W302" i="28"/>
  <c r="D302" i="28"/>
  <c r="J302" i="28"/>
  <c r="O302" i="28"/>
  <c r="T302" i="28"/>
  <c r="F302" i="28"/>
  <c r="P302" i="28"/>
  <c r="H302" i="28"/>
  <c r="S302" i="28"/>
  <c r="K302" i="28"/>
  <c r="V302" i="28"/>
  <c r="C302" i="28"/>
  <c r="N302" i="28"/>
  <c r="X302"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Y131" i="25"/>
  <c r="D131" i="25"/>
  <c r="E131" i="25"/>
  <c r="M131" i="25"/>
  <c r="F131" i="25"/>
  <c r="X131" i="25"/>
  <c r="H131" i="25"/>
  <c r="O131" i="25"/>
  <c r="V131" i="25"/>
  <c r="J131" i="25"/>
  <c r="Q131" i="25"/>
  <c r="P131" i="25"/>
  <c r="W131" i="25"/>
  <c r="G131" i="25"/>
  <c r="N131" i="25"/>
  <c r="R131" i="25"/>
  <c r="I131" i="25"/>
  <c r="L131" i="25"/>
  <c r="S131" i="25"/>
  <c r="A336" i="21"/>
  <c r="E25" i="21"/>
  <c r="I25" i="21"/>
  <c r="M25" i="21"/>
  <c r="Q25" i="21"/>
  <c r="U25" i="21"/>
  <c r="Y25" i="21"/>
  <c r="B25" i="21"/>
  <c r="G25" i="21"/>
  <c r="S25" i="21"/>
  <c r="D25" i="21"/>
  <c r="L25" i="21"/>
  <c r="X25" i="21"/>
  <c r="F25" i="21"/>
  <c r="J25" i="21"/>
  <c r="N25" i="21"/>
  <c r="R25" i="21"/>
  <c r="V25" i="21"/>
  <c r="C25" i="21"/>
  <c r="K25" i="21"/>
  <c r="O25" i="21"/>
  <c r="W25" i="21"/>
  <c r="H25" i="21"/>
  <c r="P25" i="21"/>
  <c r="T25" i="21"/>
  <c r="E93" i="21"/>
  <c r="I93" i="21"/>
  <c r="M93" i="21"/>
  <c r="Q93" i="21"/>
  <c r="U93" i="21"/>
  <c r="Y93" i="21"/>
  <c r="B93" i="21"/>
  <c r="F93" i="21"/>
  <c r="J93" i="21"/>
  <c r="N93" i="21"/>
  <c r="R93" i="21"/>
  <c r="V93" i="21"/>
  <c r="C93" i="21"/>
  <c r="K93" i="21"/>
  <c r="S93" i="21"/>
  <c r="G93" i="21"/>
  <c r="W93" i="21"/>
  <c r="H93" i="21"/>
  <c r="X93" i="21"/>
  <c r="D93" i="21"/>
  <c r="L93" i="21"/>
  <c r="T93" i="21"/>
  <c r="O93" i="21"/>
  <c r="P93" i="21"/>
  <c r="F58" i="21"/>
  <c r="J58" i="21"/>
  <c r="N58" i="21"/>
  <c r="R58" i="21"/>
  <c r="V58" i="21"/>
  <c r="C58" i="21"/>
  <c r="G58" i="21"/>
  <c r="K58" i="21"/>
  <c r="O58" i="21"/>
  <c r="S58" i="21"/>
  <c r="W58" i="21"/>
  <c r="D58" i="21"/>
  <c r="L58" i="21"/>
  <c r="T58" i="21"/>
  <c r="H58" i="21"/>
  <c r="X58" i="21"/>
  <c r="I58" i="21"/>
  <c r="Y58" i="21"/>
  <c r="E58" i="21"/>
  <c r="M58" i="21"/>
  <c r="U58" i="21"/>
  <c r="B58" i="21"/>
  <c r="P58" i="21"/>
  <c r="Q58" i="21"/>
  <c r="A302" i="21"/>
  <c r="A404" i="21"/>
  <c r="D128" i="21"/>
  <c r="H128" i="21"/>
  <c r="L128" i="21"/>
  <c r="P128" i="21"/>
  <c r="T128" i="21"/>
  <c r="X128" i="21"/>
  <c r="E128" i="21"/>
  <c r="I128" i="21"/>
  <c r="M128" i="21"/>
  <c r="Q128" i="21"/>
  <c r="U128" i="21"/>
  <c r="Y128" i="21"/>
  <c r="F128" i="21"/>
  <c r="N128" i="21"/>
  <c r="V128" i="21"/>
  <c r="G128" i="21"/>
  <c r="O128" i="21"/>
  <c r="W128" i="21"/>
  <c r="J128" i="21"/>
  <c r="C128" i="21"/>
  <c r="K128" i="21"/>
  <c r="B128" i="21"/>
  <c r="R128" i="21"/>
  <c r="S128" i="21"/>
  <c r="A370" i="21"/>
  <c r="F60" i="28"/>
  <c r="J60" i="28"/>
  <c r="N60" i="28"/>
  <c r="R60" i="28"/>
  <c r="V60" i="28"/>
  <c r="C60" i="28"/>
  <c r="G60" i="28"/>
  <c r="K60" i="28"/>
  <c r="O60" i="28"/>
  <c r="S60" i="28"/>
  <c r="W60" i="28"/>
  <c r="B60" i="28"/>
  <c r="H60" i="28"/>
  <c r="P60" i="28"/>
  <c r="X60" i="28"/>
  <c r="D60" i="28"/>
  <c r="M60" i="28"/>
  <c r="Y60" i="28"/>
  <c r="I60" i="28"/>
  <c r="L60" i="28"/>
  <c r="U60" i="28"/>
  <c r="E60" i="28"/>
  <c r="Q60" i="28"/>
  <c r="T60" i="28"/>
  <c r="D130" i="28"/>
  <c r="H130" i="28"/>
  <c r="L130" i="28"/>
  <c r="P130" i="28"/>
  <c r="T130" i="28"/>
  <c r="X130" i="28"/>
  <c r="E130" i="28"/>
  <c r="I130" i="28"/>
  <c r="M130" i="28"/>
  <c r="Q130" i="28"/>
  <c r="U130" i="28"/>
  <c r="Y130" i="28"/>
  <c r="C130" i="28"/>
  <c r="K130" i="28"/>
  <c r="S130" i="28"/>
  <c r="B130" i="28"/>
  <c r="F130" i="28"/>
  <c r="N130" i="28"/>
  <c r="V130" i="28"/>
  <c r="O130" i="28"/>
  <c r="J130" i="28"/>
  <c r="R130" i="28"/>
  <c r="W130" i="28"/>
  <c r="G130" i="28"/>
  <c r="E95" i="28"/>
  <c r="I95" i="28"/>
  <c r="M95" i="28"/>
  <c r="Q95" i="28"/>
  <c r="U95" i="28"/>
  <c r="Y95" i="28"/>
  <c r="B95" i="28"/>
  <c r="F95" i="28"/>
  <c r="J95" i="28"/>
  <c r="N95" i="28"/>
  <c r="R95" i="28"/>
  <c r="V95" i="28"/>
  <c r="G95" i="28"/>
  <c r="O95" i="28"/>
  <c r="W95" i="28"/>
  <c r="C95" i="28"/>
  <c r="L95" i="28"/>
  <c r="X95" i="28"/>
  <c r="H95" i="28"/>
  <c r="T95" i="28"/>
  <c r="D95" i="28"/>
  <c r="P95" i="28"/>
  <c r="S95" i="28"/>
  <c r="K95" i="28"/>
  <c r="D25" i="28"/>
  <c r="C25" i="28"/>
  <c r="H25" i="28"/>
  <c r="L25" i="28"/>
  <c r="P25" i="28"/>
  <c r="T25" i="28"/>
  <c r="X25" i="28"/>
  <c r="F25" i="28"/>
  <c r="K25" i="28"/>
  <c r="Q25" i="28"/>
  <c r="V25" i="28"/>
  <c r="N25" i="28"/>
  <c r="Y25" i="28"/>
  <c r="B25" i="28"/>
  <c r="E25" i="28"/>
  <c r="U25" i="28"/>
  <c r="G25" i="28"/>
  <c r="M25" i="28"/>
  <c r="R25" i="28"/>
  <c r="W25" i="28"/>
  <c r="I25" i="28"/>
  <c r="S25" i="28"/>
  <c r="J25" i="28"/>
  <c r="O25" i="28"/>
  <c r="F23" i="25"/>
  <c r="J23" i="25"/>
  <c r="N23" i="25"/>
  <c r="R23" i="25"/>
  <c r="V23" i="25"/>
  <c r="D23" i="25"/>
  <c r="I23" i="25"/>
  <c r="O23" i="25"/>
  <c r="T23" i="25"/>
  <c r="Y23" i="25"/>
  <c r="E23" i="25"/>
  <c r="K23" i="25"/>
  <c r="P23" i="25"/>
  <c r="U23" i="25"/>
  <c r="G23" i="25"/>
  <c r="L23" i="25"/>
  <c r="Q23" i="25"/>
  <c r="W23" i="25"/>
  <c r="S23" i="25"/>
  <c r="M23" i="25"/>
  <c r="B23" i="25"/>
  <c r="C23" i="25"/>
  <c r="X23" i="25"/>
  <c r="H23" i="25"/>
  <c r="D132" i="25"/>
  <c r="P132" i="25"/>
  <c r="T132" i="25"/>
  <c r="M132" i="25"/>
  <c r="Q132" i="25"/>
  <c r="J132" i="25"/>
  <c r="R132" i="25"/>
  <c r="O132" i="25"/>
  <c r="G132" i="25"/>
  <c r="N132" i="25"/>
  <c r="C132" i="25"/>
  <c r="W132" i="25"/>
  <c r="F95" i="25"/>
  <c r="J95" i="25"/>
  <c r="N95" i="25"/>
  <c r="R95" i="25"/>
  <c r="V95" i="25"/>
  <c r="D95" i="25"/>
  <c r="I95" i="25"/>
  <c r="O95" i="25"/>
  <c r="T95" i="25"/>
  <c r="Y95" i="25"/>
  <c r="E95" i="25"/>
  <c r="K95" i="25"/>
  <c r="P95" i="25"/>
  <c r="U95" i="25"/>
  <c r="L95" i="25"/>
  <c r="W95" i="25"/>
  <c r="C95" i="25"/>
  <c r="M95" i="25"/>
  <c r="X95" i="25"/>
  <c r="G95" i="25"/>
  <c r="H95" i="25"/>
  <c r="Q95" i="25"/>
  <c r="S95" i="25"/>
  <c r="B95" i="25"/>
  <c r="E59" i="25"/>
  <c r="I59" i="25"/>
  <c r="M59" i="25"/>
  <c r="Q59" i="25"/>
  <c r="U59" i="25"/>
  <c r="Y59" i="25"/>
  <c r="F59" i="25"/>
  <c r="J59" i="25"/>
  <c r="N59" i="25"/>
  <c r="R59" i="25"/>
  <c r="V59" i="25"/>
  <c r="C59" i="25"/>
  <c r="K59" i="25"/>
  <c r="S59" i="25"/>
  <c r="D59" i="25"/>
  <c r="L59" i="25"/>
  <c r="T59" i="25"/>
  <c r="G59" i="25"/>
  <c r="O59" i="25"/>
  <c r="W59" i="25"/>
  <c r="B59" i="25"/>
  <c r="X59" i="25"/>
  <c r="P59" i="25"/>
  <c r="H59" i="25"/>
  <c r="E24" i="19"/>
  <c r="I24" i="19"/>
  <c r="M24" i="19"/>
  <c r="Q24" i="19"/>
  <c r="U24" i="19"/>
  <c r="Y24" i="19"/>
  <c r="B24" i="19"/>
  <c r="F24" i="19"/>
  <c r="J24" i="19"/>
  <c r="N24" i="19"/>
  <c r="R24" i="19"/>
  <c r="V24" i="19"/>
  <c r="H24" i="19"/>
  <c r="P24" i="19"/>
  <c r="X24" i="19"/>
  <c r="C24" i="19"/>
  <c r="S24" i="19"/>
  <c r="D24" i="19"/>
  <c r="L24" i="19"/>
  <c r="T24" i="19"/>
  <c r="G24" i="19"/>
  <c r="O24" i="19"/>
  <c r="W24" i="19"/>
  <c r="K24" i="19"/>
  <c r="Y60" i="19"/>
  <c r="U60" i="19"/>
  <c r="Q60" i="19"/>
  <c r="M60" i="19"/>
  <c r="I60" i="19"/>
  <c r="E60" i="19"/>
  <c r="W60" i="19"/>
  <c r="R60" i="19"/>
  <c r="L60" i="19"/>
  <c r="G60" i="19"/>
  <c r="X60" i="19"/>
  <c r="P60" i="19"/>
  <c r="J60" i="19"/>
  <c r="C60" i="19"/>
  <c r="B60" i="19"/>
  <c r="T60" i="19"/>
  <c r="N60" i="19"/>
  <c r="F60" i="19"/>
  <c r="S60" i="19"/>
  <c r="K60" i="19"/>
  <c r="D60" i="19"/>
  <c r="O60" i="19"/>
  <c r="H60" i="19"/>
  <c r="V60" i="19"/>
  <c r="D130" i="19"/>
  <c r="H130" i="19"/>
  <c r="L130" i="19"/>
  <c r="P130" i="19"/>
  <c r="T130" i="19"/>
  <c r="X130" i="19"/>
  <c r="C130" i="19"/>
  <c r="I130" i="19"/>
  <c r="N130" i="19"/>
  <c r="S130" i="19"/>
  <c r="Y130" i="19"/>
  <c r="J130" i="19"/>
  <c r="Q130" i="19"/>
  <c r="W130" i="19"/>
  <c r="E130" i="19"/>
  <c r="M130" i="19"/>
  <c r="V130" i="19"/>
  <c r="F130" i="19"/>
  <c r="R130" i="19"/>
  <c r="O130" i="19"/>
  <c r="G130" i="19"/>
  <c r="U130" i="19"/>
  <c r="K130" i="19"/>
  <c r="B130" i="19"/>
  <c r="C95" i="19"/>
  <c r="G95" i="19"/>
  <c r="K95" i="19"/>
  <c r="O95" i="19"/>
  <c r="S95" i="19"/>
  <c r="W95" i="19"/>
  <c r="D95" i="19"/>
  <c r="I95" i="19"/>
  <c r="N95" i="19"/>
  <c r="T95" i="19"/>
  <c r="Y95" i="19"/>
  <c r="B95" i="19"/>
  <c r="H95" i="19"/>
  <c r="M95" i="19"/>
  <c r="R95" i="19"/>
  <c r="X95" i="19"/>
  <c r="J95" i="19"/>
  <c r="U95" i="19"/>
  <c r="L95" i="19"/>
  <c r="Q95" i="19"/>
  <c r="P95" i="19"/>
  <c r="V95" i="19"/>
  <c r="E95" i="19"/>
  <c r="F95" i="19"/>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132" i="25" l="1"/>
  <c r="K132" i="25"/>
  <c r="F132" i="25"/>
  <c r="Y132" i="25"/>
  <c r="I132" i="25"/>
  <c r="L132" i="25"/>
  <c r="A133" i="25"/>
  <c r="R133" i="25" s="1"/>
  <c r="B132" i="25"/>
  <c r="S132" i="25"/>
  <c r="X132" i="25"/>
  <c r="U132" i="25"/>
  <c r="E132"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E200" i="28"/>
  <c r="I200" i="28"/>
  <c r="M200" i="28"/>
  <c r="Q200" i="28"/>
  <c r="U200" i="28"/>
  <c r="Y200" i="28"/>
  <c r="C200" i="28"/>
  <c r="H200" i="28"/>
  <c r="N200" i="28"/>
  <c r="S200" i="28"/>
  <c r="X200" i="28"/>
  <c r="F200" i="28"/>
  <c r="K200" i="28"/>
  <c r="P200" i="28"/>
  <c r="V200" i="28"/>
  <c r="G200" i="28"/>
  <c r="R200" i="28"/>
  <c r="B200" i="28"/>
  <c r="J200" i="28"/>
  <c r="L200" i="28"/>
  <c r="W200" i="28"/>
  <c r="D200" i="28"/>
  <c r="O200" i="28"/>
  <c r="T200" i="28"/>
  <c r="C268" i="28"/>
  <c r="G268" i="28"/>
  <c r="K268" i="28"/>
  <c r="O268" i="28"/>
  <c r="S268" i="28"/>
  <c r="W268" i="28"/>
  <c r="F268" i="28"/>
  <c r="L268" i="28"/>
  <c r="Q268" i="28"/>
  <c r="V268" i="28"/>
  <c r="B268" i="28"/>
  <c r="D268" i="28"/>
  <c r="I268" i="28"/>
  <c r="N268" i="28"/>
  <c r="T268" i="28"/>
  <c r="Y268" i="28"/>
  <c r="E268" i="28"/>
  <c r="P268" i="28"/>
  <c r="H268" i="28"/>
  <c r="R268" i="28"/>
  <c r="J268" i="28"/>
  <c r="U268" i="28"/>
  <c r="M268" i="28"/>
  <c r="X268"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F164" i="21"/>
  <c r="J164" i="21"/>
  <c r="N164" i="21"/>
  <c r="R164" i="21"/>
  <c r="V164" i="21"/>
  <c r="D164" i="21"/>
  <c r="H164" i="21"/>
  <c r="L164" i="21"/>
  <c r="P164" i="21"/>
  <c r="T164" i="21"/>
  <c r="X164" i="21"/>
  <c r="E164" i="21"/>
  <c r="M164" i="21"/>
  <c r="U164" i="21"/>
  <c r="K164" i="21"/>
  <c r="W164" i="21"/>
  <c r="G164" i="21"/>
  <c r="Q164" i="21"/>
  <c r="B164" i="21"/>
  <c r="S164" i="21"/>
  <c r="C164" i="21"/>
  <c r="Y164" i="21"/>
  <c r="I164" i="21"/>
  <c r="O164"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05" i="28"/>
  <c r="I405" i="28"/>
  <c r="M405" i="28"/>
  <c r="Q405" i="28"/>
  <c r="U405" i="28"/>
  <c r="Y405" i="28"/>
  <c r="C405" i="28"/>
  <c r="G405" i="28"/>
  <c r="K405" i="28"/>
  <c r="O405" i="28"/>
  <c r="S405" i="28"/>
  <c r="W405" i="28"/>
  <c r="H405" i="28"/>
  <c r="P405" i="28"/>
  <c r="X405" i="28"/>
  <c r="L405" i="28"/>
  <c r="V405" i="28"/>
  <c r="F405" i="28"/>
  <c r="R405" i="28"/>
  <c r="B405" i="28"/>
  <c r="J405" i="28"/>
  <c r="N405" i="28"/>
  <c r="T405" i="28"/>
  <c r="D405" i="28"/>
  <c r="F303" i="28"/>
  <c r="J303" i="28"/>
  <c r="N303" i="28"/>
  <c r="R303" i="28"/>
  <c r="V303" i="28"/>
  <c r="E303" i="28"/>
  <c r="K303" i="28"/>
  <c r="P303" i="28"/>
  <c r="U303" i="28"/>
  <c r="C303" i="28"/>
  <c r="H303" i="28"/>
  <c r="M303" i="28"/>
  <c r="S303" i="28"/>
  <c r="X303" i="28"/>
  <c r="D303" i="28"/>
  <c r="O303" i="28"/>
  <c r="Y303" i="28"/>
  <c r="G303" i="28"/>
  <c r="Q303" i="28"/>
  <c r="B303" i="28"/>
  <c r="I303" i="28"/>
  <c r="T303" i="28"/>
  <c r="L303" i="28"/>
  <c r="W303" i="28"/>
  <c r="D371" i="28"/>
  <c r="H371" i="28"/>
  <c r="L371" i="28"/>
  <c r="P371" i="28"/>
  <c r="T371" i="28"/>
  <c r="X371" i="28"/>
  <c r="G371" i="28"/>
  <c r="M371" i="28"/>
  <c r="R371" i="28"/>
  <c r="W371" i="28"/>
  <c r="F371" i="28"/>
  <c r="N371" i="28"/>
  <c r="U371" i="28"/>
  <c r="B371" i="28"/>
  <c r="C371" i="28"/>
  <c r="J371" i="28"/>
  <c r="Q371" i="28"/>
  <c r="Y371" i="28"/>
  <c r="E371" i="28"/>
  <c r="S371" i="28"/>
  <c r="I371" i="28"/>
  <c r="V371" i="28"/>
  <c r="K371" i="28"/>
  <c r="O371" i="28"/>
  <c r="E337" i="28"/>
  <c r="I337" i="28"/>
  <c r="M337" i="28"/>
  <c r="Q337" i="28"/>
  <c r="U337" i="28"/>
  <c r="Y337" i="28"/>
  <c r="B337" i="28"/>
  <c r="D337" i="28"/>
  <c r="J337" i="28"/>
  <c r="O337" i="28"/>
  <c r="T337" i="28"/>
  <c r="G337" i="28"/>
  <c r="L337" i="28"/>
  <c r="R337" i="28"/>
  <c r="W337" i="28"/>
  <c r="C337" i="28"/>
  <c r="N337" i="28"/>
  <c r="X337" i="28"/>
  <c r="F337" i="28"/>
  <c r="P337" i="28"/>
  <c r="H337" i="28"/>
  <c r="S337" i="28"/>
  <c r="K337" i="28"/>
  <c r="V337" i="28"/>
  <c r="D234" i="28"/>
  <c r="H234" i="28"/>
  <c r="L234" i="28"/>
  <c r="P234" i="28"/>
  <c r="T234" i="28"/>
  <c r="X234" i="28"/>
  <c r="G234" i="28"/>
  <c r="M234" i="28"/>
  <c r="R234" i="28"/>
  <c r="W234" i="28"/>
  <c r="E234" i="28"/>
  <c r="J234" i="28"/>
  <c r="O234" i="28"/>
  <c r="U234" i="28"/>
  <c r="F234" i="28"/>
  <c r="Q234" i="28"/>
  <c r="B234" i="28"/>
  <c r="I234" i="28"/>
  <c r="K234" i="28"/>
  <c r="V234" i="28"/>
  <c r="C234" i="28"/>
  <c r="N234" i="28"/>
  <c r="Y234" i="28"/>
  <c r="S234"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198" i="21"/>
  <c r="J198" i="21"/>
  <c r="N198" i="21"/>
  <c r="R198" i="21"/>
  <c r="V198" i="21"/>
  <c r="D198" i="21"/>
  <c r="H198" i="21"/>
  <c r="L198" i="21"/>
  <c r="P198" i="21"/>
  <c r="T198" i="21"/>
  <c r="X198" i="21"/>
  <c r="I198" i="21"/>
  <c r="Q198" i="21"/>
  <c r="Y198" i="21"/>
  <c r="B198" i="21"/>
  <c r="E198" i="21"/>
  <c r="M198" i="21"/>
  <c r="U198" i="21"/>
  <c r="O198" i="21"/>
  <c r="C198" i="21"/>
  <c r="W198" i="21"/>
  <c r="K198" i="21"/>
  <c r="S198" i="21"/>
  <c r="G198" i="21"/>
  <c r="C166" i="28"/>
  <c r="G166" i="28"/>
  <c r="K166" i="28"/>
  <c r="O166" i="28"/>
  <c r="S166" i="28"/>
  <c r="W166" i="28"/>
  <c r="B166" i="28"/>
  <c r="E166" i="28"/>
  <c r="I166" i="28"/>
  <c r="M166" i="28"/>
  <c r="Q166" i="28"/>
  <c r="U166" i="28"/>
  <c r="Y166" i="28"/>
  <c r="F166" i="28"/>
  <c r="N166" i="28"/>
  <c r="V166" i="28"/>
  <c r="H166" i="28"/>
  <c r="X166" i="28"/>
  <c r="J166" i="28"/>
  <c r="R166" i="28"/>
  <c r="D166" i="28"/>
  <c r="L166" i="28"/>
  <c r="T166" i="28"/>
  <c r="P166" i="28"/>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F26" i="21"/>
  <c r="J26" i="21"/>
  <c r="N26" i="21"/>
  <c r="R26" i="21"/>
  <c r="V26" i="21"/>
  <c r="D26" i="21"/>
  <c r="L26" i="21"/>
  <c r="X26" i="21"/>
  <c r="I26" i="21"/>
  <c r="U26" i="21"/>
  <c r="C26" i="21"/>
  <c r="G26" i="21"/>
  <c r="K26" i="21"/>
  <c r="O26" i="21"/>
  <c r="S26" i="21"/>
  <c r="W26" i="21"/>
  <c r="B26" i="21"/>
  <c r="H26" i="21"/>
  <c r="P26" i="21"/>
  <c r="T26" i="21"/>
  <c r="E26" i="21"/>
  <c r="M26" i="21"/>
  <c r="Q26" i="21"/>
  <c r="Y26" i="21"/>
  <c r="A405" i="21"/>
  <c r="F94" i="21"/>
  <c r="J94" i="21"/>
  <c r="N94" i="21"/>
  <c r="R94" i="21"/>
  <c r="V94" i="21"/>
  <c r="C94" i="21"/>
  <c r="G94" i="21"/>
  <c r="K94" i="21"/>
  <c r="O94" i="21"/>
  <c r="S94" i="21"/>
  <c r="W94" i="21"/>
  <c r="B94" i="21"/>
  <c r="D94" i="21"/>
  <c r="L94" i="21"/>
  <c r="T94" i="21"/>
  <c r="P94" i="21"/>
  <c r="Q94" i="21"/>
  <c r="E94" i="21"/>
  <c r="M94" i="21"/>
  <c r="U94" i="21"/>
  <c r="H94" i="21"/>
  <c r="X94" i="21"/>
  <c r="I94" i="21"/>
  <c r="Y94" i="21"/>
  <c r="E129" i="21"/>
  <c r="I129" i="21"/>
  <c r="M129" i="21"/>
  <c r="Q129" i="21"/>
  <c r="U129" i="21"/>
  <c r="Y129" i="21"/>
  <c r="B129" i="21"/>
  <c r="F129" i="21"/>
  <c r="J129" i="21"/>
  <c r="N129" i="21"/>
  <c r="R129" i="21"/>
  <c r="V129" i="21"/>
  <c r="G129" i="21"/>
  <c r="O129" i="21"/>
  <c r="W129" i="21"/>
  <c r="H129" i="21"/>
  <c r="P129" i="21"/>
  <c r="X129" i="21"/>
  <c r="C129" i="21"/>
  <c r="S129" i="21"/>
  <c r="K129" i="21"/>
  <c r="L129" i="21"/>
  <c r="D129" i="21"/>
  <c r="T129" i="21"/>
  <c r="A303" i="21"/>
  <c r="C59" i="21"/>
  <c r="G59" i="21"/>
  <c r="K59" i="21"/>
  <c r="O59" i="21"/>
  <c r="S59" i="21"/>
  <c r="W59" i="21"/>
  <c r="D59" i="21"/>
  <c r="H59" i="21"/>
  <c r="L59" i="21"/>
  <c r="P59" i="21"/>
  <c r="T59" i="21"/>
  <c r="X59" i="21"/>
  <c r="E59" i="21"/>
  <c r="M59" i="21"/>
  <c r="U59" i="21"/>
  <c r="Q59" i="21"/>
  <c r="B59" i="21"/>
  <c r="R59" i="21"/>
  <c r="F59" i="21"/>
  <c r="N59" i="21"/>
  <c r="V59" i="21"/>
  <c r="I59" i="21"/>
  <c r="Y59" i="21"/>
  <c r="J59" i="21"/>
  <c r="A337" i="21"/>
  <c r="F96" i="28"/>
  <c r="J96" i="28"/>
  <c r="N96" i="28"/>
  <c r="R96" i="28"/>
  <c r="V96" i="28"/>
  <c r="C96" i="28"/>
  <c r="G96" i="28"/>
  <c r="K96" i="28"/>
  <c r="O96" i="28"/>
  <c r="S96" i="28"/>
  <c r="W96" i="28"/>
  <c r="B96" i="28"/>
  <c r="H96" i="28"/>
  <c r="P96" i="28"/>
  <c r="X96" i="28"/>
  <c r="L96" i="28"/>
  <c r="U96" i="28"/>
  <c r="E96" i="28"/>
  <c r="D96" i="28"/>
  <c r="M96" i="28"/>
  <c r="Y96" i="28"/>
  <c r="Q96" i="28"/>
  <c r="I96" i="28"/>
  <c r="T96" i="28"/>
  <c r="E26" i="28"/>
  <c r="I26" i="28"/>
  <c r="M26" i="28"/>
  <c r="Q26" i="28"/>
  <c r="U26" i="28"/>
  <c r="Y26" i="28"/>
  <c r="D26" i="28"/>
  <c r="J26" i="28"/>
  <c r="O26" i="28"/>
  <c r="T26" i="28"/>
  <c r="L26" i="28"/>
  <c r="W26" i="28"/>
  <c r="H26" i="28"/>
  <c r="S26" i="28"/>
  <c r="B26" i="28"/>
  <c r="F26" i="28"/>
  <c r="K26" i="28"/>
  <c r="P26" i="28"/>
  <c r="V26" i="28"/>
  <c r="G26" i="28"/>
  <c r="R26" i="28"/>
  <c r="C26" i="28"/>
  <c r="N26" i="28"/>
  <c r="X26" i="28"/>
  <c r="C61" i="28"/>
  <c r="G61" i="28"/>
  <c r="K61" i="28"/>
  <c r="O61" i="28"/>
  <c r="S61" i="28"/>
  <c r="W61" i="28"/>
  <c r="D61" i="28"/>
  <c r="H61" i="28"/>
  <c r="L61" i="28"/>
  <c r="P61" i="28"/>
  <c r="T61" i="28"/>
  <c r="X61" i="28"/>
  <c r="I61" i="28"/>
  <c r="Q61" i="28"/>
  <c r="Y61" i="28"/>
  <c r="M61" i="28"/>
  <c r="V61" i="28"/>
  <c r="F61" i="28"/>
  <c r="U61" i="28"/>
  <c r="E61" i="28"/>
  <c r="N61" i="28"/>
  <c r="R61" i="28"/>
  <c r="J61" i="28"/>
  <c r="B61" i="28"/>
  <c r="E131" i="28"/>
  <c r="I131" i="28"/>
  <c r="M131" i="28"/>
  <c r="Q131" i="28"/>
  <c r="U131" i="28"/>
  <c r="Y131" i="28"/>
  <c r="F131" i="28"/>
  <c r="J131" i="28"/>
  <c r="N131" i="28"/>
  <c r="R131" i="28"/>
  <c r="V131" i="28"/>
  <c r="D131" i="28"/>
  <c r="L131" i="28"/>
  <c r="T131" i="28"/>
  <c r="G131" i="28"/>
  <c r="O131" i="28"/>
  <c r="W131" i="28"/>
  <c r="B131" i="28"/>
  <c r="H131" i="28"/>
  <c r="X131" i="28"/>
  <c r="K131" i="28"/>
  <c r="S131" i="28"/>
  <c r="C131" i="28"/>
  <c r="P131" i="28"/>
  <c r="C96" i="25"/>
  <c r="G96" i="25"/>
  <c r="K96" i="25"/>
  <c r="O96" i="25"/>
  <c r="S96" i="25"/>
  <c r="W96" i="25"/>
  <c r="H96" i="25"/>
  <c r="M96" i="25"/>
  <c r="R96" i="25"/>
  <c r="X96" i="25"/>
  <c r="D96" i="25"/>
  <c r="I96" i="25"/>
  <c r="N96" i="25"/>
  <c r="T96" i="25"/>
  <c r="Y96" i="25"/>
  <c r="J96" i="25"/>
  <c r="U96" i="25"/>
  <c r="B96" i="25"/>
  <c r="L96" i="25"/>
  <c r="V96" i="25"/>
  <c r="E96" i="25"/>
  <c r="F96" i="25"/>
  <c r="P96" i="25"/>
  <c r="Q96" i="25"/>
  <c r="C24" i="25"/>
  <c r="G24" i="25"/>
  <c r="K24" i="25"/>
  <c r="O24" i="25"/>
  <c r="S24" i="25"/>
  <c r="W24" i="25"/>
  <c r="D24" i="25"/>
  <c r="H24" i="25"/>
  <c r="L24" i="25"/>
  <c r="P24" i="25"/>
  <c r="T24" i="25"/>
  <c r="X24" i="25"/>
  <c r="E24" i="25"/>
  <c r="I24" i="25"/>
  <c r="M24" i="25"/>
  <c r="Q24" i="25"/>
  <c r="U24" i="25"/>
  <c r="Y24" i="25"/>
  <c r="N24" i="25"/>
  <c r="B24" i="25"/>
  <c r="J24" i="25"/>
  <c r="R24" i="25"/>
  <c r="F24" i="25"/>
  <c r="V24" i="25"/>
  <c r="F60" i="25"/>
  <c r="J60" i="25"/>
  <c r="N60" i="25"/>
  <c r="R60" i="25"/>
  <c r="V60" i="25"/>
  <c r="C60" i="25"/>
  <c r="G60" i="25"/>
  <c r="K60" i="25"/>
  <c r="O60" i="25"/>
  <c r="S60" i="25"/>
  <c r="W60" i="25"/>
  <c r="B60" i="25"/>
  <c r="D60" i="25"/>
  <c r="L60" i="25"/>
  <c r="T60" i="25"/>
  <c r="E60" i="25"/>
  <c r="M60" i="25"/>
  <c r="U60" i="25"/>
  <c r="H60" i="25"/>
  <c r="P60" i="25"/>
  <c r="X60" i="25"/>
  <c r="I60" i="25"/>
  <c r="Q60" i="25"/>
  <c r="Y60" i="25"/>
  <c r="N133" i="25"/>
  <c r="L133" i="25"/>
  <c r="I133" i="25"/>
  <c r="K133" i="25"/>
  <c r="E133" i="25"/>
  <c r="M133" i="25"/>
  <c r="E131" i="19"/>
  <c r="I131" i="19"/>
  <c r="M131" i="19"/>
  <c r="Q131" i="19"/>
  <c r="U131" i="19"/>
  <c r="Y131" i="19"/>
  <c r="G131" i="19"/>
  <c r="L131" i="19"/>
  <c r="R131" i="19"/>
  <c r="W131" i="19"/>
  <c r="H131" i="19"/>
  <c r="O131" i="19"/>
  <c r="V131" i="19"/>
  <c r="B131" i="19"/>
  <c r="J131" i="19"/>
  <c r="S131" i="19"/>
  <c r="F131" i="19"/>
  <c r="T131" i="19"/>
  <c r="D131" i="19"/>
  <c r="P131" i="19"/>
  <c r="K131" i="19"/>
  <c r="N131" i="19"/>
  <c r="C131" i="19"/>
  <c r="X131" i="19"/>
  <c r="V61" i="19"/>
  <c r="R61" i="19"/>
  <c r="N61" i="19"/>
  <c r="J61" i="19"/>
  <c r="F61" i="19"/>
  <c r="U61" i="19"/>
  <c r="P61" i="19"/>
  <c r="K61" i="19"/>
  <c r="E61" i="19"/>
  <c r="W61" i="19"/>
  <c r="O61" i="19"/>
  <c r="H61" i="19"/>
  <c r="Y61" i="19"/>
  <c r="S61" i="19"/>
  <c r="L61" i="19"/>
  <c r="D61" i="19"/>
  <c r="X61" i="19"/>
  <c r="Q61" i="19"/>
  <c r="I61" i="19"/>
  <c r="C61" i="19"/>
  <c r="T61" i="19"/>
  <c r="M61" i="19"/>
  <c r="G61" i="19"/>
  <c r="B61" i="19"/>
  <c r="E25" i="19"/>
  <c r="I25" i="19"/>
  <c r="M25" i="19"/>
  <c r="Q25" i="19"/>
  <c r="U25" i="19"/>
  <c r="Y25" i="19"/>
  <c r="B25" i="19"/>
  <c r="F25" i="19"/>
  <c r="J25" i="19"/>
  <c r="N25" i="19"/>
  <c r="R25" i="19"/>
  <c r="V25" i="19"/>
  <c r="H25" i="19"/>
  <c r="P25" i="19"/>
  <c r="X25" i="19"/>
  <c r="K25" i="19"/>
  <c r="D25" i="19"/>
  <c r="L25" i="19"/>
  <c r="T25" i="19"/>
  <c r="G25" i="19"/>
  <c r="O25" i="19"/>
  <c r="W25" i="19"/>
  <c r="C25" i="19"/>
  <c r="S25" i="19"/>
  <c r="D96" i="19"/>
  <c r="H96" i="19"/>
  <c r="L96" i="19"/>
  <c r="P96" i="19"/>
  <c r="T96" i="19"/>
  <c r="X96" i="19"/>
  <c r="G96" i="19"/>
  <c r="M96" i="19"/>
  <c r="R96" i="19"/>
  <c r="W96" i="19"/>
  <c r="F96" i="19"/>
  <c r="K96" i="19"/>
  <c r="Q96" i="19"/>
  <c r="V96" i="19"/>
  <c r="I96" i="19"/>
  <c r="S96" i="19"/>
  <c r="C96" i="19"/>
  <c r="O96" i="19"/>
  <c r="N96" i="19"/>
  <c r="B96" i="19"/>
  <c r="U96" i="19"/>
  <c r="Y96" i="19"/>
  <c r="E96" i="19"/>
  <c r="J96" i="19"/>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A134" i="25" l="1"/>
  <c r="U133" i="25"/>
  <c r="B133" i="25"/>
  <c r="D133" i="25"/>
  <c r="C133" i="25"/>
  <c r="G133" i="25"/>
  <c r="J133" i="25"/>
  <c r="H133" i="25"/>
  <c r="Y133" i="25"/>
  <c r="X133" i="25"/>
  <c r="W133" i="25"/>
  <c r="V133" i="25"/>
  <c r="F133" i="25"/>
  <c r="O133" i="25"/>
  <c r="T133" i="25"/>
  <c r="S133" i="25"/>
  <c r="P133" i="25"/>
  <c r="Q133" i="25"/>
  <c r="D269" i="28"/>
  <c r="H269" i="28"/>
  <c r="L269" i="28"/>
  <c r="P269" i="28"/>
  <c r="T269" i="28"/>
  <c r="X269" i="28"/>
  <c r="E269" i="28"/>
  <c r="J269" i="28"/>
  <c r="O269" i="28"/>
  <c r="U269" i="28"/>
  <c r="G269" i="28"/>
  <c r="M269" i="28"/>
  <c r="R269" i="28"/>
  <c r="W269" i="28"/>
  <c r="C269" i="28"/>
  <c r="N269" i="28"/>
  <c r="Y269" i="28"/>
  <c r="F269" i="28"/>
  <c r="Q269" i="28"/>
  <c r="B269" i="28"/>
  <c r="I269" i="28"/>
  <c r="S269" i="28"/>
  <c r="K269" i="28"/>
  <c r="V269" i="28"/>
  <c r="E372" i="28"/>
  <c r="I372" i="28"/>
  <c r="M372" i="28"/>
  <c r="Q372" i="28"/>
  <c r="U372" i="28"/>
  <c r="Y372" i="28"/>
  <c r="F372" i="28"/>
  <c r="K372" i="28"/>
  <c r="P372" i="28"/>
  <c r="V372" i="28"/>
  <c r="B372" i="28"/>
  <c r="D372" i="28"/>
  <c r="L372" i="28"/>
  <c r="S372" i="28"/>
  <c r="H372" i="28"/>
  <c r="O372" i="28"/>
  <c r="W372" i="28"/>
  <c r="J372" i="28"/>
  <c r="X372" i="28"/>
  <c r="N372" i="28"/>
  <c r="C372" i="28"/>
  <c r="R372" i="28"/>
  <c r="G372" i="28"/>
  <c r="T372" i="28"/>
  <c r="D167" i="28"/>
  <c r="H167" i="28"/>
  <c r="L167" i="28"/>
  <c r="P167" i="28"/>
  <c r="T167" i="28"/>
  <c r="X167" i="28"/>
  <c r="F167" i="28"/>
  <c r="J167" i="28"/>
  <c r="N167" i="28"/>
  <c r="R167" i="28"/>
  <c r="V167" i="28"/>
  <c r="G167" i="28"/>
  <c r="O167" i="28"/>
  <c r="W167" i="28"/>
  <c r="Q167" i="28"/>
  <c r="B167" i="28"/>
  <c r="C167" i="28"/>
  <c r="K167" i="28"/>
  <c r="S167" i="28"/>
  <c r="E167" i="28"/>
  <c r="M167" i="28"/>
  <c r="U167" i="28"/>
  <c r="I167" i="28"/>
  <c r="Y167"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199" i="21"/>
  <c r="G199" i="21"/>
  <c r="K199" i="21"/>
  <c r="O199" i="21"/>
  <c r="S199" i="21"/>
  <c r="W199" i="21"/>
  <c r="E199" i="21"/>
  <c r="I199" i="21"/>
  <c r="M199" i="21"/>
  <c r="Q199" i="21"/>
  <c r="U199" i="21"/>
  <c r="Y199" i="21"/>
  <c r="J199" i="21"/>
  <c r="R199" i="21"/>
  <c r="F199" i="21"/>
  <c r="N199" i="21"/>
  <c r="V199" i="21"/>
  <c r="H199" i="21"/>
  <c r="X199" i="21"/>
  <c r="T199" i="21"/>
  <c r="L199" i="21"/>
  <c r="D199" i="21"/>
  <c r="P199" i="21"/>
  <c r="B199" i="21"/>
  <c r="C304" i="28"/>
  <c r="G304" i="28"/>
  <c r="K304" i="28"/>
  <c r="O304" i="28"/>
  <c r="S304" i="28"/>
  <c r="W304" i="28"/>
  <c r="D304" i="28"/>
  <c r="I304" i="28"/>
  <c r="N304" i="28"/>
  <c r="T304" i="28"/>
  <c r="Y304" i="28"/>
  <c r="F304" i="28"/>
  <c r="L304" i="28"/>
  <c r="Q304" i="28"/>
  <c r="V304" i="28"/>
  <c r="B304" i="28"/>
  <c r="M304" i="28"/>
  <c r="X304" i="28"/>
  <c r="E304" i="28"/>
  <c r="P304" i="28"/>
  <c r="H304" i="28"/>
  <c r="R304" i="28"/>
  <c r="J304" i="28"/>
  <c r="U304" i="28"/>
  <c r="E235" i="28"/>
  <c r="I235" i="28"/>
  <c r="M235" i="28"/>
  <c r="Q235" i="28"/>
  <c r="U235" i="28"/>
  <c r="Y235" i="28"/>
  <c r="B235" i="28"/>
  <c r="F235" i="28"/>
  <c r="K235" i="28"/>
  <c r="P235" i="28"/>
  <c r="V235" i="28"/>
  <c r="C235" i="28"/>
  <c r="H235" i="28"/>
  <c r="N235" i="28"/>
  <c r="S235" i="28"/>
  <c r="X235" i="28"/>
  <c r="D235" i="28"/>
  <c r="O235" i="28"/>
  <c r="G235" i="28"/>
  <c r="J235" i="28"/>
  <c r="T235" i="28"/>
  <c r="L235" i="28"/>
  <c r="W235" i="28"/>
  <c r="R235"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38" i="28"/>
  <c r="J338" i="28"/>
  <c r="N338" i="28"/>
  <c r="R338" i="28"/>
  <c r="V338" i="28"/>
  <c r="C338" i="28"/>
  <c r="H338" i="28"/>
  <c r="M338" i="28"/>
  <c r="S338" i="28"/>
  <c r="X338" i="28"/>
  <c r="E338" i="28"/>
  <c r="K338" i="28"/>
  <c r="P338" i="28"/>
  <c r="U338" i="28"/>
  <c r="L338" i="28"/>
  <c r="W338" i="28"/>
  <c r="D338" i="28"/>
  <c r="O338" i="28"/>
  <c r="Y338" i="28"/>
  <c r="G338" i="28"/>
  <c r="Q338" i="28"/>
  <c r="B338" i="28"/>
  <c r="I338" i="28"/>
  <c r="T338" i="28"/>
  <c r="C165" i="21"/>
  <c r="G165" i="21"/>
  <c r="K165" i="21"/>
  <c r="O165" i="21"/>
  <c r="S165" i="21"/>
  <c r="W165" i="21"/>
  <c r="E165" i="21"/>
  <c r="I165" i="21"/>
  <c r="M165" i="21"/>
  <c r="Q165" i="21"/>
  <c r="U165" i="21"/>
  <c r="Y165" i="21"/>
  <c r="B165" i="21"/>
  <c r="F165" i="21"/>
  <c r="N165" i="21"/>
  <c r="V165" i="21"/>
  <c r="J165" i="21"/>
  <c r="T165" i="21"/>
  <c r="D165" i="21"/>
  <c r="P165" i="21"/>
  <c r="R165" i="21"/>
  <c r="X165" i="21"/>
  <c r="H165" i="21"/>
  <c r="L165" i="21"/>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06" i="28"/>
  <c r="J406" i="28"/>
  <c r="N406" i="28"/>
  <c r="R406" i="28"/>
  <c r="V406" i="28"/>
  <c r="D406" i="28"/>
  <c r="H406" i="28"/>
  <c r="L406" i="28"/>
  <c r="P406" i="28"/>
  <c r="T406" i="28"/>
  <c r="X406" i="28"/>
  <c r="I406" i="28"/>
  <c r="Q406" i="28"/>
  <c r="Y406" i="28"/>
  <c r="K406" i="28"/>
  <c r="U406" i="28"/>
  <c r="E406" i="28"/>
  <c r="O406" i="28"/>
  <c r="G406" i="28"/>
  <c r="M406" i="28"/>
  <c r="S406" i="28"/>
  <c r="B406" i="28"/>
  <c r="C406" i="28"/>
  <c r="W406" i="28"/>
  <c r="F201" i="28"/>
  <c r="G201" i="28"/>
  <c r="K201" i="28"/>
  <c r="O201" i="28"/>
  <c r="S201" i="28"/>
  <c r="W201" i="28"/>
  <c r="B201" i="28"/>
  <c r="D201" i="28"/>
  <c r="I201" i="28"/>
  <c r="M201" i="28"/>
  <c r="Q201" i="28"/>
  <c r="U201" i="28"/>
  <c r="Y201" i="28"/>
  <c r="E201" i="28"/>
  <c r="N201" i="28"/>
  <c r="V201" i="28"/>
  <c r="H201" i="28"/>
  <c r="X201" i="28"/>
  <c r="J201" i="28"/>
  <c r="R201" i="28"/>
  <c r="C201" i="28"/>
  <c r="L201" i="28"/>
  <c r="T201" i="28"/>
  <c r="P201"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C27" i="21"/>
  <c r="G27" i="21"/>
  <c r="K27" i="21"/>
  <c r="O27" i="21"/>
  <c r="S27" i="21"/>
  <c r="W27" i="21"/>
  <c r="I27" i="21"/>
  <c r="U27" i="21"/>
  <c r="B27" i="21"/>
  <c r="F27" i="21"/>
  <c r="N27" i="21"/>
  <c r="D27" i="21"/>
  <c r="H27" i="21"/>
  <c r="L27" i="21"/>
  <c r="P27" i="21"/>
  <c r="T27" i="21"/>
  <c r="X27" i="21"/>
  <c r="E27" i="21"/>
  <c r="M27" i="21"/>
  <c r="Q27" i="21"/>
  <c r="Y27" i="21"/>
  <c r="J27" i="21"/>
  <c r="R27" i="21"/>
  <c r="V27" i="21"/>
  <c r="D60" i="21"/>
  <c r="H60" i="21"/>
  <c r="L60" i="21"/>
  <c r="P60" i="21"/>
  <c r="T60" i="21"/>
  <c r="X60" i="21"/>
  <c r="E60" i="21"/>
  <c r="I60" i="21"/>
  <c r="M60" i="21"/>
  <c r="Q60" i="21"/>
  <c r="U60" i="21"/>
  <c r="Y60" i="21"/>
  <c r="F60" i="21"/>
  <c r="N60" i="21"/>
  <c r="V60" i="21"/>
  <c r="J60" i="21"/>
  <c r="K60" i="21"/>
  <c r="B60" i="21"/>
  <c r="G60" i="21"/>
  <c r="O60" i="21"/>
  <c r="W60" i="21"/>
  <c r="R60" i="21"/>
  <c r="C60" i="21"/>
  <c r="S60" i="21"/>
  <c r="A406" i="21"/>
  <c r="C95" i="21"/>
  <c r="G95" i="21"/>
  <c r="K95" i="21"/>
  <c r="O95" i="21"/>
  <c r="S95" i="21"/>
  <c r="W95" i="21"/>
  <c r="D95" i="21"/>
  <c r="H95" i="21"/>
  <c r="L95" i="21"/>
  <c r="P95" i="21"/>
  <c r="T95" i="21"/>
  <c r="X95" i="21"/>
  <c r="E95" i="21"/>
  <c r="M95" i="21"/>
  <c r="U95" i="21"/>
  <c r="I95" i="21"/>
  <c r="B95" i="21"/>
  <c r="J95" i="21"/>
  <c r="F95" i="21"/>
  <c r="N95" i="21"/>
  <c r="V95" i="21"/>
  <c r="Q95" i="21"/>
  <c r="Y95" i="21"/>
  <c r="R95" i="21"/>
  <c r="F130" i="21"/>
  <c r="J130" i="21"/>
  <c r="N130" i="21"/>
  <c r="R130" i="21"/>
  <c r="V130" i="21"/>
  <c r="C130" i="21"/>
  <c r="G130" i="21"/>
  <c r="K130" i="21"/>
  <c r="O130" i="21"/>
  <c r="S130" i="21"/>
  <c r="W130" i="21"/>
  <c r="B130" i="21"/>
  <c r="H130" i="21"/>
  <c r="P130" i="21"/>
  <c r="X130" i="21"/>
  <c r="I130" i="21"/>
  <c r="Q130" i="21"/>
  <c r="Y130" i="21"/>
  <c r="L130" i="21"/>
  <c r="T130" i="21"/>
  <c r="U130" i="21"/>
  <c r="M130" i="21"/>
  <c r="D130" i="21"/>
  <c r="E130" i="21"/>
  <c r="A304" i="21"/>
  <c r="A372" i="21"/>
  <c r="D62" i="28"/>
  <c r="H62" i="28"/>
  <c r="L62" i="28"/>
  <c r="P62" i="28"/>
  <c r="T62" i="28"/>
  <c r="X62" i="28"/>
  <c r="E62" i="28"/>
  <c r="I62" i="28"/>
  <c r="M62" i="28"/>
  <c r="Q62" i="28"/>
  <c r="U62" i="28"/>
  <c r="Y62" i="28"/>
  <c r="J62" i="28"/>
  <c r="R62" i="28"/>
  <c r="K62" i="28"/>
  <c r="V62" i="28"/>
  <c r="B62" i="28"/>
  <c r="O62" i="28"/>
  <c r="S62" i="28"/>
  <c r="C62" i="28"/>
  <c r="N62" i="28"/>
  <c r="W62" i="28"/>
  <c r="F62" i="28"/>
  <c r="G62" i="28"/>
  <c r="C97" i="28"/>
  <c r="G97" i="28"/>
  <c r="K97" i="28"/>
  <c r="O97" i="28"/>
  <c r="S97" i="28"/>
  <c r="W97" i="28"/>
  <c r="D97" i="28"/>
  <c r="H97" i="28"/>
  <c r="L97" i="28"/>
  <c r="P97" i="28"/>
  <c r="T97" i="28"/>
  <c r="X97" i="28"/>
  <c r="I97" i="28"/>
  <c r="Q97" i="28"/>
  <c r="Y97" i="28"/>
  <c r="J97" i="28"/>
  <c r="U97" i="28"/>
  <c r="E97" i="28"/>
  <c r="F97" i="28"/>
  <c r="M97" i="28"/>
  <c r="V97" i="28"/>
  <c r="B97" i="28"/>
  <c r="N97" i="28"/>
  <c r="R97" i="28"/>
  <c r="F132" i="28"/>
  <c r="J132" i="28"/>
  <c r="N132" i="28"/>
  <c r="R132" i="28"/>
  <c r="V132" i="28"/>
  <c r="C132" i="28"/>
  <c r="G132" i="28"/>
  <c r="K132" i="28"/>
  <c r="O132" i="28"/>
  <c r="S132" i="28"/>
  <c r="W132" i="28"/>
  <c r="B132" i="28"/>
  <c r="E132" i="28"/>
  <c r="M132" i="28"/>
  <c r="U132" i="28"/>
  <c r="H132" i="28"/>
  <c r="P132" i="28"/>
  <c r="X132" i="28"/>
  <c r="Q132" i="28"/>
  <c r="I132" i="28"/>
  <c r="Y132" i="28"/>
  <c r="L132" i="28"/>
  <c r="T132" i="28"/>
  <c r="D132" i="28"/>
  <c r="F27" i="28"/>
  <c r="J27" i="28"/>
  <c r="N27" i="28"/>
  <c r="R27" i="28"/>
  <c r="V27" i="28"/>
  <c r="C27" i="28"/>
  <c r="H27" i="28"/>
  <c r="M27" i="28"/>
  <c r="S27" i="28"/>
  <c r="X27" i="28"/>
  <c r="B27" i="28"/>
  <c r="K27" i="28"/>
  <c r="U27" i="28"/>
  <c r="G27" i="28"/>
  <c r="W27" i="28"/>
  <c r="D27" i="28"/>
  <c r="I27" i="28"/>
  <c r="O27" i="28"/>
  <c r="T27" i="28"/>
  <c r="Y27" i="28"/>
  <c r="E27" i="28"/>
  <c r="P27" i="28"/>
  <c r="L27" i="28"/>
  <c r="Q27" i="28"/>
  <c r="C134" i="25"/>
  <c r="G134" i="25"/>
  <c r="K134" i="25"/>
  <c r="O134" i="25"/>
  <c r="S134" i="25"/>
  <c r="E134" i="25"/>
  <c r="J134" i="25"/>
  <c r="P134" i="25"/>
  <c r="U134" i="25"/>
  <c r="Y134" i="25"/>
  <c r="H134" i="25"/>
  <c r="N134" i="25"/>
  <c r="V134" i="25"/>
  <c r="I134" i="25"/>
  <c r="Q134" i="25"/>
  <c r="W134" i="25"/>
  <c r="L134" i="25"/>
  <c r="X134" i="25"/>
  <c r="B134" i="25"/>
  <c r="M134" i="25"/>
  <c r="R134" i="25"/>
  <c r="T134" i="25"/>
  <c r="D134" i="25"/>
  <c r="F134" i="25"/>
  <c r="D97" i="25"/>
  <c r="H97" i="25"/>
  <c r="L97" i="25"/>
  <c r="P97" i="25"/>
  <c r="T97" i="25"/>
  <c r="X97" i="25"/>
  <c r="F97" i="25"/>
  <c r="K97" i="25"/>
  <c r="Q97" i="25"/>
  <c r="V97" i="25"/>
  <c r="G97" i="25"/>
  <c r="M97" i="25"/>
  <c r="R97" i="25"/>
  <c r="W97" i="25"/>
  <c r="I97" i="25"/>
  <c r="S97" i="25"/>
  <c r="J97" i="25"/>
  <c r="U97" i="25"/>
  <c r="B97" i="25"/>
  <c r="C97" i="25"/>
  <c r="Y97" i="25"/>
  <c r="E97" i="25"/>
  <c r="N97" i="25"/>
  <c r="O97" i="25"/>
  <c r="C61" i="25"/>
  <c r="G61" i="25"/>
  <c r="K61" i="25"/>
  <c r="O61" i="25"/>
  <c r="S61" i="25"/>
  <c r="W61" i="25"/>
  <c r="D61" i="25"/>
  <c r="H61" i="25"/>
  <c r="L61" i="25"/>
  <c r="P61" i="25"/>
  <c r="T61" i="25"/>
  <c r="X61" i="25"/>
  <c r="E61" i="25"/>
  <c r="M61" i="25"/>
  <c r="U61" i="25"/>
  <c r="F61" i="25"/>
  <c r="N61" i="25"/>
  <c r="V61" i="25"/>
  <c r="I61" i="25"/>
  <c r="Q61" i="25"/>
  <c r="Y61" i="25"/>
  <c r="J61" i="25"/>
  <c r="R61" i="25"/>
  <c r="B61" i="25"/>
  <c r="D25" i="25"/>
  <c r="H25" i="25"/>
  <c r="L25" i="25"/>
  <c r="P25" i="25"/>
  <c r="T25" i="25"/>
  <c r="X25" i="25"/>
  <c r="B25" i="25"/>
  <c r="F25" i="25"/>
  <c r="E25" i="25"/>
  <c r="I25" i="25"/>
  <c r="M25" i="25"/>
  <c r="Q25" i="25"/>
  <c r="U25" i="25"/>
  <c r="Y25" i="25"/>
  <c r="J25" i="25"/>
  <c r="N25" i="25"/>
  <c r="R25" i="25"/>
  <c r="V25" i="25"/>
  <c r="G25" i="25"/>
  <c r="W25" i="25"/>
  <c r="K25" i="25"/>
  <c r="O25" i="25"/>
  <c r="C25" i="25"/>
  <c r="S25" i="25"/>
  <c r="E26" i="19"/>
  <c r="I26" i="19"/>
  <c r="M26" i="19"/>
  <c r="Q26" i="19"/>
  <c r="U26" i="19"/>
  <c r="Y26" i="19"/>
  <c r="B26" i="19"/>
  <c r="F26" i="19"/>
  <c r="J26" i="19"/>
  <c r="N26" i="19"/>
  <c r="R26" i="19"/>
  <c r="V26" i="19"/>
  <c r="H26" i="19"/>
  <c r="P26" i="19"/>
  <c r="X26" i="19"/>
  <c r="C26" i="19"/>
  <c r="S26" i="19"/>
  <c r="D26" i="19"/>
  <c r="L26" i="19"/>
  <c r="T26" i="19"/>
  <c r="G26" i="19"/>
  <c r="O26" i="19"/>
  <c r="W26" i="19"/>
  <c r="K26" i="19"/>
  <c r="F132" i="19"/>
  <c r="J132" i="19"/>
  <c r="N132" i="19"/>
  <c r="R132" i="19"/>
  <c r="V132" i="19"/>
  <c r="E132" i="19"/>
  <c r="K132" i="19"/>
  <c r="P132" i="19"/>
  <c r="U132" i="19"/>
  <c r="G132" i="19"/>
  <c r="M132" i="19"/>
  <c r="T132" i="19"/>
  <c r="D132" i="19"/>
  <c r="O132" i="19"/>
  <c r="X132" i="19"/>
  <c r="I132" i="19"/>
  <c r="W132" i="19"/>
  <c r="H132" i="19"/>
  <c r="S132" i="19"/>
  <c r="L132" i="19"/>
  <c r="Y132" i="19"/>
  <c r="C132" i="19"/>
  <c r="Q132" i="19"/>
  <c r="B132" i="19"/>
  <c r="W62" i="19"/>
  <c r="S62" i="19"/>
  <c r="O62" i="19"/>
  <c r="K62" i="19"/>
  <c r="G62" i="19"/>
  <c r="C62" i="19"/>
  <c r="B62" i="19"/>
  <c r="Y62" i="19"/>
  <c r="T62" i="19"/>
  <c r="N62" i="19"/>
  <c r="I62" i="19"/>
  <c r="D62" i="19"/>
  <c r="U62" i="19"/>
  <c r="M62" i="19"/>
  <c r="F62" i="19"/>
  <c r="X62" i="19"/>
  <c r="Q62" i="19"/>
  <c r="J62" i="19"/>
  <c r="V62" i="19"/>
  <c r="P62" i="19"/>
  <c r="H62" i="19"/>
  <c r="R62" i="19"/>
  <c r="L62" i="19"/>
  <c r="E62" i="19"/>
  <c r="E97" i="19"/>
  <c r="I97" i="19"/>
  <c r="M97" i="19"/>
  <c r="Q97" i="19"/>
  <c r="U97" i="19"/>
  <c r="Y97" i="19"/>
  <c r="B97" i="19"/>
  <c r="F97" i="19"/>
  <c r="K97" i="19"/>
  <c r="P97" i="19"/>
  <c r="V97" i="19"/>
  <c r="D97" i="19"/>
  <c r="J97" i="19"/>
  <c r="O97" i="19"/>
  <c r="T97" i="19"/>
  <c r="G97" i="19"/>
  <c r="R97" i="19"/>
  <c r="H97" i="19"/>
  <c r="W97" i="19"/>
  <c r="L97" i="19"/>
  <c r="S97" i="19"/>
  <c r="X97" i="19"/>
  <c r="C97" i="19"/>
  <c r="N97" i="19"/>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135" i="25"/>
  <c r="A61" i="21"/>
  <c r="A26" i="25"/>
  <c r="D202" i="28" l="1"/>
  <c r="H202" i="28"/>
  <c r="L202" i="28"/>
  <c r="P202" i="28"/>
  <c r="T202" i="28"/>
  <c r="X202" i="28"/>
  <c r="F202" i="28"/>
  <c r="J202" i="28"/>
  <c r="N202" i="28"/>
  <c r="R202" i="28"/>
  <c r="V202" i="28"/>
  <c r="G202" i="28"/>
  <c r="O202" i="28"/>
  <c r="W202" i="28"/>
  <c r="Q202" i="28"/>
  <c r="C202" i="28"/>
  <c r="K202" i="28"/>
  <c r="S202" i="28"/>
  <c r="E202" i="28"/>
  <c r="M202" i="28"/>
  <c r="U202" i="28"/>
  <c r="I202" i="28"/>
  <c r="Y202" i="28"/>
  <c r="B202" i="28"/>
  <c r="F373" i="28"/>
  <c r="J373" i="28"/>
  <c r="N373" i="28"/>
  <c r="R373" i="28"/>
  <c r="V373" i="28"/>
  <c r="D373" i="28"/>
  <c r="I373" i="28"/>
  <c r="O373" i="28"/>
  <c r="T373" i="28"/>
  <c r="Y373" i="28"/>
  <c r="C373" i="28"/>
  <c r="K373" i="28"/>
  <c r="Q373" i="28"/>
  <c r="X373" i="28"/>
  <c r="G373" i="28"/>
  <c r="M373" i="28"/>
  <c r="U373" i="28"/>
  <c r="P373" i="28"/>
  <c r="E373" i="28"/>
  <c r="S373" i="28"/>
  <c r="H373" i="28"/>
  <c r="W373" i="28"/>
  <c r="L373" i="28"/>
  <c r="B373"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D200" i="21"/>
  <c r="H200" i="21"/>
  <c r="L200" i="21"/>
  <c r="P200" i="21"/>
  <c r="T200" i="21"/>
  <c r="X200" i="21"/>
  <c r="F200" i="21"/>
  <c r="J200" i="21"/>
  <c r="N200" i="21"/>
  <c r="R200" i="21"/>
  <c r="V200" i="21"/>
  <c r="C200" i="21"/>
  <c r="K200" i="21"/>
  <c r="S200" i="21"/>
  <c r="G200" i="21"/>
  <c r="O200" i="21"/>
  <c r="W200" i="21"/>
  <c r="B200" i="21"/>
  <c r="Q200" i="21"/>
  <c r="U200" i="21"/>
  <c r="I200" i="21"/>
  <c r="M200" i="21"/>
  <c r="Y200" i="21"/>
  <c r="E200" i="21"/>
  <c r="F236" i="28"/>
  <c r="J236" i="28"/>
  <c r="N236" i="28"/>
  <c r="R236" i="28"/>
  <c r="V236" i="28"/>
  <c r="D236" i="28"/>
  <c r="I236" i="28"/>
  <c r="O236" i="28"/>
  <c r="T236" i="28"/>
  <c r="Y236" i="28"/>
  <c r="B236" i="28"/>
  <c r="G236" i="28"/>
  <c r="L236" i="28"/>
  <c r="Q236" i="28"/>
  <c r="W236" i="28"/>
  <c r="C236" i="28"/>
  <c r="M236" i="28"/>
  <c r="X236" i="28"/>
  <c r="E236" i="28"/>
  <c r="H236" i="28"/>
  <c r="S236" i="28"/>
  <c r="K236" i="28"/>
  <c r="U236" i="28"/>
  <c r="P236" i="28"/>
  <c r="C339" i="28"/>
  <c r="G339" i="28"/>
  <c r="K339" i="28"/>
  <c r="O339" i="28"/>
  <c r="S339" i="28"/>
  <c r="W339" i="28"/>
  <c r="F339" i="28"/>
  <c r="L339" i="28"/>
  <c r="Q339" i="28"/>
  <c r="V339" i="28"/>
  <c r="B339" i="28"/>
  <c r="D339" i="28"/>
  <c r="I339" i="28"/>
  <c r="N339" i="28"/>
  <c r="T339" i="28"/>
  <c r="Y339" i="28"/>
  <c r="J339" i="28"/>
  <c r="U339" i="28"/>
  <c r="M339" i="28"/>
  <c r="X339" i="28"/>
  <c r="E339" i="28"/>
  <c r="P339" i="28"/>
  <c r="H339" i="28"/>
  <c r="R339"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E168" i="28"/>
  <c r="I168" i="28"/>
  <c r="M168" i="28"/>
  <c r="Q168" i="28"/>
  <c r="U168" i="28"/>
  <c r="Y168" i="28"/>
  <c r="C168" i="28"/>
  <c r="G168" i="28"/>
  <c r="K168" i="28"/>
  <c r="O168" i="28"/>
  <c r="S168" i="28"/>
  <c r="W168" i="28"/>
  <c r="B168" i="28"/>
  <c r="H168" i="28"/>
  <c r="P168" i="28"/>
  <c r="X168" i="28"/>
  <c r="J168" i="28"/>
  <c r="D168" i="28"/>
  <c r="L168" i="28"/>
  <c r="T168" i="28"/>
  <c r="F168" i="28"/>
  <c r="N168" i="28"/>
  <c r="V168" i="28"/>
  <c r="R168" i="28"/>
  <c r="C407" i="28"/>
  <c r="G407" i="28"/>
  <c r="K407" i="28"/>
  <c r="O407" i="28"/>
  <c r="S407" i="28"/>
  <c r="W407" i="28"/>
  <c r="E407" i="28"/>
  <c r="I407" i="28"/>
  <c r="M407" i="28"/>
  <c r="Q407" i="28"/>
  <c r="U407" i="28"/>
  <c r="Y407" i="28"/>
  <c r="B407" i="28"/>
  <c r="J407" i="28"/>
  <c r="R407" i="28"/>
  <c r="H407" i="28"/>
  <c r="T407" i="28"/>
  <c r="D407" i="28"/>
  <c r="N407" i="28"/>
  <c r="X407" i="28"/>
  <c r="F407" i="28"/>
  <c r="L407" i="28"/>
  <c r="P407" i="28"/>
  <c r="V407" i="28"/>
  <c r="D166" i="21"/>
  <c r="H166" i="21"/>
  <c r="L166" i="21"/>
  <c r="P166" i="21"/>
  <c r="T166" i="21"/>
  <c r="X166" i="21"/>
  <c r="F166" i="21"/>
  <c r="J166" i="21"/>
  <c r="N166" i="21"/>
  <c r="R166" i="21"/>
  <c r="V166" i="21"/>
  <c r="G166" i="21"/>
  <c r="O166" i="21"/>
  <c r="W166" i="21"/>
  <c r="B166" i="21"/>
  <c r="I166" i="21"/>
  <c r="S166" i="21"/>
  <c r="C166" i="21"/>
  <c r="M166" i="21"/>
  <c r="Y166" i="21"/>
  <c r="Q166" i="21"/>
  <c r="U166" i="21"/>
  <c r="E166" i="21"/>
  <c r="K166" i="21"/>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270" i="28"/>
  <c r="I270" i="28"/>
  <c r="M270" i="28"/>
  <c r="Q270" i="28"/>
  <c r="U270" i="28"/>
  <c r="Y270" i="28"/>
  <c r="B270" i="28"/>
  <c r="C270" i="28"/>
  <c r="H270" i="28"/>
  <c r="N270" i="28"/>
  <c r="S270" i="28"/>
  <c r="X270" i="28"/>
  <c r="F270" i="28"/>
  <c r="K270" i="28"/>
  <c r="P270" i="28"/>
  <c r="V270" i="28"/>
  <c r="L270" i="28"/>
  <c r="W270" i="28"/>
  <c r="D270" i="28"/>
  <c r="O270" i="28"/>
  <c r="G270" i="28"/>
  <c r="R270" i="28"/>
  <c r="J270" i="28"/>
  <c r="T270" i="28"/>
  <c r="D305" i="28"/>
  <c r="H305" i="28"/>
  <c r="L305" i="28"/>
  <c r="P305" i="28"/>
  <c r="T305" i="28"/>
  <c r="X305" i="28"/>
  <c r="G305" i="28"/>
  <c r="M305" i="28"/>
  <c r="R305" i="28"/>
  <c r="W305" i="28"/>
  <c r="E305" i="28"/>
  <c r="J305" i="28"/>
  <c r="O305" i="28"/>
  <c r="U305" i="28"/>
  <c r="K305" i="28"/>
  <c r="V305" i="28"/>
  <c r="C305" i="28"/>
  <c r="N305" i="28"/>
  <c r="Y305" i="28"/>
  <c r="F305" i="28"/>
  <c r="Q305" i="28"/>
  <c r="B305" i="28"/>
  <c r="I305" i="28"/>
  <c r="S305"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E61" i="21"/>
  <c r="I61" i="21"/>
  <c r="M61" i="21"/>
  <c r="Q61" i="21"/>
  <c r="U61" i="21"/>
  <c r="Y61" i="21"/>
  <c r="F61" i="21"/>
  <c r="J61" i="21"/>
  <c r="N61" i="21"/>
  <c r="R61" i="21"/>
  <c r="V61" i="21"/>
  <c r="G61" i="21"/>
  <c r="O61" i="21"/>
  <c r="W61" i="21"/>
  <c r="B61" i="21"/>
  <c r="C61" i="21"/>
  <c r="D61" i="21"/>
  <c r="T61" i="21"/>
  <c r="H61" i="21"/>
  <c r="P61" i="21"/>
  <c r="X61" i="21"/>
  <c r="K61" i="21"/>
  <c r="S61" i="21"/>
  <c r="L61" i="21"/>
  <c r="C131" i="21"/>
  <c r="G131" i="21"/>
  <c r="K131" i="21"/>
  <c r="O131" i="21"/>
  <c r="S131" i="21"/>
  <c r="W131" i="21"/>
  <c r="D131" i="21"/>
  <c r="H131" i="21"/>
  <c r="L131" i="21"/>
  <c r="P131" i="21"/>
  <c r="T131" i="21"/>
  <c r="X131" i="21"/>
  <c r="I131" i="21"/>
  <c r="Q131" i="21"/>
  <c r="Y131" i="21"/>
  <c r="B131" i="21"/>
  <c r="J131" i="21"/>
  <c r="R131" i="21"/>
  <c r="E131" i="21"/>
  <c r="U131" i="21"/>
  <c r="F131" i="21"/>
  <c r="V131" i="21"/>
  <c r="M131" i="21"/>
  <c r="N131" i="21"/>
  <c r="D96" i="21"/>
  <c r="H96" i="21"/>
  <c r="L96" i="21"/>
  <c r="P96" i="21"/>
  <c r="T96" i="21"/>
  <c r="X96" i="21"/>
  <c r="E96" i="21"/>
  <c r="I96" i="21"/>
  <c r="M96" i="21"/>
  <c r="Q96" i="21"/>
  <c r="U96" i="21"/>
  <c r="Y96" i="21"/>
  <c r="F96" i="21"/>
  <c r="N96" i="21"/>
  <c r="V96" i="21"/>
  <c r="J96" i="21"/>
  <c r="C96" i="21"/>
  <c r="S96" i="21"/>
  <c r="B96" i="21"/>
  <c r="G96" i="21"/>
  <c r="O96" i="21"/>
  <c r="W96" i="21"/>
  <c r="R96" i="21"/>
  <c r="K96" i="21"/>
  <c r="D28" i="21"/>
  <c r="H28" i="21"/>
  <c r="L28" i="21"/>
  <c r="P28" i="21"/>
  <c r="T28" i="21"/>
  <c r="X28" i="21"/>
  <c r="F28" i="21"/>
  <c r="N28" i="21"/>
  <c r="C28" i="21"/>
  <c r="K28" i="21"/>
  <c r="S28" i="21"/>
  <c r="E28" i="21"/>
  <c r="I28" i="21"/>
  <c r="M28" i="21"/>
  <c r="Q28" i="21"/>
  <c r="U28" i="21"/>
  <c r="Y28" i="21"/>
  <c r="J28" i="21"/>
  <c r="R28" i="21"/>
  <c r="V28" i="21"/>
  <c r="G28" i="21"/>
  <c r="O28" i="21"/>
  <c r="W28" i="21"/>
  <c r="B28" i="21"/>
  <c r="A339" i="21"/>
  <c r="C133" i="28"/>
  <c r="G133" i="28"/>
  <c r="K133" i="28"/>
  <c r="O133" i="28"/>
  <c r="S133" i="28"/>
  <c r="W133" i="28"/>
  <c r="D133" i="28"/>
  <c r="H133" i="28"/>
  <c r="L133" i="28"/>
  <c r="P133" i="28"/>
  <c r="T133" i="28"/>
  <c r="X133" i="28"/>
  <c r="F133" i="28"/>
  <c r="N133" i="28"/>
  <c r="V133" i="28"/>
  <c r="I133" i="28"/>
  <c r="Q133" i="28"/>
  <c r="Y133" i="28"/>
  <c r="J133" i="28"/>
  <c r="E133" i="28"/>
  <c r="R133" i="28"/>
  <c r="M133" i="28"/>
  <c r="B133" i="28"/>
  <c r="U133" i="28"/>
  <c r="D98" i="28"/>
  <c r="H98" i="28"/>
  <c r="L98" i="28"/>
  <c r="P98" i="28"/>
  <c r="T98" i="28"/>
  <c r="X98" i="28"/>
  <c r="E98" i="28"/>
  <c r="I98" i="28"/>
  <c r="M98" i="28"/>
  <c r="Q98" i="28"/>
  <c r="U98" i="28"/>
  <c r="Y98" i="28"/>
  <c r="J98" i="28"/>
  <c r="R98" i="28"/>
  <c r="G98" i="28"/>
  <c r="S98" i="28"/>
  <c r="C98" i="28"/>
  <c r="W98" i="28"/>
  <c r="B98" i="28"/>
  <c r="F98" i="28"/>
  <c r="K98" i="28"/>
  <c r="V98" i="28"/>
  <c r="N98" i="28"/>
  <c r="O98" i="28"/>
  <c r="E63" i="28"/>
  <c r="I63" i="28"/>
  <c r="M63" i="28"/>
  <c r="Q63" i="28"/>
  <c r="U63" i="28"/>
  <c r="Y63" i="28"/>
  <c r="F63" i="28"/>
  <c r="J63" i="28"/>
  <c r="N63" i="28"/>
  <c r="R63" i="28"/>
  <c r="V63" i="28"/>
  <c r="C63" i="28"/>
  <c r="K63" i="28"/>
  <c r="S63" i="28"/>
  <c r="H63" i="28"/>
  <c r="T63" i="28"/>
  <c r="O63" i="28"/>
  <c r="L63" i="28"/>
  <c r="W63" i="28"/>
  <c r="B63" i="28"/>
  <c r="D63" i="28"/>
  <c r="X63" i="28"/>
  <c r="G63" i="28"/>
  <c r="P63" i="28"/>
  <c r="C28" i="28"/>
  <c r="G28" i="28"/>
  <c r="K28" i="28"/>
  <c r="O28" i="28"/>
  <c r="S28" i="28"/>
  <c r="W28" i="28"/>
  <c r="F28" i="28"/>
  <c r="L28" i="28"/>
  <c r="Q28" i="28"/>
  <c r="V28" i="28"/>
  <c r="I28" i="28"/>
  <c r="T28" i="28"/>
  <c r="J28" i="28"/>
  <c r="U28" i="28"/>
  <c r="H28" i="28"/>
  <c r="M28" i="28"/>
  <c r="R28" i="28"/>
  <c r="X28" i="28"/>
  <c r="B28" i="28"/>
  <c r="D28" i="28"/>
  <c r="N28" i="28"/>
  <c r="Y28" i="28"/>
  <c r="E28" i="28"/>
  <c r="P28" i="28"/>
  <c r="E26" i="25"/>
  <c r="I26" i="25"/>
  <c r="M26" i="25"/>
  <c r="Q26" i="25"/>
  <c r="U26" i="25"/>
  <c r="Y26" i="25"/>
  <c r="F26" i="25"/>
  <c r="J26" i="25"/>
  <c r="N26" i="25"/>
  <c r="R26" i="25"/>
  <c r="V26" i="25"/>
  <c r="B26" i="25"/>
  <c r="C26" i="25"/>
  <c r="G26" i="25"/>
  <c r="K26" i="25"/>
  <c r="O26" i="25"/>
  <c r="S26" i="25"/>
  <c r="W26" i="25"/>
  <c r="P26" i="25"/>
  <c r="L26" i="25"/>
  <c r="D26" i="25"/>
  <c r="T26" i="25"/>
  <c r="H26" i="25"/>
  <c r="X26" i="25"/>
  <c r="F135" i="25"/>
  <c r="J135" i="25"/>
  <c r="N135" i="25"/>
  <c r="R135" i="25"/>
  <c r="V135" i="25"/>
  <c r="D135" i="25"/>
  <c r="I135" i="25"/>
  <c r="O135" i="25"/>
  <c r="T135" i="25"/>
  <c r="Y135" i="25"/>
  <c r="E135" i="25"/>
  <c r="K135" i="25"/>
  <c r="P135" i="25"/>
  <c r="U135" i="25"/>
  <c r="L135" i="25"/>
  <c r="W135" i="25"/>
  <c r="C135" i="25"/>
  <c r="M135" i="25"/>
  <c r="X135" i="25"/>
  <c r="B135" i="25"/>
  <c r="Q135" i="25"/>
  <c r="S135" i="25"/>
  <c r="G135" i="25"/>
  <c r="H135" i="25"/>
  <c r="D62" i="25"/>
  <c r="H62" i="25"/>
  <c r="L62" i="25"/>
  <c r="P62" i="25"/>
  <c r="T62" i="25"/>
  <c r="X62" i="25"/>
  <c r="E62" i="25"/>
  <c r="I62" i="25"/>
  <c r="M62" i="25"/>
  <c r="Q62" i="25"/>
  <c r="U62" i="25"/>
  <c r="Y62" i="25"/>
  <c r="F62" i="25"/>
  <c r="N62" i="25"/>
  <c r="V62" i="25"/>
  <c r="B62" i="25"/>
  <c r="G62" i="25"/>
  <c r="O62" i="25"/>
  <c r="W62" i="25"/>
  <c r="J62" i="25"/>
  <c r="R62" i="25"/>
  <c r="S62" i="25"/>
  <c r="C62" i="25"/>
  <c r="K62" i="25"/>
  <c r="E98" i="25"/>
  <c r="I98" i="25"/>
  <c r="M98" i="25"/>
  <c r="Q98" i="25"/>
  <c r="U98" i="25"/>
  <c r="Y98" i="25"/>
  <c r="D98" i="25"/>
  <c r="J98" i="25"/>
  <c r="O98" i="25"/>
  <c r="T98" i="25"/>
  <c r="F98" i="25"/>
  <c r="K98" i="25"/>
  <c r="P98" i="25"/>
  <c r="V98" i="25"/>
  <c r="B98" i="25"/>
  <c r="G98" i="25"/>
  <c r="R98" i="25"/>
  <c r="H98" i="25"/>
  <c r="S98" i="25"/>
  <c r="W98" i="25"/>
  <c r="C98" i="25"/>
  <c r="X98" i="25"/>
  <c r="L98" i="25"/>
  <c r="N98" i="25"/>
  <c r="E27" i="19"/>
  <c r="I27" i="19"/>
  <c r="M27" i="19"/>
  <c r="Q27" i="19"/>
  <c r="U27" i="19"/>
  <c r="Y27" i="19"/>
  <c r="B27" i="19"/>
  <c r="F27" i="19"/>
  <c r="J27" i="19"/>
  <c r="N27" i="19"/>
  <c r="R27" i="19"/>
  <c r="V27" i="19"/>
  <c r="H27" i="19"/>
  <c r="P27" i="19"/>
  <c r="X27" i="19"/>
  <c r="K27" i="19"/>
  <c r="S27" i="19"/>
  <c r="D27" i="19"/>
  <c r="L27" i="19"/>
  <c r="T27" i="19"/>
  <c r="G27" i="19"/>
  <c r="O27" i="19"/>
  <c r="W27" i="19"/>
  <c r="C27" i="19"/>
  <c r="X63" i="19"/>
  <c r="T63" i="19"/>
  <c r="P63" i="19"/>
  <c r="L63" i="19"/>
  <c r="H63" i="19"/>
  <c r="D63" i="19"/>
  <c r="W63" i="19"/>
  <c r="R63" i="19"/>
  <c r="M63" i="19"/>
  <c r="G63" i="19"/>
  <c r="S63" i="19"/>
  <c r="K63" i="19"/>
  <c r="E63" i="19"/>
  <c r="Q63" i="19"/>
  <c r="V63" i="19"/>
  <c r="O63" i="19"/>
  <c r="I63" i="19"/>
  <c r="B63" i="19"/>
  <c r="U63" i="19"/>
  <c r="N63" i="19"/>
  <c r="F63" i="19"/>
  <c r="Y63" i="19"/>
  <c r="C63" i="19"/>
  <c r="J63" i="19"/>
  <c r="C133" i="19"/>
  <c r="G133" i="19"/>
  <c r="K133" i="19"/>
  <c r="O133" i="19"/>
  <c r="S133" i="19"/>
  <c r="W133" i="19"/>
  <c r="D133" i="19"/>
  <c r="I133" i="19"/>
  <c r="N133" i="19"/>
  <c r="T133" i="19"/>
  <c r="Y133" i="19"/>
  <c r="E133" i="19"/>
  <c r="L133" i="19"/>
  <c r="R133" i="19"/>
  <c r="J133" i="19"/>
  <c r="U133" i="19"/>
  <c r="M133" i="19"/>
  <c r="X133" i="19"/>
  <c r="H133" i="19"/>
  <c r="V133" i="19"/>
  <c r="B133" i="19"/>
  <c r="P133" i="19"/>
  <c r="F133" i="19"/>
  <c r="Q133" i="19"/>
  <c r="F98" i="19"/>
  <c r="J98" i="19"/>
  <c r="N98" i="19"/>
  <c r="R98" i="19"/>
  <c r="V98" i="19"/>
  <c r="D98" i="19"/>
  <c r="I98" i="19"/>
  <c r="O98" i="19"/>
  <c r="T98" i="19"/>
  <c r="Y98" i="19"/>
  <c r="C98" i="19"/>
  <c r="H98" i="19"/>
  <c r="M98" i="19"/>
  <c r="S98" i="19"/>
  <c r="X98" i="19"/>
  <c r="E98" i="19"/>
  <c r="P98" i="19"/>
  <c r="L98" i="19"/>
  <c r="G98" i="19"/>
  <c r="W98" i="19"/>
  <c r="U98" i="19"/>
  <c r="K98" i="19"/>
  <c r="B98" i="19"/>
  <c r="Q98" i="19"/>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F339" i="21" l="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F169" i="28"/>
  <c r="J169" i="28"/>
  <c r="N169" i="28"/>
  <c r="R169" i="28"/>
  <c r="V169" i="28"/>
  <c r="D169" i="28"/>
  <c r="H169" i="28"/>
  <c r="L169" i="28"/>
  <c r="P169" i="28"/>
  <c r="T169" i="28"/>
  <c r="X169" i="28"/>
  <c r="I169" i="28"/>
  <c r="Q169" i="28"/>
  <c r="Y169" i="28"/>
  <c r="C169" i="28"/>
  <c r="S169" i="28"/>
  <c r="E169" i="28"/>
  <c r="M169" i="28"/>
  <c r="U169" i="28"/>
  <c r="B169" i="28"/>
  <c r="G169" i="28"/>
  <c r="O169" i="28"/>
  <c r="W169" i="28"/>
  <c r="K169" i="28"/>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271" i="28"/>
  <c r="J271" i="28"/>
  <c r="N271" i="28"/>
  <c r="R271" i="28"/>
  <c r="V271" i="28"/>
  <c r="G271" i="28"/>
  <c r="L271" i="28"/>
  <c r="Q271" i="28"/>
  <c r="W271" i="28"/>
  <c r="D271" i="28"/>
  <c r="I271" i="28"/>
  <c r="O271" i="28"/>
  <c r="T271" i="28"/>
  <c r="Y271" i="28"/>
  <c r="B271" i="28"/>
  <c r="K271" i="28"/>
  <c r="U271" i="28"/>
  <c r="C271" i="28"/>
  <c r="M271" i="28"/>
  <c r="X271" i="28"/>
  <c r="E271" i="28"/>
  <c r="P271" i="28"/>
  <c r="H271" i="28"/>
  <c r="S271" i="28"/>
  <c r="D340" i="28"/>
  <c r="H340" i="28"/>
  <c r="L340" i="28"/>
  <c r="P340" i="28"/>
  <c r="T340" i="28"/>
  <c r="X340" i="28"/>
  <c r="E340" i="28"/>
  <c r="J340" i="28"/>
  <c r="O340" i="28"/>
  <c r="U340" i="28"/>
  <c r="G340" i="28"/>
  <c r="M340" i="28"/>
  <c r="R340" i="28"/>
  <c r="W340" i="28"/>
  <c r="I340" i="28"/>
  <c r="S340" i="28"/>
  <c r="K340" i="28"/>
  <c r="V340" i="28"/>
  <c r="C340" i="28"/>
  <c r="N340" i="28"/>
  <c r="Y340" i="28"/>
  <c r="F340" i="28"/>
  <c r="Q340" i="28"/>
  <c r="B340" i="28"/>
  <c r="E306" i="28"/>
  <c r="I306" i="28"/>
  <c r="M306" i="28"/>
  <c r="Q306" i="28"/>
  <c r="U306" i="28"/>
  <c r="Y306" i="28"/>
  <c r="B306" i="28"/>
  <c r="F306" i="28"/>
  <c r="K306" i="28"/>
  <c r="P306" i="28"/>
  <c r="V306" i="28"/>
  <c r="C306" i="28"/>
  <c r="H306" i="28"/>
  <c r="N306" i="28"/>
  <c r="S306" i="28"/>
  <c r="X306" i="28"/>
  <c r="J306" i="28"/>
  <c r="T306" i="28"/>
  <c r="L306" i="28"/>
  <c r="W306" i="28"/>
  <c r="D306" i="28"/>
  <c r="O306" i="28"/>
  <c r="G306" i="28"/>
  <c r="R306" i="28"/>
  <c r="C237" i="28"/>
  <c r="G237" i="28"/>
  <c r="K237" i="28"/>
  <c r="O237" i="28"/>
  <c r="S237" i="28"/>
  <c r="W237" i="28"/>
  <c r="H237" i="28"/>
  <c r="M237" i="28"/>
  <c r="R237" i="28"/>
  <c r="X237" i="28"/>
  <c r="E237" i="28"/>
  <c r="J237" i="28"/>
  <c r="P237" i="28"/>
  <c r="U237" i="28"/>
  <c r="L237" i="28"/>
  <c r="V237" i="28"/>
  <c r="D237" i="28"/>
  <c r="Y237" i="28"/>
  <c r="B237" i="28"/>
  <c r="F237" i="28"/>
  <c r="Q237" i="28"/>
  <c r="I237" i="28"/>
  <c r="T237" i="28"/>
  <c r="N237" i="28"/>
  <c r="D408" i="28"/>
  <c r="H408" i="28"/>
  <c r="L408" i="28"/>
  <c r="P408" i="28"/>
  <c r="T408" i="28"/>
  <c r="X408" i="28"/>
  <c r="F408" i="28"/>
  <c r="J408" i="28"/>
  <c r="N408" i="28"/>
  <c r="R408" i="28"/>
  <c r="V408" i="28"/>
  <c r="C408" i="28"/>
  <c r="K408" i="28"/>
  <c r="S408" i="28"/>
  <c r="B408" i="28"/>
  <c r="G408" i="28"/>
  <c r="Q408" i="28"/>
  <c r="M408" i="28"/>
  <c r="W408" i="28"/>
  <c r="E408" i="28"/>
  <c r="Y408" i="28"/>
  <c r="I408" i="28"/>
  <c r="O408" i="28"/>
  <c r="U408" i="28"/>
  <c r="E167" i="21"/>
  <c r="I167" i="21"/>
  <c r="M167" i="21"/>
  <c r="Q167" i="21"/>
  <c r="U167" i="21"/>
  <c r="Y167" i="21"/>
  <c r="B167" i="21"/>
  <c r="C167" i="21"/>
  <c r="G167" i="21"/>
  <c r="K167" i="21"/>
  <c r="O167" i="21"/>
  <c r="S167" i="21"/>
  <c r="W167" i="21"/>
  <c r="H167" i="21"/>
  <c r="P167" i="21"/>
  <c r="X167" i="21"/>
  <c r="F167" i="21"/>
  <c r="R167" i="21"/>
  <c r="L167" i="21"/>
  <c r="V167" i="21"/>
  <c r="N167" i="21"/>
  <c r="T167" i="21"/>
  <c r="D167" i="21"/>
  <c r="J167" i="21"/>
  <c r="E201" i="21"/>
  <c r="I201" i="21"/>
  <c r="M201" i="21"/>
  <c r="Q201" i="21"/>
  <c r="U201" i="21"/>
  <c r="Y201" i="21"/>
  <c r="C201" i="21"/>
  <c r="G201" i="21"/>
  <c r="K201" i="21"/>
  <c r="O201" i="21"/>
  <c r="S201" i="21"/>
  <c r="W201" i="21"/>
  <c r="D201" i="21"/>
  <c r="L201" i="21"/>
  <c r="T201" i="21"/>
  <c r="H201" i="21"/>
  <c r="P201" i="21"/>
  <c r="X201" i="21"/>
  <c r="J201" i="21"/>
  <c r="B201" i="21"/>
  <c r="R201" i="21"/>
  <c r="F201" i="21"/>
  <c r="N201" i="21"/>
  <c r="V201" i="21"/>
  <c r="C374" i="28"/>
  <c r="G374" i="28"/>
  <c r="K374" i="28"/>
  <c r="O374" i="28"/>
  <c r="S374" i="28"/>
  <c r="W374" i="28"/>
  <c r="H374" i="28"/>
  <c r="M374" i="28"/>
  <c r="R374" i="28"/>
  <c r="X374" i="28"/>
  <c r="I374" i="28"/>
  <c r="P374" i="28"/>
  <c r="V374" i="28"/>
  <c r="E374" i="28"/>
  <c r="L374" i="28"/>
  <c r="T374" i="28"/>
  <c r="B374" i="28"/>
  <c r="F374" i="28"/>
  <c r="U374" i="28"/>
  <c r="J374" i="28"/>
  <c r="Y374" i="28"/>
  <c r="N374" i="28"/>
  <c r="D374" i="28"/>
  <c r="Q374" i="28"/>
  <c r="E203" i="28"/>
  <c r="I203" i="28"/>
  <c r="M203" i="28"/>
  <c r="Q203" i="28"/>
  <c r="U203" i="28"/>
  <c r="Y203" i="28"/>
  <c r="C203" i="28"/>
  <c r="G203" i="28"/>
  <c r="K203" i="28"/>
  <c r="O203" i="28"/>
  <c r="S203" i="28"/>
  <c r="W203" i="28"/>
  <c r="B203" i="28"/>
  <c r="H203" i="28"/>
  <c r="P203" i="28"/>
  <c r="X203" i="28"/>
  <c r="J203" i="28"/>
  <c r="D203" i="28"/>
  <c r="L203" i="28"/>
  <c r="T203" i="28"/>
  <c r="F203" i="28"/>
  <c r="N203" i="28"/>
  <c r="V203" i="28"/>
  <c r="R203"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F62" i="21"/>
  <c r="J62" i="21"/>
  <c r="N62" i="21"/>
  <c r="R62" i="21"/>
  <c r="V62" i="21"/>
  <c r="C62" i="21"/>
  <c r="G62" i="21"/>
  <c r="K62" i="21"/>
  <c r="O62" i="21"/>
  <c r="S62" i="21"/>
  <c r="W62" i="21"/>
  <c r="H62" i="21"/>
  <c r="P62" i="21"/>
  <c r="X62" i="21"/>
  <c r="D62" i="21"/>
  <c r="T62" i="21"/>
  <c r="M62" i="21"/>
  <c r="I62" i="21"/>
  <c r="Q62" i="21"/>
  <c r="Y62" i="21"/>
  <c r="B62" i="21"/>
  <c r="L62" i="21"/>
  <c r="E62" i="21"/>
  <c r="U62" i="21"/>
  <c r="E97" i="21"/>
  <c r="I97" i="21"/>
  <c r="M97" i="21"/>
  <c r="Q97" i="21"/>
  <c r="U97" i="21"/>
  <c r="Y97" i="21"/>
  <c r="B97" i="21"/>
  <c r="F97" i="21"/>
  <c r="J97" i="21"/>
  <c r="N97" i="21"/>
  <c r="R97" i="21"/>
  <c r="V97" i="21"/>
  <c r="G97" i="21"/>
  <c r="O97" i="21"/>
  <c r="W97" i="21"/>
  <c r="C97" i="21"/>
  <c r="S97" i="21"/>
  <c r="L97" i="21"/>
  <c r="H97" i="21"/>
  <c r="P97" i="21"/>
  <c r="X97" i="21"/>
  <c r="K97" i="21"/>
  <c r="D97" i="21"/>
  <c r="T97" i="21"/>
  <c r="A340" i="21"/>
  <c r="D132" i="21"/>
  <c r="H132" i="21"/>
  <c r="L132" i="21"/>
  <c r="P132" i="21"/>
  <c r="T132" i="21"/>
  <c r="X132" i="21"/>
  <c r="E132" i="21"/>
  <c r="I132" i="21"/>
  <c r="M132" i="21"/>
  <c r="Q132" i="21"/>
  <c r="U132" i="21"/>
  <c r="Y132" i="21"/>
  <c r="J132" i="21"/>
  <c r="R132" i="21"/>
  <c r="C132" i="21"/>
  <c r="K132" i="21"/>
  <c r="S132" i="21"/>
  <c r="B132" i="21"/>
  <c r="N132" i="21"/>
  <c r="F132" i="21"/>
  <c r="G132" i="21"/>
  <c r="O132" i="21"/>
  <c r="V132" i="21"/>
  <c r="W132" i="21"/>
  <c r="A408" i="21"/>
  <c r="A306" i="21"/>
  <c r="E29" i="21"/>
  <c r="I29" i="21"/>
  <c r="M29" i="21"/>
  <c r="Q29" i="21"/>
  <c r="U29" i="21"/>
  <c r="Y29" i="21"/>
  <c r="B29" i="21"/>
  <c r="C29" i="21"/>
  <c r="K29" i="21"/>
  <c r="S29" i="21"/>
  <c r="H29" i="21"/>
  <c r="P29" i="21"/>
  <c r="X29" i="21"/>
  <c r="F29" i="21"/>
  <c r="J29" i="21"/>
  <c r="N29" i="21"/>
  <c r="R29" i="21"/>
  <c r="V29" i="21"/>
  <c r="G29" i="21"/>
  <c r="O29" i="21"/>
  <c r="W29" i="21"/>
  <c r="D29" i="21"/>
  <c r="L29" i="21"/>
  <c r="T29" i="21"/>
  <c r="A374" i="21"/>
  <c r="E99" i="28"/>
  <c r="I99" i="28"/>
  <c r="M99" i="28"/>
  <c r="Q99" i="28"/>
  <c r="U99" i="28"/>
  <c r="Y99" i="28"/>
  <c r="B99" i="28"/>
  <c r="F99" i="28"/>
  <c r="J99" i="28"/>
  <c r="N99" i="28"/>
  <c r="R99" i="28"/>
  <c r="V99" i="28"/>
  <c r="C99" i="28"/>
  <c r="K99" i="28"/>
  <c r="S99" i="28"/>
  <c r="G99" i="28"/>
  <c r="P99" i="28"/>
  <c r="D99" i="28"/>
  <c r="H99" i="28"/>
  <c r="T99" i="28"/>
  <c r="L99" i="28"/>
  <c r="W99" i="28"/>
  <c r="O99" i="28"/>
  <c r="X99" i="28"/>
  <c r="D29" i="28"/>
  <c r="H29" i="28"/>
  <c r="L29" i="28"/>
  <c r="P29" i="28"/>
  <c r="T29" i="28"/>
  <c r="X29" i="28"/>
  <c r="E29" i="28"/>
  <c r="J29" i="28"/>
  <c r="O29" i="28"/>
  <c r="U29" i="28"/>
  <c r="G29" i="28"/>
  <c r="R29" i="28"/>
  <c r="W29" i="28"/>
  <c r="N29" i="28"/>
  <c r="Y29" i="28"/>
  <c r="F29" i="28"/>
  <c r="K29" i="28"/>
  <c r="Q29" i="28"/>
  <c r="V29" i="28"/>
  <c r="M29" i="28"/>
  <c r="B29" i="28"/>
  <c r="C29" i="28"/>
  <c r="I29" i="28"/>
  <c r="S29" i="28"/>
  <c r="F64" i="28"/>
  <c r="J64" i="28"/>
  <c r="N64" i="28"/>
  <c r="R64" i="28"/>
  <c r="V64" i="28"/>
  <c r="C64" i="28"/>
  <c r="G64" i="28"/>
  <c r="K64" i="28"/>
  <c r="O64" i="28"/>
  <c r="S64" i="28"/>
  <c r="W64" i="28"/>
  <c r="B64" i="28"/>
  <c r="D64" i="28"/>
  <c r="L64" i="28"/>
  <c r="T64" i="28"/>
  <c r="H64" i="28"/>
  <c r="Q64" i="28"/>
  <c r="M64" i="28"/>
  <c r="E64" i="28"/>
  <c r="Y64" i="28"/>
  <c r="I64" i="28"/>
  <c r="U64" i="28"/>
  <c r="X64" i="28"/>
  <c r="P64" i="28"/>
  <c r="D134" i="28"/>
  <c r="H134" i="28"/>
  <c r="L134" i="28"/>
  <c r="P134" i="28"/>
  <c r="T134" i="28"/>
  <c r="X134" i="28"/>
  <c r="E134" i="28"/>
  <c r="I134" i="28"/>
  <c r="M134" i="28"/>
  <c r="Q134" i="28"/>
  <c r="U134" i="28"/>
  <c r="Y134" i="28"/>
  <c r="G134" i="28"/>
  <c r="O134" i="28"/>
  <c r="W134" i="28"/>
  <c r="J134" i="28"/>
  <c r="R134" i="28"/>
  <c r="C134" i="28"/>
  <c r="S134" i="28"/>
  <c r="F134" i="28"/>
  <c r="B134" i="28"/>
  <c r="V134" i="28"/>
  <c r="K134" i="28"/>
  <c r="N134" i="28"/>
  <c r="F99" i="25"/>
  <c r="J99" i="25"/>
  <c r="N99" i="25"/>
  <c r="R99" i="25"/>
  <c r="V99" i="25"/>
  <c r="C99" i="25"/>
  <c r="H99" i="25"/>
  <c r="M99" i="25"/>
  <c r="S99" i="25"/>
  <c r="X99" i="25"/>
  <c r="D99" i="25"/>
  <c r="I99" i="25"/>
  <c r="O99" i="25"/>
  <c r="T99" i="25"/>
  <c r="Y99" i="25"/>
  <c r="E99" i="25"/>
  <c r="P99" i="25"/>
  <c r="G99" i="25"/>
  <c r="Q99" i="25"/>
  <c r="U99" i="25"/>
  <c r="B99" i="25"/>
  <c r="W99" i="25"/>
  <c r="K99" i="25"/>
  <c r="L99" i="25"/>
  <c r="C136" i="25"/>
  <c r="G136" i="25"/>
  <c r="K136" i="25"/>
  <c r="O136" i="25"/>
  <c r="S136" i="25"/>
  <c r="W136" i="25"/>
  <c r="H136" i="25"/>
  <c r="M136" i="25"/>
  <c r="R136" i="25"/>
  <c r="X136" i="25"/>
  <c r="D136" i="25"/>
  <c r="I136" i="25"/>
  <c r="N136" i="25"/>
  <c r="T136" i="25"/>
  <c r="Y136" i="25"/>
  <c r="J136" i="25"/>
  <c r="U136" i="25"/>
  <c r="L136" i="25"/>
  <c r="V136" i="25"/>
  <c r="P136" i="25"/>
  <c r="Q136" i="25"/>
  <c r="B136" i="25"/>
  <c r="E136" i="25"/>
  <c r="F136" i="25"/>
  <c r="F27" i="25"/>
  <c r="J27" i="25"/>
  <c r="N27" i="25"/>
  <c r="R27" i="25"/>
  <c r="V27" i="25"/>
  <c r="H27" i="25"/>
  <c r="T27" i="25"/>
  <c r="C27" i="25"/>
  <c r="G27" i="25"/>
  <c r="K27" i="25"/>
  <c r="O27" i="25"/>
  <c r="S27" i="25"/>
  <c r="W27" i="25"/>
  <c r="D27" i="25"/>
  <c r="L27" i="25"/>
  <c r="P27" i="25"/>
  <c r="X27" i="25"/>
  <c r="I27" i="25"/>
  <c r="Y27" i="25"/>
  <c r="U27" i="25"/>
  <c r="M27" i="25"/>
  <c r="B27" i="25"/>
  <c r="Q27" i="25"/>
  <c r="E27" i="25"/>
  <c r="E63" i="25"/>
  <c r="I63" i="25"/>
  <c r="M63" i="25"/>
  <c r="Q63" i="25"/>
  <c r="U63" i="25"/>
  <c r="Y63" i="25"/>
  <c r="F63" i="25"/>
  <c r="J63" i="25"/>
  <c r="N63" i="25"/>
  <c r="R63" i="25"/>
  <c r="V63" i="25"/>
  <c r="G63" i="25"/>
  <c r="O63" i="25"/>
  <c r="W63" i="25"/>
  <c r="H63" i="25"/>
  <c r="P63" i="25"/>
  <c r="X63" i="25"/>
  <c r="B63" i="25"/>
  <c r="C63" i="25"/>
  <c r="K63" i="25"/>
  <c r="S63" i="25"/>
  <c r="D63" i="25"/>
  <c r="L63" i="25"/>
  <c r="T63" i="25"/>
  <c r="D134" i="19"/>
  <c r="H134" i="19"/>
  <c r="L134" i="19"/>
  <c r="P134" i="19"/>
  <c r="T134" i="19"/>
  <c r="G134" i="19"/>
  <c r="M134" i="19"/>
  <c r="R134" i="19"/>
  <c r="W134" i="19"/>
  <c r="C134" i="19"/>
  <c r="J134" i="19"/>
  <c r="Q134" i="19"/>
  <c r="X134" i="19"/>
  <c r="F134" i="19"/>
  <c r="O134" i="19"/>
  <c r="Y134" i="19"/>
  <c r="B134" i="19"/>
  <c r="N134" i="19"/>
  <c r="K134" i="19"/>
  <c r="V134" i="19"/>
  <c r="S134" i="19"/>
  <c r="I134" i="19"/>
  <c r="E134" i="19"/>
  <c r="U134" i="19"/>
  <c r="Y64" i="19"/>
  <c r="U64" i="19"/>
  <c r="Q64" i="19"/>
  <c r="M64" i="19"/>
  <c r="I64" i="19"/>
  <c r="E64" i="19"/>
  <c r="V64" i="19"/>
  <c r="P64" i="19"/>
  <c r="K64" i="19"/>
  <c r="F64" i="19"/>
  <c r="X64" i="19"/>
  <c r="R64" i="19"/>
  <c r="J64" i="19"/>
  <c r="C64" i="19"/>
  <c r="W64" i="19"/>
  <c r="H64" i="19"/>
  <c r="T64" i="19"/>
  <c r="N64" i="19"/>
  <c r="G64" i="19"/>
  <c r="S64" i="19"/>
  <c r="L64" i="19"/>
  <c r="D64" i="19"/>
  <c r="B64" i="19"/>
  <c r="O64" i="19"/>
  <c r="E28" i="19"/>
  <c r="I28" i="19"/>
  <c r="M28" i="19"/>
  <c r="Q28" i="19"/>
  <c r="U28" i="19"/>
  <c r="Y28" i="19"/>
  <c r="B28" i="19"/>
  <c r="F28" i="19"/>
  <c r="J28" i="19"/>
  <c r="N28" i="19"/>
  <c r="R28" i="19"/>
  <c r="V28" i="19"/>
  <c r="H28" i="19"/>
  <c r="P28" i="19"/>
  <c r="X28" i="19"/>
  <c r="K28" i="19"/>
  <c r="D28" i="19"/>
  <c r="L28" i="19"/>
  <c r="T28" i="19"/>
  <c r="G28" i="19"/>
  <c r="O28" i="19"/>
  <c r="W28" i="19"/>
  <c r="C28" i="19"/>
  <c r="S28" i="19"/>
  <c r="C99" i="19"/>
  <c r="G99" i="19"/>
  <c r="K99" i="19"/>
  <c r="O99" i="19"/>
  <c r="S99" i="19"/>
  <c r="W99" i="19"/>
  <c r="H99" i="19"/>
  <c r="M99" i="19"/>
  <c r="R99" i="19"/>
  <c r="X99" i="19"/>
  <c r="F99" i="19"/>
  <c r="L99" i="19"/>
  <c r="Q99" i="19"/>
  <c r="V99" i="19"/>
  <c r="D99" i="19"/>
  <c r="N99" i="19"/>
  <c r="Y99" i="19"/>
  <c r="E99" i="19"/>
  <c r="T99" i="19"/>
  <c r="U99" i="19"/>
  <c r="I99" i="19"/>
  <c r="J99" i="19"/>
  <c r="P99" i="19"/>
  <c r="B99" i="19"/>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E271" i="21" l="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09" i="28"/>
  <c r="I409" i="28"/>
  <c r="M409" i="28"/>
  <c r="Q409" i="28"/>
  <c r="U409" i="28"/>
  <c r="Y409" i="28"/>
  <c r="C409" i="28"/>
  <c r="G409" i="28"/>
  <c r="K409" i="28"/>
  <c r="O409" i="28"/>
  <c r="S409" i="28"/>
  <c r="W409" i="28"/>
  <c r="D409" i="28"/>
  <c r="L409" i="28"/>
  <c r="T409" i="28"/>
  <c r="F409" i="28"/>
  <c r="P409" i="28"/>
  <c r="B409" i="28"/>
  <c r="J409" i="28"/>
  <c r="V409" i="28"/>
  <c r="X409" i="28"/>
  <c r="H409" i="28"/>
  <c r="N409" i="28"/>
  <c r="R409"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375" i="28"/>
  <c r="H375" i="28"/>
  <c r="L375" i="28"/>
  <c r="P375" i="28"/>
  <c r="T375" i="28"/>
  <c r="X375" i="28"/>
  <c r="F375" i="28"/>
  <c r="K375" i="28"/>
  <c r="Q375" i="28"/>
  <c r="V375" i="28"/>
  <c r="G375" i="28"/>
  <c r="N375" i="28"/>
  <c r="U375" i="28"/>
  <c r="C375" i="28"/>
  <c r="J375" i="28"/>
  <c r="R375" i="28"/>
  <c r="Y375" i="28"/>
  <c r="M375" i="28"/>
  <c r="B375" i="28"/>
  <c r="O375" i="28"/>
  <c r="E375" i="28"/>
  <c r="S375" i="28"/>
  <c r="I375" i="28"/>
  <c r="W375" i="28"/>
  <c r="F307" i="28"/>
  <c r="J307" i="28"/>
  <c r="N307" i="28"/>
  <c r="R307" i="28"/>
  <c r="V307" i="28"/>
  <c r="D307" i="28"/>
  <c r="I307" i="28"/>
  <c r="O307" i="28"/>
  <c r="T307" i="28"/>
  <c r="Y307" i="28"/>
  <c r="B307" i="28"/>
  <c r="G307" i="28"/>
  <c r="L307" i="28"/>
  <c r="Q307" i="28"/>
  <c r="W307" i="28"/>
  <c r="H307" i="28"/>
  <c r="S307" i="28"/>
  <c r="K307" i="28"/>
  <c r="U307" i="28"/>
  <c r="C307" i="28"/>
  <c r="M307" i="28"/>
  <c r="X307" i="28"/>
  <c r="E307" i="28"/>
  <c r="P307" i="28"/>
  <c r="C170" i="28"/>
  <c r="G170" i="28"/>
  <c r="K170" i="28"/>
  <c r="O170" i="28"/>
  <c r="S170" i="28"/>
  <c r="W170" i="28"/>
  <c r="B170" i="28"/>
  <c r="E170" i="28"/>
  <c r="I170" i="28"/>
  <c r="M170" i="28"/>
  <c r="Q170" i="28"/>
  <c r="U170" i="28"/>
  <c r="Y170" i="28"/>
  <c r="J170" i="28"/>
  <c r="R170" i="28"/>
  <c r="L170" i="28"/>
  <c r="F170" i="28"/>
  <c r="N170" i="28"/>
  <c r="V170" i="28"/>
  <c r="H170" i="28"/>
  <c r="P170" i="28"/>
  <c r="X170" i="28"/>
  <c r="D170" i="28"/>
  <c r="T170" i="28"/>
  <c r="F204" i="28"/>
  <c r="J204" i="28"/>
  <c r="N204" i="28"/>
  <c r="R204" i="28"/>
  <c r="V204" i="28"/>
  <c r="D204" i="28"/>
  <c r="H204" i="28"/>
  <c r="L204" i="28"/>
  <c r="P204" i="28"/>
  <c r="T204" i="28"/>
  <c r="X204" i="28"/>
  <c r="I204" i="28"/>
  <c r="Q204" i="28"/>
  <c r="Y204" i="28"/>
  <c r="C204" i="28"/>
  <c r="S204" i="28"/>
  <c r="E204" i="28"/>
  <c r="M204" i="28"/>
  <c r="U204" i="28"/>
  <c r="B204" i="28"/>
  <c r="G204" i="28"/>
  <c r="O204" i="28"/>
  <c r="W204" i="28"/>
  <c r="K204" i="28"/>
  <c r="D238" i="28"/>
  <c r="H238" i="28"/>
  <c r="L238" i="28"/>
  <c r="P238" i="28"/>
  <c r="T238" i="28"/>
  <c r="X238" i="28"/>
  <c r="F238" i="28"/>
  <c r="K238" i="28"/>
  <c r="Q238" i="28"/>
  <c r="V238" i="28"/>
  <c r="C238" i="28"/>
  <c r="I238" i="28"/>
  <c r="N238" i="28"/>
  <c r="S238" i="28"/>
  <c r="Y238" i="28"/>
  <c r="B238" i="28"/>
  <c r="J238" i="28"/>
  <c r="U238" i="28"/>
  <c r="W238" i="28"/>
  <c r="E238" i="28"/>
  <c r="O238" i="28"/>
  <c r="G238" i="28"/>
  <c r="R238" i="28"/>
  <c r="M238"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F168" i="21"/>
  <c r="J168" i="21"/>
  <c r="N168" i="21"/>
  <c r="R168" i="21"/>
  <c r="V168" i="21"/>
  <c r="D168" i="21"/>
  <c r="H168" i="21"/>
  <c r="L168" i="21"/>
  <c r="P168" i="21"/>
  <c r="T168" i="21"/>
  <c r="X168" i="21"/>
  <c r="I168" i="21"/>
  <c r="Q168" i="21"/>
  <c r="Y168" i="21"/>
  <c r="E168" i="21"/>
  <c r="O168" i="21"/>
  <c r="K168" i="21"/>
  <c r="U168" i="21"/>
  <c r="M168" i="21"/>
  <c r="S168" i="21"/>
  <c r="C168" i="21"/>
  <c r="W168" i="21"/>
  <c r="B168" i="21"/>
  <c r="G168" i="21"/>
  <c r="F202" i="21"/>
  <c r="J202" i="21"/>
  <c r="N202" i="21"/>
  <c r="R202" i="21"/>
  <c r="V202" i="21"/>
  <c r="D202" i="21"/>
  <c r="H202" i="21"/>
  <c r="L202" i="21"/>
  <c r="P202" i="21"/>
  <c r="T202" i="21"/>
  <c r="X202" i="21"/>
  <c r="E202" i="21"/>
  <c r="M202" i="21"/>
  <c r="U202" i="21"/>
  <c r="B202" i="21"/>
  <c r="I202" i="21"/>
  <c r="Q202" i="21"/>
  <c r="Y202" i="21"/>
  <c r="C202" i="21"/>
  <c r="S202" i="21"/>
  <c r="O202" i="21"/>
  <c r="G202" i="21"/>
  <c r="K202" i="21"/>
  <c r="W202" i="21"/>
  <c r="E341" i="28"/>
  <c r="I341" i="28"/>
  <c r="M341" i="28"/>
  <c r="Q341" i="28"/>
  <c r="U341" i="28"/>
  <c r="Y341" i="28"/>
  <c r="B341" i="28"/>
  <c r="C341" i="28"/>
  <c r="H341" i="28"/>
  <c r="N341" i="28"/>
  <c r="S341" i="28"/>
  <c r="X341" i="28"/>
  <c r="F341" i="28"/>
  <c r="K341" i="28"/>
  <c r="P341" i="28"/>
  <c r="V341" i="28"/>
  <c r="G341" i="28"/>
  <c r="R341" i="28"/>
  <c r="J341" i="28"/>
  <c r="T341" i="28"/>
  <c r="L341" i="28"/>
  <c r="W341" i="28"/>
  <c r="D341" i="28"/>
  <c r="O341" i="28"/>
  <c r="C272" i="28"/>
  <c r="G272" i="28"/>
  <c r="K272" i="28"/>
  <c r="O272" i="28"/>
  <c r="S272" i="28"/>
  <c r="W272" i="28"/>
  <c r="E272" i="28"/>
  <c r="J272" i="28"/>
  <c r="P272" i="28"/>
  <c r="U272" i="28"/>
  <c r="H272" i="28"/>
  <c r="M272" i="28"/>
  <c r="R272" i="28"/>
  <c r="X272" i="28"/>
  <c r="I272" i="28"/>
  <c r="T272" i="28"/>
  <c r="L272" i="28"/>
  <c r="V272" i="28"/>
  <c r="D272" i="28"/>
  <c r="N272" i="28"/>
  <c r="Y272" i="28"/>
  <c r="B272" i="28"/>
  <c r="F272" i="28"/>
  <c r="Q272"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C63" i="21"/>
  <c r="G63" i="21"/>
  <c r="K63" i="21"/>
  <c r="O63" i="21"/>
  <c r="S63" i="21"/>
  <c r="W63" i="21"/>
  <c r="D63" i="21"/>
  <c r="H63" i="21"/>
  <c r="L63" i="21"/>
  <c r="P63" i="21"/>
  <c r="T63" i="21"/>
  <c r="X63" i="21"/>
  <c r="I63" i="21"/>
  <c r="Q63" i="21"/>
  <c r="Y63" i="21"/>
  <c r="U63" i="21"/>
  <c r="N63" i="21"/>
  <c r="J63" i="21"/>
  <c r="R63" i="21"/>
  <c r="E63" i="21"/>
  <c r="M63" i="21"/>
  <c r="B63" i="21"/>
  <c r="F63" i="21"/>
  <c r="V63" i="21"/>
  <c r="A375" i="21"/>
  <c r="E133" i="21"/>
  <c r="I133" i="21"/>
  <c r="M133" i="21"/>
  <c r="Q133" i="21"/>
  <c r="U133" i="21"/>
  <c r="Y133" i="21"/>
  <c r="B133" i="21"/>
  <c r="F133" i="21"/>
  <c r="J133" i="21"/>
  <c r="N133" i="21"/>
  <c r="R133" i="21"/>
  <c r="V133" i="21"/>
  <c r="C133" i="21"/>
  <c r="K133" i="21"/>
  <c r="S133" i="21"/>
  <c r="D133" i="21"/>
  <c r="L133" i="21"/>
  <c r="T133" i="21"/>
  <c r="G133" i="21"/>
  <c r="W133" i="21"/>
  <c r="P133" i="21"/>
  <c r="H133" i="21"/>
  <c r="X133" i="21"/>
  <c r="O133" i="21"/>
  <c r="A409" i="21"/>
  <c r="F30" i="21"/>
  <c r="J30" i="21"/>
  <c r="N30" i="21"/>
  <c r="R30" i="21"/>
  <c r="V30" i="21"/>
  <c r="D30" i="21"/>
  <c r="L30" i="21"/>
  <c r="X30" i="21"/>
  <c r="I30" i="21"/>
  <c r="U30" i="21"/>
  <c r="C30" i="21"/>
  <c r="G30" i="21"/>
  <c r="K30" i="21"/>
  <c r="O30" i="21"/>
  <c r="S30" i="21"/>
  <c r="W30" i="21"/>
  <c r="B30" i="21"/>
  <c r="H30" i="21"/>
  <c r="P30" i="21"/>
  <c r="T30" i="21"/>
  <c r="E30" i="21"/>
  <c r="M30" i="21"/>
  <c r="Q30" i="21"/>
  <c r="Y30" i="21"/>
  <c r="F98" i="21"/>
  <c r="J98" i="21"/>
  <c r="N98" i="21"/>
  <c r="R98" i="21"/>
  <c r="V98" i="21"/>
  <c r="C98" i="21"/>
  <c r="G98" i="21"/>
  <c r="K98" i="21"/>
  <c r="O98" i="21"/>
  <c r="S98" i="21"/>
  <c r="W98" i="21"/>
  <c r="B98" i="21"/>
  <c r="H98" i="21"/>
  <c r="P98" i="21"/>
  <c r="X98" i="21"/>
  <c r="L98" i="21"/>
  <c r="E98" i="21"/>
  <c r="U98" i="21"/>
  <c r="I98" i="21"/>
  <c r="Q98" i="21"/>
  <c r="Y98" i="21"/>
  <c r="D98" i="21"/>
  <c r="T98" i="21"/>
  <c r="M98" i="21"/>
  <c r="A307" i="21"/>
  <c r="A341" i="21"/>
  <c r="E135" i="28"/>
  <c r="I135" i="28"/>
  <c r="M135" i="28"/>
  <c r="Q135" i="28"/>
  <c r="U135" i="28"/>
  <c r="Y135" i="28"/>
  <c r="F135" i="28"/>
  <c r="J135" i="28"/>
  <c r="N135" i="28"/>
  <c r="R135" i="28"/>
  <c r="V135" i="28"/>
  <c r="H135" i="28"/>
  <c r="P135" i="28"/>
  <c r="X135" i="28"/>
  <c r="B135" i="28"/>
  <c r="C135" i="28"/>
  <c r="K135" i="28"/>
  <c r="S135" i="28"/>
  <c r="L135" i="28"/>
  <c r="D135" i="28"/>
  <c r="W135" i="28"/>
  <c r="O135" i="28"/>
  <c r="G135" i="28"/>
  <c r="T135" i="28"/>
  <c r="C65" i="28"/>
  <c r="G65" i="28"/>
  <c r="K65" i="28"/>
  <c r="O65" i="28"/>
  <c r="S65" i="28"/>
  <c r="W65" i="28"/>
  <c r="D65" i="28"/>
  <c r="H65" i="28"/>
  <c r="L65" i="28"/>
  <c r="P65" i="28"/>
  <c r="T65" i="28"/>
  <c r="X65" i="28"/>
  <c r="E65" i="28"/>
  <c r="M65" i="28"/>
  <c r="U65" i="28"/>
  <c r="B65" i="28"/>
  <c r="F65" i="28"/>
  <c r="Q65" i="28"/>
  <c r="J65" i="28"/>
  <c r="Y65" i="28"/>
  <c r="I65" i="28"/>
  <c r="R65" i="28"/>
  <c r="V65" i="28"/>
  <c r="N65" i="28"/>
  <c r="E30" i="28"/>
  <c r="I30" i="28"/>
  <c r="M30" i="28"/>
  <c r="Q30" i="28"/>
  <c r="U30" i="28"/>
  <c r="Y30" i="28"/>
  <c r="C30" i="28"/>
  <c r="H30" i="28"/>
  <c r="N30" i="28"/>
  <c r="S30" i="28"/>
  <c r="X30" i="28"/>
  <c r="P30" i="28"/>
  <c r="L30" i="28"/>
  <c r="W30" i="28"/>
  <c r="D30" i="28"/>
  <c r="J30" i="28"/>
  <c r="O30" i="28"/>
  <c r="T30" i="28"/>
  <c r="F30" i="28"/>
  <c r="K30" i="28"/>
  <c r="V30" i="28"/>
  <c r="G30" i="28"/>
  <c r="R30" i="28"/>
  <c r="B30" i="28"/>
  <c r="F100" i="28"/>
  <c r="J100" i="28"/>
  <c r="N100" i="28"/>
  <c r="R100" i="28"/>
  <c r="V100" i="28"/>
  <c r="C100" i="28"/>
  <c r="G100" i="28"/>
  <c r="K100" i="28"/>
  <c r="O100" i="28"/>
  <c r="S100" i="28"/>
  <c r="W100" i="28"/>
  <c r="B100" i="28"/>
  <c r="D100" i="28"/>
  <c r="L100" i="28"/>
  <c r="T100" i="28"/>
  <c r="E100" i="28"/>
  <c r="P100" i="28"/>
  <c r="Y100" i="28"/>
  <c r="I100" i="28"/>
  <c r="M100" i="28"/>
  <c r="H100" i="28"/>
  <c r="Q100" i="28"/>
  <c r="U100" i="28"/>
  <c r="X100" i="28"/>
  <c r="C100" i="25"/>
  <c r="G100" i="25"/>
  <c r="K100" i="25"/>
  <c r="O100" i="25"/>
  <c r="S100" i="25"/>
  <c r="W100" i="25"/>
  <c r="F100" i="25"/>
  <c r="L100" i="25"/>
  <c r="Q100" i="25"/>
  <c r="V100" i="25"/>
  <c r="H100" i="25"/>
  <c r="M100" i="25"/>
  <c r="R100" i="25"/>
  <c r="X100" i="25"/>
  <c r="D100" i="25"/>
  <c r="N100" i="25"/>
  <c r="Y100" i="25"/>
  <c r="E100" i="25"/>
  <c r="P100" i="25"/>
  <c r="T100" i="25"/>
  <c r="U100" i="25"/>
  <c r="B100" i="25"/>
  <c r="I100" i="25"/>
  <c r="J100" i="25"/>
  <c r="F64" i="25"/>
  <c r="J64" i="25"/>
  <c r="N64" i="25"/>
  <c r="R64" i="25"/>
  <c r="V64" i="25"/>
  <c r="C64" i="25"/>
  <c r="G64" i="25"/>
  <c r="K64" i="25"/>
  <c r="O64" i="25"/>
  <c r="S64" i="25"/>
  <c r="W64" i="25"/>
  <c r="B64" i="25"/>
  <c r="H64" i="25"/>
  <c r="P64" i="25"/>
  <c r="X64" i="25"/>
  <c r="I64" i="25"/>
  <c r="Q64" i="25"/>
  <c r="Y64" i="25"/>
  <c r="D64" i="25"/>
  <c r="L64" i="25"/>
  <c r="T64" i="25"/>
  <c r="E64" i="25"/>
  <c r="M64" i="25"/>
  <c r="U64" i="25"/>
  <c r="C28" i="25"/>
  <c r="G28" i="25"/>
  <c r="K28" i="25"/>
  <c r="O28" i="25"/>
  <c r="S28" i="25"/>
  <c r="W28" i="25"/>
  <c r="E28" i="25"/>
  <c r="M28" i="25"/>
  <c r="U28" i="25"/>
  <c r="D28" i="25"/>
  <c r="H28" i="25"/>
  <c r="L28" i="25"/>
  <c r="P28" i="25"/>
  <c r="T28" i="25"/>
  <c r="X28" i="25"/>
  <c r="I28" i="25"/>
  <c r="Q28" i="25"/>
  <c r="Y28" i="25"/>
  <c r="R28" i="25"/>
  <c r="F28" i="25"/>
  <c r="V28" i="25"/>
  <c r="J28" i="25"/>
  <c r="B28" i="25"/>
  <c r="N28" i="25"/>
  <c r="D137" i="25"/>
  <c r="H137" i="25"/>
  <c r="L137" i="25"/>
  <c r="P137" i="25"/>
  <c r="T137" i="25"/>
  <c r="X137" i="25"/>
  <c r="F137" i="25"/>
  <c r="K137" i="25"/>
  <c r="Q137" i="25"/>
  <c r="V137" i="25"/>
  <c r="G137" i="25"/>
  <c r="M137" i="25"/>
  <c r="R137" i="25"/>
  <c r="W137" i="25"/>
  <c r="B137" i="25"/>
  <c r="I137" i="25"/>
  <c r="S137" i="25"/>
  <c r="J137" i="25"/>
  <c r="U137" i="25"/>
  <c r="N137" i="25"/>
  <c r="O137" i="25"/>
  <c r="C137" i="25"/>
  <c r="E137" i="25"/>
  <c r="Y137" i="25"/>
  <c r="D100" i="19"/>
  <c r="H100" i="19"/>
  <c r="L100" i="19"/>
  <c r="P100" i="19"/>
  <c r="T100" i="19"/>
  <c r="X100" i="19"/>
  <c r="F100" i="19"/>
  <c r="K100" i="19"/>
  <c r="Q100" i="19"/>
  <c r="V100" i="19"/>
  <c r="B100" i="19"/>
  <c r="E100" i="19"/>
  <c r="J100" i="19"/>
  <c r="O100" i="19"/>
  <c r="U100" i="19"/>
  <c r="M100" i="19"/>
  <c r="W100" i="19"/>
  <c r="I100" i="19"/>
  <c r="Y100" i="19"/>
  <c r="R100" i="19"/>
  <c r="C100" i="19"/>
  <c r="G100" i="19"/>
  <c r="N100" i="19"/>
  <c r="S100" i="19"/>
  <c r="D135" i="19"/>
  <c r="H135" i="19"/>
  <c r="L135" i="19"/>
  <c r="P135" i="19"/>
  <c r="T135" i="19"/>
  <c r="X135" i="19"/>
  <c r="F135" i="19"/>
  <c r="K135" i="19"/>
  <c r="Q135" i="19"/>
  <c r="V135" i="19"/>
  <c r="B135" i="19"/>
  <c r="I135" i="19"/>
  <c r="O135" i="19"/>
  <c r="W135" i="19"/>
  <c r="C135" i="19"/>
  <c r="M135" i="19"/>
  <c r="U135" i="19"/>
  <c r="J135" i="19"/>
  <c r="S135" i="19"/>
  <c r="N135" i="19"/>
  <c r="R135" i="19"/>
  <c r="Y135" i="19"/>
  <c r="E135" i="19"/>
  <c r="G135" i="19"/>
  <c r="E29" i="19"/>
  <c r="I29" i="19"/>
  <c r="M29" i="19"/>
  <c r="Q29" i="19"/>
  <c r="U29" i="19"/>
  <c r="Y29" i="19"/>
  <c r="B29" i="19"/>
  <c r="F29" i="19"/>
  <c r="J29" i="19"/>
  <c r="N29" i="19"/>
  <c r="R29" i="19"/>
  <c r="V29" i="19"/>
  <c r="H29" i="19"/>
  <c r="P29" i="19"/>
  <c r="X29" i="19"/>
  <c r="C29" i="19"/>
  <c r="S29" i="19"/>
  <c r="D29" i="19"/>
  <c r="L29" i="19"/>
  <c r="T29" i="19"/>
  <c r="G29" i="19"/>
  <c r="O29" i="19"/>
  <c r="W29" i="19"/>
  <c r="K29" i="19"/>
  <c r="V65" i="19"/>
  <c r="R65" i="19"/>
  <c r="N65" i="19"/>
  <c r="J65" i="19"/>
  <c r="F65" i="19"/>
  <c r="Y65" i="19"/>
  <c r="T65" i="19"/>
  <c r="O65" i="19"/>
  <c r="I65" i="19"/>
  <c r="D65" i="19"/>
  <c r="W65" i="19"/>
  <c r="P65" i="19"/>
  <c r="H65" i="19"/>
  <c r="B65" i="19"/>
  <c r="M65" i="19"/>
  <c r="S65" i="19"/>
  <c r="L65" i="19"/>
  <c r="E65" i="19"/>
  <c r="X65" i="19"/>
  <c r="Q65" i="19"/>
  <c r="K65" i="19"/>
  <c r="C65" i="19"/>
  <c r="U65" i="19"/>
  <c r="G65" i="19"/>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D171" i="28" l="1"/>
  <c r="H171" i="28"/>
  <c r="L171" i="28"/>
  <c r="P171" i="28"/>
  <c r="T171" i="28"/>
  <c r="X171" i="28"/>
  <c r="F171" i="28"/>
  <c r="J171" i="28"/>
  <c r="N171" i="28"/>
  <c r="R171" i="28"/>
  <c r="V171" i="28"/>
  <c r="C171" i="28"/>
  <c r="K171" i="28"/>
  <c r="S171" i="28"/>
  <c r="E171" i="28"/>
  <c r="U171" i="28"/>
  <c r="G171" i="28"/>
  <c r="O171" i="28"/>
  <c r="W171" i="28"/>
  <c r="I171" i="28"/>
  <c r="Q171" i="28"/>
  <c r="Y171" i="28"/>
  <c r="B171" i="28"/>
  <c r="M171" i="28"/>
  <c r="F342" i="28"/>
  <c r="J342" i="28"/>
  <c r="N342" i="28"/>
  <c r="R342" i="28"/>
  <c r="V342" i="28"/>
  <c r="G342" i="28"/>
  <c r="L342" i="28"/>
  <c r="Q342" i="28"/>
  <c r="W342" i="28"/>
  <c r="D342" i="28"/>
  <c r="I342" i="28"/>
  <c r="O342" i="28"/>
  <c r="T342" i="28"/>
  <c r="Y342" i="28"/>
  <c r="B342" i="28"/>
  <c r="E342" i="28"/>
  <c r="P342" i="28"/>
  <c r="H342" i="28"/>
  <c r="S342" i="28"/>
  <c r="K342" i="28"/>
  <c r="U342" i="28"/>
  <c r="C342" i="28"/>
  <c r="M342" i="28"/>
  <c r="X342" i="28"/>
  <c r="E239" i="28"/>
  <c r="I239" i="28"/>
  <c r="M239" i="28"/>
  <c r="Q239" i="28"/>
  <c r="U239" i="28"/>
  <c r="Y239" i="28"/>
  <c r="B239" i="28"/>
  <c r="D239" i="28"/>
  <c r="J239" i="28"/>
  <c r="O239" i="28"/>
  <c r="T239" i="28"/>
  <c r="G239" i="28"/>
  <c r="L239" i="28"/>
  <c r="R239" i="28"/>
  <c r="W239" i="28"/>
  <c r="H239" i="28"/>
  <c r="S239" i="28"/>
  <c r="V239" i="28"/>
  <c r="C239" i="28"/>
  <c r="N239" i="28"/>
  <c r="X239" i="28"/>
  <c r="F239" i="28"/>
  <c r="P239" i="28"/>
  <c r="K239"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273" i="28"/>
  <c r="H273" i="28"/>
  <c r="L273" i="28"/>
  <c r="P273" i="28"/>
  <c r="T273" i="28"/>
  <c r="X273" i="28"/>
  <c r="C273" i="28"/>
  <c r="I273" i="28"/>
  <c r="N273" i="28"/>
  <c r="S273" i="28"/>
  <c r="Y273" i="28"/>
  <c r="B273" i="28"/>
  <c r="F273" i="28"/>
  <c r="K273" i="28"/>
  <c r="Q273" i="28"/>
  <c r="V273" i="28"/>
  <c r="G273" i="28"/>
  <c r="R273" i="28"/>
  <c r="J273" i="28"/>
  <c r="U273" i="28"/>
  <c r="M273" i="28"/>
  <c r="W273" i="28"/>
  <c r="E273" i="28"/>
  <c r="O273" i="28"/>
  <c r="C205" i="28"/>
  <c r="G205" i="28"/>
  <c r="K205" i="28"/>
  <c r="O205" i="28"/>
  <c r="S205" i="28"/>
  <c r="W205" i="28"/>
  <c r="B205" i="28"/>
  <c r="E205" i="28"/>
  <c r="I205" i="28"/>
  <c r="M205" i="28"/>
  <c r="Q205" i="28"/>
  <c r="U205" i="28"/>
  <c r="Y205" i="28"/>
  <c r="J205" i="28"/>
  <c r="R205" i="28"/>
  <c r="L205" i="28"/>
  <c r="F205" i="28"/>
  <c r="N205" i="28"/>
  <c r="V205" i="28"/>
  <c r="H205" i="28"/>
  <c r="P205" i="28"/>
  <c r="X205" i="28"/>
  <c r="D205" i="28"/>
  <c r="T205" i="28"/>
  <c r="C169" i="21"/>
  <c r="G169" i="21"/>
  <c r="K169" i="21"/>
  <c r="O169" i="21"/>
  <c r="S169" i="21"/>
  <c r="W169" i="21"/>
  <c r="E169" i="21"/>
  <c r="I169" i="21"/>
  <c r="M169" i="21"/>
  <c r="Q169" i="21"/>
  <c r="U169" i="21"/>
  <c r="Y169" i="21"/>
  <c r="B169" i="21"/>
  <c r="J169" i="21"/>
  <c r="R169" i="21"/>
  <c r="D169" i="21"/>
  <c r="N169" i="21"/>
  <c r="X169" i="21"/>
  <c r="H169" i="21"/>
  <c r="T169" i="21"/>
  <c r="L169" i="21"/>
  <c r="P169" i="21"/>
  <c r="V169" i="21"/>
  <c r="F169" i="21"/>
  <c r="C203" i="21"/>
  <c r="G203" i="21"/>
  <c r="K203" i="21"/>
  <c r="O203" i="21"/>
  <c r="S203" i="21"/>
  <c r="W203" i="21"/>
  <c r="E203" i="21"/>
  <c r="I203" i="21"/>
  <c r="M203" i="21"/>
  <c r="Q203" i="21"/>
  <c r="U203" i="21"/>
  <c r="Y203" i="21"/>
  <c r="F203" i="21"/>
  <c r="N203" i="21"/>
  <c r="V203" i="21"/>
  <c r="J203" i="21"/>
  <c r="R203" i="21"/>
  <c r="L203" i="21"/>
  <c r="P203" i="21"/>
  <c r="B203" i="21"/>
  <c r="D203" i="21"/>
  <c r="X203" i="21"/>
  <c r="H203" i="21"/>
  <c r="T203" i="21"/>
  <c r="F410" i="28"/>
  <c r="J410" i="28"/>
  <c r="N410" i="28"/>
  <c r="R410" i="28"/>
  <c r="V410" i="28"/>
  <c r="D410" i="28"/>
  <c r="H410" i="28"/>
  <c r="L410" i="28"/>
  <c r="P410" i="28"/>
  <c r="T410" i="28"/>
  <c r="X410" i="28"/>
  <c r="E410" i="28"/>
  <c r="M410" i="28"/>
  <c r="U410" i="28"/>
  <c r="C410" i="28"/>
  <c r="O410" i="28"/>
  <c r="Y410" i="28"/>
  <c r="I410" i="28"/>
  <c r="S410" i="28"/>
  <c r="W410" i="28"/>
  <c r="G410" i="28"/>
  <c r="K410" i="28"/>
  <c r="Q410" i="28"/>
  <c r="B410" i="28"/>
  <c r="E376" i="28"/>
  <c r="D376" i="28"/>
  <c r="I376" i="28"/>
  <c r="M376" i="28"/>
  <c r="Q376" i="28"/>
  <c r="U376" i="28"/>
  <c r="Y376" i="28"/>
  <c r="B376" i="28"/>
  <c r="F376" i="28"/>
  <c r="K376" i="28"/>
  <c r="P376" i="28"/>
  <c r="V376" i="28"/>
  <c r="H376" i="28"/>
  <c r="N376" i="28"/>
  <c r="S376" i="28"/>
  <c r="X376" i="28"/>
  <c r="C376" i="28"/>
  <c r="O376" i="28"/>
  <c r="G376" i="28"/>
  <c r="R376" i="28"/>
  <c r="J376" i="28"/>
  <c r="T376" i="28"/>
  <c r="L376" i="28"/>
  <c r="W376"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08" i="28"/>
  <c r="G308" i="28"/>
  <c r="K308" i="28"/>
  <c r="O308" i="28"/>
  <c r="S308" i="28"/>
  <c r="W308" i="28"/>
  <c r="H308" i="28"/>
  <c r="M308" i="28"/>
  <c r="R308" i="28"/>
  <c r="X308" i="28"/>
  <c r="E308" i="28"/>
  <c r="J308" i="28"/>
  <c r="P308" i="28"/>
  <c r="U308" i="28"/>
  <c r="F308" i="28"/>
  <c r="Q308" i="28"/>
  <c r="I308" i="28"/>
  <c r="T308" i="28"/>
  <c r="L308" i="28"/>
  <c r="V308" i="28"/>
  <c r="D308" i="28"/>
  <c r="N308" i="28"/>
  <c r="Y308" i="28"/>
  <c r="B308"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F134" i="21"/>
  <c r="J134" i="21"/>
  <c r="N134" i="21"/>
  <c r="R134" i="21"/>
  <c r="V134" i="21"/>
  <c r="C134" i="21"/>
  <c r="G134" i="21"/>
  <c r="K134" i="21"/>
  <c r="O134" i="21"/>
  <c r="S134" i="21"/>
  <c r="W134" i="21"/>
  <c r="B134" i="21"/>
  <c r="D134" i="21"/>
  <c r="L134" i="21"/>
  <c r="T134" i="21"/>
  <c r="E134" i="21"/>
  <c r="M134" i="21"/>
  <c r="U134" i="21"/>
  <c r="P134" i="21"/>
  <c r="H134" i="21"/>
  <c r="Y134" i="21"/>
  <c r="Q134" i="21"/>
  <c r="X134" i="21"/>
  <c r="I134" i="21"/>
  <c r="A342" i="21"/>
  <c r="A308" i="21"/>
  <c r="A410" i="21"/>
  <c r="C99" i="21"/>
  <c r="G99" i="21"/>
  <c r="K99" i="21"/>
  <c r="O99" i="21"/>
  <c r="S99" i="21"/>
  <c r="W99" i="21"/>
  <c r="D99" i="21"/>
  <c r="H99" i="21"/>
  <c r="L99" i="21"/>
  <c r="P99" i="21"/>
  <c r="T99" i="21"/>
  <c r="X99" i="21"/>
  <c r="I99" i="21"/>
  <c r="Q99" i="21"/>
  <c r="Y99" i="21"/>
  <c r="B99" i="21"/>
  <c r="E99" i="21"/>
  <c r="U99" i="21"/>
  <c r="N99" i="21"/>
  <c r="J99" i="21"/>
  <c r="R99" i="21"/>
  <c r="M99" i="21"/>
  <c r="F99" i="21"/>
  <c r="V99" i="21"/>
  <c r="C31" i="21"/>
  <c r="G31" i="21"/>
  <c r="K31" i="21"/>
  <c r="O31" i="21"/>
  <c r="S31" i="21"/>
  <c r="W31" i="21"/>
  <c r="I31" i="21"/>
  <c r="Q31" i="21"/>
  <c r="Y31" i="21"/>
  <c r="J31" i="21"/>
  <c r="V31" i="21"/>
  <c r="D31" i="21"/>
  <c r="H31" i="21"/>
  <c r="L31" i="21"/>
  <c r="P31" i="21"/>
  <c r="T31" i="21"/>
  <c r="X31" i="21"/>
  <c r="E31" i="21"/>
  <c r="M31" i="21"/>
  <c r="U31" i="21"/>
  <c r="B31" i="21"/>
  <c r="F31" i="21"/>
  <c r="N31" i="21"/>
  <c r="R31" i="21"/>
  <c r="D64" i="21"/>
  <c r="H64" i="21"/>
  <c r="L64" i="21"/>
  <c r="P64" i="21"/>
  <c r="T64" i="21"/>
  <c r="X64" i="21"/>
  <c r="E64" i="21"/>
  <c r="I64" i="21"/>
  <c r="M64" i="21"/>
  <c r="Q64" i="21"/>
  <c r="U64" i="21"/>
  <c r="Y64" i="21"/>
  <c r="J64" i="21"/>
  <c r="R64" i="21"/>
  <c r="N64" i="21"/>
  <c r="G64" i="21"/>
  <c r="W64" i="21"/>
  <c r="C64" i="21"/>
  <c r="K64" i="21"/>
  <c r="S64" i="21"/>
  <c r="F64" i="21"/>
  <c r="V64" i="21"/>
  <c r="O64" i="21"/>
  <c r="B64" i="21"/>
  <c r="A376" i="21"/>
  <c r="D66" i="28"/>
  <c r="H66" i="28"/>
  <c r="L66" i="28"/>
  <c r="P66" i="28"/>
  <c r="T66" i="28"/>
  <c r="X66" i="28"/>
  <c r="E66" i="28"/>
  <c r="I66" i="28"/>
  <c r="M66" i="28"/>
  <c r="Q66" i="28"/>
  <c r="U66" i="28"/>
  <c r="Y66" i="28"/>
  <c r="F66" i="28"/>
  <c r="N66" i="28"/>
  <c r="V66" i="28"/>
  <c r="C66" i="28"/>
  <c r="O66" i="28"/>
  <c r="J66" i="28"/>
  <c r="W66" i="28"/>
  <c r="G66" i="28"/>
  <c r="R66" i="28"/>
  <c r="S66" i="28"/>
  <c r="B66" i="28"/>
  <c r="K66" i="28"/>
  <c r="C101" i="28"/>
  <c r="G101" i="28"/>
  <c r="K101" i="28"/>
  <c r="O101" i="28"/>
  <c r="S101" i="28"/>
  <c r="W101" i="28"/>
  <c r="D101" i="28"/>
  <c r="H101" i="28"/>
  <c r="L101" i="28"/>
  <c r="P101" i="28"/>
  <c r="T101" i="28"/>
  <c r="X101" i="28"/>
  <c r="E101" i="28"/>
  <c r="M101" i="28"/>
  <c r="U101" i="28"/>
  <c r="B101" i="28"/>
  <c r="N101" i="28"/>
  <c r="Y101" i="28"/>
  <c r="I101" i="28"/>
  <c r="J101" i="28"/>
  <c r="F101" i="28"/>
  <c r="Q101" i="28"/>
  <c r="R101" i="28"/>
  <c r="V101" i="28"/>
  <c r="F31" i="28"/>
  <c r="J31" i="28"/>
  <c r="N31" i="28"/>
  <c r="R31" i="28"/>
  <c r="V31" i="28"/>
  <c r="G31" i="28"/>
  <c r="L31" i="28"/>
  <c r="Q31" i="28"/>
  <c r="W31" i="28"/>
  <c r="B31" i="28"/>
  <c r="D31" i="28"/>
  <c r="O31" i="28"/>
  <c r="K31" i="28"/>
  <c r="U31" i="28"/>
  <c r="C31" i="28"/>
  <c r="H31" i="28"/>
  <c r="M31" i="28"/>
  <c r="S31" i="28"/>
  <c r="X31" i="28"/>
  <c r="I31" i="28"/>
  <c r="T31" i="28"/>
  <c r="Y31" i="28"/>
  <c r="E31" i="28"/>
  <c r="P31" i="28"/>
  <c r="F136" i="28"/>
  <c r="J136" i="28"/>
  <c r="N136" i="28"/>
  <c r="R136" i="28"/>
  <c r="V136" i="28"/>
  <c r="C136" i="28"/>
  <c r="G136" i="28"/>
  <c r="K136" i="28"/>
  <c r="O136" i="28"/>
  <c r="S136" i="28"/>
  <c r="W136" i="28"/>
  <c r="B136" i="28"/>
  <c r="I136" i="28"/>
  <c r="Q136" i="28"/>
  <c r="Y136" i="28"/>
  <c r="D136" i="28"/>
  <c r="L136" i="28"/>
  <c r="T136" i="28"/>
  <c r="E136" i="28"/>
  <c r="U136" i="28"/>
  <c r="X136" i="28"/>
  <c r="H136" i="28"/>
  <c r="M136" i="28"/>
  <c r="P136" i="28"/>
  <c r="E138" i="25"/>
  <c r="I138" i="25"/>
  <c r="M138" i="25"/>
  <c r="Q138" i="25"/>
  <c r="U138" i="25"/>
  <c r="Y138" i="25"/>
  <c r="D138" i="25"/>
  <c r="J138" i="25"/>
  <c r="O138" i="25"/>
  <c r="T138" i="25"/>
  <c r="F138" i="25"/>
  <c r="K138" i="25"/>
  <c r="P138" i="25"/>
  <c r="V138" i="25"/>
  <c r="G138" i="25"/>
  <c r="R138" i="25"/>
  <c r="H138" i="25"/>
  <c r="S138" i="25"/>
  <c r="L138" i="25"/>
  <c r="N138" i="25"/>
  <c r="W138" i="25"/>
  <c r="X138" i="25"/>
  <c r="B138" i="25"/>
  <c r="C138" i="25"/>
  <c r="D29" i="25"/>
  <c r="H29" i="25"/>
  <c r="L29" i="25"/>
  <c r="P29" i="25"/>
  <c r="T29" i="25"/>
  <c r="X29" i="25"/>
  <c r="B29" i="25"/>
  <c r="J29" i="25"/>
  <c r="R29" i="25"/>
  <c r="E29" i="25"/>
  <c r="I29" i="25"/>
  <c r="M29" i="25"/>
  <c r="Q29" i="25"/>
  <c r="U29" i="25"/>
  <c r="Y29" i="25"/>
  <c r="F29" i="25"/>
  <c r="N29" i="25"/>
  <c r="V29" i="25"/>
  <c r="K29" i="25"/>
  <c r="G29" i="25"/>
  <c r="O29" i="25"/>
  <c r="C29" i="25"/>
  <c r="S29" i="25"/>
  <c r="W29" i="25"/>
  <c r="D101" i="25"/>
  <c r="H101" i="25"/>
  <c r="L101" i="25"/>
  <c r="P101" i="25"/>
  <c r="T101" i="25"/>
  <c r="E101" i="25"/>
  <c r="J101" i="25"/>
  <c r="O101" i="25"/>
  <c r="U101" i="25"/>
  <c r="Y101" i="25"/>
  <c r="F101" i="25"/>
  <c r="K101" i="25"/>
  <c r="Q101" i="25"/>
  <c r="V101" i="25"/>
  <c r="M101" i="25"/>
  <c r="W101" i="25"/>
  <c r="B101" i="25"/>
  <c r="C101" i="25"/>
  <c r="N101" i="25"/>
  <c r="X101" i="25"/>
  <c r="R101" i="25"/>
  <c r="S101" i="25"/>
  <c r="G101" i="25"/>
  <c r="I101" i="25"/>
  <c r="C65" i="25"/>
  <c r="G65" i="25"/>
  <c r="K65" i="25"/>
  <c r="O65" i="25"/>
  <c r="S65" i="25"/>
  <c r="W65" i="25"/>
  <c r="D65" i="25"/>
  <c r="H65" i="25"/>
  <c r="L65" i="25"/>
  <c r="P65" i="25"/>
  <c r="T65" i="25"/>
  <c r="X65" i="25"/>
  <c r="I65" i="25"/>
  <c r="Q65" i="25"/>
  <c r="Y65" i="25"/>
  <c r="J65" i="25"/>
  <c r="R65" i="25"/>
  <c r="E65" i="25"/>
  <c r="M65" i="25"/>
  <c r="U65" i="25"/>
  <c r="B65" i="25"/>
  <c r="N65" i="25"/>
  <c r="V65" i="25"/>
  <c r="F65" i="25"/>
  <c r="E136" i="19"/>
  <c r="I136" i="19"/>
  <c r="M136" i="19"/>
  <c r="Q136" i="19"/>
  <c r="U136" i="19"/>
  <c r="Y136" i="19"/>
  <c r="D136" i="19"/>
  <c r="J136" i="19"/>
  <c r="O136" i="19"/>
  <c r="T136" i="19"/>
  <c r="G136" i="19"/>
  <c r="N136" i="19"/>
  <c r="V136" i="19"/>
  <c r="H136" i="19"/>
  <c r="R136" i="19"/>
  <c r="B136" i="19"/>
  <c r="F136" i="19"/>
  <c r="P136" i="19"/>
  <c r="X136" i="19"/>
  <c r="K136" i="19"/>
  <c r="S136" i="19"/>
  <c r="C136" i="19"/>
  <c r="L136" i="19"/>
  <c r="W136" i="19"/>
  <c r="A102" i="19"/>
  <c r="E101" i="19"/>
  <c r="I101" i="19"/>
  <c r="M101" i="19"/>
  <c r="Q101" i="19"/>
  <c r="U101" i="19"/>
  <c r="Y101" i="19"/>
  <c r="B101" i="19"/>
  <c r="D101" i="19"/>
  <c r="J101" i="19"/>
  <c r="O101" i="19"/>
  <c r="T101" i="19"/>
  <c r="C101" i="19"/>
  <c r="H101" i="19"/>
  <c r="N101" i="19"/>
  <c r="S101" i="19"/>
  <c r="X101" i="19"/>
  <c r="K101" i="19"/>
  <c r="V101" i="19"/>
  <c r="P101" i="19"/>
  <c r="L101" i="19"/>
  <c r="F101" i="19"/>
  <c r="G101" i="19"/>
  <c r="R101" i="19"/>
  <c r="W101" i="19"/>
  <c r="E30" i="19"/>
  <c r="I30" i="19"/>
  <c r="M30" i="19"/>
  <c r="Q30" i="19"/>
  <c r="U30" i="19"/>
  <c r="Y30" i="19"/>
  <c r="B30" i="19"/>
  <c r="F30" i="19"/>
  <c r="J30" i="19"/>
  <c r="N30" i="19"/>
  <c r="R30" i="19"/>
  <c r="V30" i="19"/>
  <c r="H30" i="19"/>
  <c r="P30" i="19"/>
  <c r="X30" i="19"/>
  <c r="K30" i="19"/>
  <c r="D30" i="19"/>
  <c r="L30" i="19"/>
  <c r="T30" i="19"/>
  <c r="G30" i="19"/>
  <c r="O30" i="19"/>
  <c r="W30" i="19"/>
  <c r="C30" i="19"/>
  <c r="S30" i="19"/>
  <c r="W66" i="19"/>
  <c r="S66" i="19"/>
  <c r="O66" i="19"/>
  <c r="K66" i="19"/>
  <c r="G66" i="19"/>
  <c r="C66" i="19"/>
  <c r="B66" i="19"/>
  <c r="X66" i="19"/>
  <c r="R66" i="19"/>
  <c r="M66" i="19"/>
  <c r="H66" i="19"/>
  <c r="U66" i="19"/>
  <c r="N66" i="19"/>
  <c r="F66" i="19"/>
  <c r="E66" i="19"/>
  <c r="Y66" i="19"/>
  <c r="Q66" i="19"/>
  <c r="J66" i="19"/>
  <c r="D66" i="19"/>
  <c r="V66" i="19"/>
  <c r="P66" i="19"/>
  <c r="I66" i="19"/>
  <c r="T66" i="19"/>
  <c r="L66"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C376" i="21" l="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D204" i="21"/>
  <c r="H204" i="21"/>
  <c r="L204" i="21"/>
  <c r="P204" i="21"/>
  <c r="T204" i="21"/>
  <c r="X204" i="21"/>
  <c r="F204" i="21"/>
  <c r="J204" i="21"/>
  <c r="N204" i="21"/>
  <c r="R204" i="21"/>
  <c r="V204" i="21"/>
  <c r="G204" i="21"/>
  <c r="O204" i="21"/>
  <c r="W204" i="21"/>
  <c r="C204" i="21"/>
  <c r="K204" i="21"/>
  <c r="S204" i="21"/>
  <c r="B204" i="21"/>
  <c r="E204" i="21"/>
  <c r="U204" i="21"/>
  <c r="M204" i="21"/>
  <c r="Y204" i="21"/>
  <c r="I204" i="21"/>
  <c r="Q204" i="21"/>
  <c r="F377" i="28"/>
  <c r="J377" i="28"/>
  <c r="N377" i="28"/>
  <c r="R377" i="28"/>
  <c r="V377" i="28"/>
  <c r="D377" i="28"/>
  <c r="I377" i="28"/>
  <c r="O377" i="28"/>
  <c r="T377" i="28"/>
  <c r="Y377" i="28"/>
  <c r="B377" i="28"/>
  <c r="G377" i="28"/>
  <c r="L377" i="28"/>
  <c r="Q377" i="28"/>
  <c r="W377" i="28"/>
  <c r="C377" i="28"/>
  <c r="M377" i="28"/>
  <c r="X377" i="28"/>
  <c r="E377" i="28"/>
  <c r="P377" i="28"/>
  <c r="H377" i="28"/>
  <c r="S377" i="28"/>
  <c r="K377" i="28"/>
  <c r="U377" i="28"/>
  <c r="C343" i="28"/>
  <c r="G343" i="28"/>
  <c r="K343" i="28"/>
  <c r="O343" i="28"/>
  <c r="S343" i="28"/>
  <c r="W343" i="28"/>
  <c r="E343" i="28"/>
  <c r="J343" i="28"/>
  <c r="P343" i="28"/>
  <c r="U343" i="28"/>
  <c r="H343" i="28"/>
  <c r="M343" i="28"/>
  <c r="R343" i="28"/>
  <c r="X343" i="28"/>
  <c r="D343" i="28"/>
  <c r="N343" i="28"/>
  <c r="Y343" i="28"/>
  <c r="B343" i="28"/>
  <c r="F343" i="28"/>
  <c r="Q343" i="28"/>
  <c r="I343" i="28"/>
  <c r="T343" i="28"/>
  <c r="L343" i="28"/>
  <c r="V343"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40" i="28"/>
  <c r="J240" i="28"/>
  <c r="N240" i="28"/>
  <c r="R240" i="28"/>
  <c r="V240" i="28"/>
  <c r="C240" i="28"/>
  <c r="H240" i="28"/>
  <c r="M240" i="28"/>
  <c r="S240" i="28"/>
  <c r="X240" i="28"/>
  <c r="E240" i="28"/>
  <c r="K240" i="28"/>
  <c r="P240" i="28"/>
  <c r="U240" i="28"/>
  <c r="G240" i="28"/>
  <c r="Q240" i="28"/>
  <c r="T240" i="28"/>
  <c r="L240" i="28"/>
  <c r="W240" i="28"/>
  <c r="B240" i="28"/>
  <c r="D240" i="28"/>
  <c r="O240" i="28"/>
  <c r="Y240" i="28"/>
  <c r="I240" i="28"/>
  <c r="D309" i="28"/>
  <c r="H309" i="28"/>
  <c r="L309" i="28"/>
  <c r="P309" i="28"/>
  <c r="T309" i="28"/>
  <c r="X309" i="28"/>
  <c r="F309" i="28"/>
  <c r="K309" i="28"/>
  <c r="Q309" i="28"/>
  <c r="V309" i="28"/>
  <c r="C309" i="28"/>
  <c r="I309" i="28"/>
  <c r="N309" i="28"/>
  <c r="S309" i="28"/>
  <c r="Y309" i="28"/>
  <c r="B309" i="28"/>
  <c r="E309" i="28"/>
  <c r="O309" i="28"/>
  <c r="G309" i="28"/>
  <c r="R309" i="28"/>
  <c r="J309" i="28"/>
  <c r="U309" i="28"/>
  <c r="M309" i="28"/>
  <c r="W309"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170" i="21"/>
  <c r="H170" i="21"/>
  <c r="L170" i="21"/>
  <c r="P170" i="21"/>
  <c r="T170" i="21"/>
  <c r="X170" i="21"/>
  <c r="F170" i="21"/>
  <c r="J170" i="21"/>
  <c r="N170" i="21"/>
  <c r="R170" i="21"/>
  <c r="V170" i="21"/>
  <c r="C170" i="21"/>
  <c r="K170" i="21"/>
  <c r="S170" i="21"/>
  <c r="M170" i="21"/>
  <c r="W170" i="21"/>
  <c r="B170" i="21"/>
  <c r="G170" i="21"/>
  <c r="Q170" i="21"/>
  <c r="I170" i="21"/>
  <c r="O170" i="21"/>
  <c r="U170" i="21"/>
  <c r="E170" i="21"/>
  <c r="Y170"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D206" i="28"/>
  <c r="H206" i="28"/>
  <c r="L206" i="28"/>
  <c r="P206" i="28"/>
  <c r="T206" i="28"/>
  <c r="X206" i="28"/>
  <c r="F206" i="28"/>
  <c r="J206" i="28"/>
  <c r="N206" i="28"/>
  <c r="R206" i="28"/>
  <c r="V206" i="28"/>
  <c r="C206" i="28"/>
  <c r="K206" i="28"/>
  <c r="S206" i="28"/>
  <c r="E206" i="28"/>
  <c r="U206" i="28"/>
  <c r="G206" i="28"/>
  <c r="O206" i="28"/>
  <c r="W206" i="28"/>
  <c r="I206" i="28"/>
  <c r="Q206" i="28"/>
  <c r="Y206" i="28"/>
  <c r="B206" i="28"/>
  <c r="M206" i="28"/>
  <c r="E274" i="28"/>
  <c r="I274" i="28"/>
  <c r="M274" i="28"/>
  <c r="Q274" i="28"/>
  <c r="U274" i="28"/>
  <c r="Y274" i="28"/>
  <c r="B274" i="28"/>
  <c r="G274" i="28"/>
  <c r="L274" i="28"/>
  <c r="R274" i="28"/>
  <c r="W274" i="28"/>
  <c r="D274" i="28"/>
  <c r="J274" i="28"/>
  <c r="O274" i="28"/>
  <c r="T274" i="28"/>
  <c r="F274" i="28"/>
  <c r="P274" i="28"/>
  <c r="H274" i="28"/>
  <c r="S274" i="28"/>
  <c r="K274" i="28"/>
  <c r="V274" i="28"/>
  <c r="C274" i="28"/>
  <c r="N274" i="28"/>
  <c r="X274" i="28"/>
  <c r="E172" i="28"/>
  <c r="I172" i="28"/>
  <c r="M172" i="28"/>
  <c r="Q172" i="28"/>
  <c r="U172" i="28"/>
  <c r="Y172" i="28"/>
  <c r="C172" i="28"/>
  <c r="G172" i="28"/>
  <c r="K172" i="28"/>
  <c r="O172" i="28"/>
  <c r="S172" i="28"/>
  <c r="W172" i="28"/>
  <c r="B172" i="28"/>
  <c r="D172" i="28"/>
  <c r="L172" i="28"/>
  <c r="T172" i="28"/>
  <c r="N172" i="28"/>
  <c r="H172" i="28"/>
  <c r="P172" i="28"/>
  <c r="X172" i="28"/>
  <c r="J172" i="28"/>
  <c r="R172" i="28"/>
  <c r="F172" i="28"/>
  <c r="V172" i="28"/>
  <c r="C411" i="28"/>
  <c r="G411" i="28"/>
  <c r="K411" i="28"/>
  <c r="O411" i="28"/>
  <c r="S411" i="28"/>
  <c r="W411" i="28"/>
  <c r="E411" i="28"/>
  <c r="I411" i="28"/>
  <c r="M411" i="28"/>
  <c r="Q411" i="28"/>
  <c r="U411" i="28"/>
  <c r="Y411" i="28"/>
  <c r="B411" i="28"/>
  <c r="F411" i="28"/>
  <c r="N411" i="28"/>
  <c r="V411" i="28"/>
  <c r="L411" i="28"/>
  <c r="X411" i="28"/>
  <c r="H411" i="28"/>
  <c r="R411" i="28"/>
  <c r="T411" i="28"/>
  <c r="D411" i="28"/>
  <c r="J411" i="28"/>
  <c r="P411"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C135" i="21"/>
  <c r="G135" i="21"/>
  <c r="K135" i="21"/>
  <c r="O135" i="21"/>
  <c r="S135" i="21"/>
  <c r="W135" i="21"/>
  <c r="D135" i="21"/>
  <c r="H135" i="21"/>
  <c r="L135" i="21"/>
  <c r="P135" i="21"/>
  <c r="T135" i="21"/>
  <c r="X135" i="21"/>
  <c r="E135" i="21"/>
  <c r="M135" i="21"/>
  <c r="U135" i="21"/>
  <c r="F135" i="21"/>
  <c r="N135" i="21"/>
  <c r="V135" i="21"/>
  <c r="I135" i="21"/>
  <c r="Y135" i="21"/>
  <c r="Q135" i="21"/>
  <c r="J135" i="21"/>
  <c r="B135" i="21"/>
  <c r="R135" i="21"/>
  <c r="D100" i="21"/>
  <c r="H100" i="21"/>
  <c r="L100" i="21"/>
  <c r="P100" i="21"/>
  <c r="T100" i="21"/>
  <c r="X100" i="21"/>
  <c r="E100" i="21"/>
  <c r="I100" i="21"/>
  <c r="M100" i="21"/>
  <c r="Q100" i="21"/>
  <c r="U100" i="21"/>
  <c r="Y100" i="21"/>
  <c r="J100" i="21"/>
  <c r="R100" i="21"/>
  <c r="N100" i="21"/>
  <c r="G100" i="21"/>
  <c r="W100" i="21"/>
  <c r="C100" i="21"/>
  <c r="K100" i="21"/>
  <c r="S100" i="21"/>
  <c r="B100" i="21"/>
  <c r="F100" i="21"/>
  <c r="V100" i="21"/>
  <c r="O100" i="21"/>
  <c r="A377" i="21"/>
  <c r="E65" i="21"/>
  <c r="I65" i="21"/>
  <c r="M65" i="21"/>
  <c r="Q65" i="21"/>
  <c r="U65" i="21"/>
  <c r="Y65" i="21"/>
  <c r="F65" i="21"/>
  <c r="J65" i="21"/>
  <c r="N65" i="21"/>
  <c r="R65" i="21"/>
  <c r="V65" i="21"/>
  <c r="C65" i="21"/>
  <c r="K65" i="21"/>
  <c r="S65" i="21"/>
  <c r="B65" i="21"/>
  <c r="O65" i="21"/>
  <c r="P65" i="21"/>
  <c r="D65" i="21"/>
  <c r="L65" i="21"/>
  <c r="T65" i="21"/>
  <c r="G65" i="21"/>
  <c r="W65" i="21"/>
  <c r="H65" i="21"/>
  <c r="X65" i="21"/>
  <c r="D32" i="21"/>
  <c r="H32" i="21"/>
  <c r="L32" i="21"/>
  <c r="P32" i="21"/>
  <c r="T32" i="21"/>
  <c r="X32" i="21"/>
  <c r="J32" i="21"/>
  <c r="R32" i="21"/>
  <c r="G32" i="21"/>
  <c r="O32" i="21"/>
  <c r="B32" i="21"/>
  <c r="E32" i="21"/>
  <c r="I32" i="21"/>
  <c r="M32" i="21"/>
  <c r="Q32" i="21"/>
  <c r="U32" i="21"/>
  <c r="Y32" i="21"/>
  <c r="F32" i="21"/>
  <c r="N32" i="21"/>
  <c r="V32" i="21"/>
  <c r="C32" i="21"/>
  <c r="K32" i="21"/>
  <c r="S32" i="21"/>
  <c r="W32" i="21"/>
  <c r="A411" i="21"/>
  <c r="A309" i="21"/>
  <c r="A343" i="21"/>
  <c r="C32" i="28"/>
  <c r="G32" i="28"/>
  <c r="K32" i="28"/>
  <c r="O32" i="28"/>
  <c r="S32" i="28"/>
  <c r="W32" i="28"/>
  <c r="E32" i="28"/>
  <c r="J32" i="28"/>
  <c r="P32" i="28"/>
  <c r="U32" i="28"/>
  <c r="H32" i="28"/>
  <c r="R32" i="28"/>
  <c r="I32" i="28"/>
  <c r="T32" i="28"/>
  <c r="F32" i="28"/>
  <c r="L32" i="28"/>
  <c r="Q32" i="28"/>
  <c r="V32" i="28"/>
  <c r="B32" i="28"/>
  <c r="M32" i="28"/>
  <c r="X32" i="28"/>
  <c r="D32" i="28"/>
  <c r="N32" i="28"/>
  <c r="Y32" i="28"/>
  <c r="C137" i="28"/>
  <c r="G137" i="28"/>
  <c r="K137" i="28"/>
  <c r="O137" i="28"/>
  <c r="S137" i="28"/>
  <c r="W137" i="28"/>
  <c r="D137" i="28"/>
  <c r="H137" i="28"/>
  <c r="L137" i="28"/>
  <c r="P137" i="28"/>
  <c r="T137" i="28"/>
  <c r="X137" i="28"/>
  <c r="J137" i="28"/>
  <c r="R137" i="28"/>
  <c r="E137" i="28"/>
  <c r="M137" i="28"/>
  <c r="U137" i="28"/>
  <c r="B137" i="28"/>
  <c r="N137" i="28"/>
  <c r="V137" i="28"/>
  <c r="Q137" i="28"/>
  <c r="F137" i="28"/>
  <c r="Y137" i="28"/>
  <c r="I137" i="28"/>
  <c r="E67" i="28"/>
  <c r="I67" i="28"/>
  <c r="M67" i="28"/>
  <c r="Q67" i="28"/>
  <c r="U67" i="28"/>
  <c r="Y67" i="28"/>
  <c r="F67" i="28"/>
  <c r="J67" i="28"/>
  <c r="N67" i="28"/>
  <c r="R67" i="28"/>
  <c r="V67" i="28"/>
  <c r="G67" i="28"/>
  <c r="O67" i="28"/>
  <c r="W67" i="28"/>
  <c r="C67" i="28"/>
  <c r="L67" i="28"/>
  <c r="X67" i="28"/>
  <c r="S67" i="28"/>
  <c r="T67" i="28"/>
  <c r="D67" i="28"/>
  <c r="P67" i="28"/>
  <c r="H67" i="28"/>
  <c r="K67" i="28"/>
  <c r="B67" i="28"/>
  <c r="D102" i="28"/>
  <c r="H102" i="28"/>
  <c r="L102" i="28"/>
  <c r="P102" i="28"/>
  <c r="T102" i="28"/>
  <c r="X102" i="28"/>
  <c r="E102" i="28"/>
  <c r="I102" i="28"/>
  <c r="M102" i="28"/>
  <c r="Q102" i="28"/>
  <c r="U102" i="28"/>
  <c r="Y102" i="28"/>
  <c r="F102" i="28"/>
  <c r="N102" i="28"/>
  <c r="V102" i="28"/>
  <c r="K102" i="28"/>
  <c r="W102" i="28"/>
  <c r="G102" i="28"/>
  <c r="J102" i="28"/>
  <c r="C102" i="28"/>
  <c r="O102" i="28"/>
  <c r="R102" i="28"/>
  <c r="S102" i="28"/>
  <c r="B102" i="28"/>
  <c r="D66" i="25"/>
  <c r="H66" i="25"/>
  <c r="L66" i="25"/>
  <c r="P66" i="25"/>
  <c r="T66" i="25"/>
  <c r="X66" i="25"/>
  <c r="E66" i="25"/>
  <c r="I66" i="25"/>
  <c r="M66" i="25"/>
  <c r="Q66" i="25"/>
  <c r="U66" i="25"/>
  <c r="Y66" i="25"/>
  <c r="J66" i="25"/>
  <c r="R66" i="25"/>
  <c r="C66" i="25"/>
  <c r="K66" i="25"/>
  <c r="S66" i="25"/>
  <c r="F66" i="25"/>
  <c r="N66" i="25"/>
  <c r="V66" i="25"/>
  <c r="W66" i="25"/>
  <c r="B66" i="25"/>
  <c r="G66" i="25"/>
  <c r="O66" i="25"/>
  <c r="F102" i="25"/>
  <c r="J102" i="25"/>
  <c r="N102" i="25"/>
  <c r="R102" i="25"/>
  <c r="V102" i="25"/>
  <c r="C102" i="25"/>
  <c r="G102" i="25"/>
  <c r="K102" i="25"/>
  <c r="O102" i="25"/>
  <c r="S102" i="25"/>
  <c r="W102" i="25"/>
  <c r="B102" i="25"/>
  <c r="H102" i="25"/>
  <c r="P102" i="25"/>
  <c r="X102" i="25"/>
  <c r="I102" i="25"/>
  <c r="Q102" i="25"/>
  <c r="Y102" i="25"/>
  <c r="L102" i="25"/>
  <c r="M102" i="25"/>
  <c r="D102" i="25"/>
  <c r="T102" i="25"/>
  <c r="E102" i="25"/>
  <c r="U102" i="25"/>
  <c r="E30" i="25"/>
  <c r="I30" i="25"/>
  <c r="M30" i="25"/>
  <c r="Q30" i="25"/>
  <c r="U30" i="25"/>
  <c r="Y30" i="25"/>
  <c r="G30" i="25"/>
  <c r="O30" i="25"/>
  <c r="F30" i="25"/>
  <c r="J30" i="25"/>
  <c r="N30" i="25"/>
  <c r="R30" i="25"/>
  <c r="V30" i="25"/>
  <c r="B30" i="25"/>
  <c r="C30" i="25"/>
  <c r="K30" i="25"/>
  <c r="S30" i="25"/>
  <c r="W30" i="25"/>
  <c r="D30" i="25"/>
  <c r="T30" i="25"/>
  <c r="P30" i="25"/>
  <c r="H30" i="25"/>
  <c r="X30" i="25"/>
  <c r="L30" i="25"/>
  <c r="F139" i="25"/>
  <c r="J139" i="25"/>
  <c r="N139" i="25"/>
  <c r="R139" i="25"/>
  <c r="V139" i="25"/>
  <c r="C139" i="25"/>
  <c r="H139" i="25"/>
  <c r="M139" i="25"/>
  <c r="S139" i="25"/>
  <c r="X139" i="25"/>
  <c r="D139" i="25"/>
  <c r="I139" i="25"/>
  <c r="O139" i="25"/>
  <c r="T139" i="25"/>
  <c r="Y139" i="25"/>
  <c r="E139" i="25"/>
  <c r="P139" i="25"/>
  <c r="B139" i="25"/>
  <c r="G139" i="25"/>
  <c r="Q139" i="25"/>
  <c r="K139" i="25"/>
  <c r="L139" i="25"/>
  <c r="U139" i="25"/>
  <c r="W139" i="25"/>
  <c r="F137" i="19"/>
  <c r="J137" i="19"/>
  <c r="N137" i="19"/>
  <c r="R137" i="19"/>
  <c r="V137" i="19"/>
  <c r="C137" i="19"/>
  <c r="H137" i="19"/>
  <c r="M137" i="19"/>
  <c r="S137" i="19"/>
  <c r="X137" i="19"/>
  <c r="E137" i="19"/>
  <c r="L137" i="19"/>
  <c r="T137" i="19"/>
  <c r="D137" i="19"/>
  <c r="O137" i="19"/>
  <c r="W137" i="19"/>
  <c r="K137" i="19"/>
  <c r="U137" i="19"/>
  <c r="G137" i="19"/>
  <c r="Y137" i="19"/>
  <c r="B137" i="19"/>
  <c r="Q137" i="19"/>
  <c r="I137" i="19"/>
  <c r="P137" i="19"/>
  <c r="X67" i="19"/>
  <c r="T67" i="19"/>
  <c r="P67" i="19"/>
  <c r="L67" i="19"/>
  <c r="H67" i="19"/>
  <c r="D67" i="19"/>
  <c r="V67" i="19"/>
  <c r="Q67" i="19"/>
  <c r="K67" i="19"/>
  <c r="F67" i="19"/>
  <c r="S67" i="19"/>
  <c r="M67" i="19"/>
  <c r="E67" i="19"/>
  <c r="R67" i="19"/>
  <c r="C67" i="19"/>
  <c r="W67" i="19"/>
  <c r="O67" i="19"/>
  <c r="I67" i="19"/>
  <c r="U67" i="19"/>
  <c r="N67" i="19"/>
  <c r="G67" i="19"/>
  <c r="Y67" i="19"/>
  <c r="J67" i="19"/>
  <c r="B67" i="19"/>
  <c r="E31" i="19"/>
  <c r="I31" i="19"/>
  <c r="M31" i="19"/>
  <c r="Q31" i="19"/>
  <c r="U31" i="19"/>
  <c r="Y31" i="19"/>
  <c r="B31" i="19"/>
  <c r="F31" i="19"/>
  <c r="J31" i="19"/>
  <c r="N31" i="19"/>
  <c r="R31" i="19"/>
  <c r="V31" i="19"/>
  <c r="H31" i="19"/>
  <c r="P31" i="19"/>
  <c r="X31" i="19"/>
  <c r="C31" i="19"/>
  <c r="S31" i="19"/>
  <c r="D31" i="19"/>
  <c r="L31" i="19"/>
  <c r="T31" i="19"/>
  <c r="G31" i="19"/>
  <c r="O31" i="19"/>
  <c r="W31" i="19"/>
  <c r="K31" i="19"/>
  <c r="C103" i="19"/>
  <c r="G103" i="19"/>
  <c r="K103" i="19"/>
  <c r="O103" i="19"/>
  <c r="S103" i="19"/>
  <c r="W103" i="19"/>
  <c r="F103" i="19"/>
  <c r="L103" i="19"/>
  <c r="Q103" i="19"/>
  <c r="V103" i="19"/>
  <c r="E103" i="19"/>
  <c r="J103" i="19"/>
  <c r="P103" i="19"/>
  <c r="U103" i="19"/>
  <c r="H103" i="19"/>
  <c r="R103" i="19"/>
  <c r="M103" i="19"/>
  <c r="Y103" i="19"/>
  <c r="D103" i="19"/>
  <c r="X103" i="19"/>
  <c r="I103" i="19"/>
  <c r="B103" i="19"/>
  <c r="N103" i="19"/>
  <c r="T103" i="19"/>
  <c r="F102" i="19"/>
  <c r="J102" i="19"/>
  <c r="N102" i="19"/>
  <c r="R102" i="19"/>
  <c r="V102" i="19"/>
  <c r="C102" i="19"/>
  <c r="H102" i="19"/>
  <c r="M102" i="19"/>
  <c r="S102" i="19"/>
  <c r="X102" i="19"/>
  <c r="G102" i="19"/>
  <c r="L102" i="19"/>
  <c r="Q102" i="19"/>
  <c r="W102" i="19"/>
  <c r="I102" i="19"/>
  <c r="T102" i="19"/>
  <c r="E102" i="19"/>
  <c r="U102" i="19"/>
  <c r="B102" i="19"/>
  <c r="K102" i="19"/>
  <c r="D102" i="19"/>
  <c r="O102" i="19"/>
  <c r="P102" i="19"/>
  <c r="Y102" i="19"/>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F343" i="21" l="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205" i="21"/>
  <c r="I205" i="21"/>
  <c r="M205" i="21"/>
  <c r="Q205" i="21"/>
  <c r="U205" i="21"/>
  <c r="C205" i="21"/>
  <c r="G205" i="21"/>
  <c r="K205" i="21"/>
  <c r="O205" i="21"/>
  <c r="S205" i="21"/>
  <c r="W205" i="21"/>
  <c r="H205" i="21"/>
  <c r="P205" i="21"/>
  <c r="X205" i="21"/>
  <c r="D205" i="21"/>
  <c r="L205" i="21"/>
  <c r="T205" i="21"/>
  <c r="N205" i="21"/>
  <c r="J205" i="21"/>
  <c r="V205" i="21"/>
  <c r="Y205" i="21"/>
  <c r="F205" i="21"/>
  <c r="R205" i="21"/>
  <c r="B205" i="21"/>
  <c r="E207" i="28"/>
  <c r="I207" i="28"/>
  <c r="M207" i="28"/>
  <c r="Q207" i="28"/>
  <c r="U207" i="28"/>
  <c r="Y207" i="28"/>
  <c r="C207" i="28"/>
  <c r="G207" i="28"/>
  <c r="K207" i="28"/>
  <c r="O207" i="28"/>
  <c r="S207" i="28"/>
  <c r="W207" i="28"/>
  <c r="B207" i="28"/>
  <c r="D207" i="28"/>
  <c r="L207" i="28"/>
  <c r="T207" i="28"/>
  <c r="N207" i="28"/>
  <c r="H207" i="28"/>
  <c r="P207" i="28"/>
  <c r="X207" i="28"/>
  <c r="J207" i="28"/>
  <c r="R207" i="28"/>
  <c r="F207" i="28"/>
  <c r="V207" i="28"/>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10" i="28"/>
  <c r="I310" i="28"/>
  <c r="M310" i="28"/>
  <c r="Q310" i="28"/>
  <c r="U310" i="28"/>
  <c r="Y310" i="28"/>
  <c r="B310" i="28"/>
  <c r="D310" i="28"/>
  <c r="J310" i="28"/>
  <c r="O310" i="28"/>
  <c r="T310" i="28"/>
  <c r="G310" i="28"/>
  <c r="L310" i="28"/>
  <c r="R310" i="28"/>
  <c r="W310" i="28"/>
  <c r="C310" i="28"/>
  <c r="N310" i="28"/>
  <c r="X310" i="28"/>
  <c r="F310" i="28"/>
  <c r="P310" i="28"/>
  <c r="H310" i="28"/>
  <c r="S310" i="28"/>
  <c r="K310" i="28"/>
  <c r="V310" i="28"/>
  <c r="D412" i="28"/>
  <c r="H412" i="28"/>
  <c r="L412" i="28"/>
  <c r="P412" i="28"/>
  <c r="T412" i="28"/>
  <c r="X412" i="28"/>
  <c r="F412" i="28"/>
  <c r="J412" i="28"/>
  <c r="N412" i="28"/>
  <c r="R412" i="28"/>
  <c r="V412" i="28"/>
  <c r="G412" i="28"/>
  <c r="O412" i="28"/>
  <c r="W412" i="28"/>
  <c r="K412" i="28"/>
  <c r="U412" i="28"/>
  <c r="E412" i="28"/>
  <c r="Q412" i="28"/>
  <c r="B412" i="28"/>
  <c r="S412" i="28"/>
  <c r="C412" i="28"/>
  <c r="Y412" i="28"/>
  <c r="I412" i="28"/>
  <c r="M412" i="28"/>
  <c r="E171" i="21"/>
  <c r="I171" i="21"/>
  <c r="M171" i="21"/>
  <c r="Q171" i="21"/>
  <c r="U171" i="21"/>
  <c r="Y171" i="21"/>
  <c r="B171" i="21"/>
  <c r="C171" i="21"/>
  <c r="G171" i="21"/>
  <c r="K171" i="21"/>
  <c r="O171" i="21"/>
  <c r="S171" i="21"/>
  <c r="W171" i="21"/>
  <c r="D171" i="21"/>
  <c r="L171" i="21"/>
  <c r="T171" i="21"/>
  <c r="J171" i="21"/>
  <c r="V171" i="21"/>
  <c r="F171" i="21"/>
  <c r="P171" i="21"/>
  <c r="H171" i="21"/>
  <c r="N171" i="21"/>
  <c r="R171" i="21"/>
  <c r="X171" i="21"/>
  <c r="F275" i="28"/>
  <c r="J275" i="28"/>
  <c r="N275" i="28"/>
  <c r="R275" i="28"/>
  <c r="V275" i="28"/>
  <c r="E275" i="28"/>
  <c r="K275" i="28"/>
  <c r="P275" i="28"/>
  <c r="U275" i="28"/>
  <c r="C275" i="28"/>
  <c r="H275" i="28"/>
  <c r="M275" i="28"/>
  <c r="S275" i="28"/>
  <c r="X275" i="28"/>
  <c r="D275" i="28"/>
  <c r="O275" i="28"/>
  <c r="Y275" i="28"/>
  <c r="G275" i="28"/>
  <c r="Q275" i="28"/>
  <c r="I275" i="28"/>
  <c r="T275" i="28"/>
  <c r="L275" i="28"/>
  <c r="W275" i="28"/>
  <c r="B275" i="28"/>
  <c r="D344" i="28"/>
  <c r="H344" i="28"/>
  <c r="L344" i="28"/>
  <c r="P344" i="28"/>
  <c r="T344" i="28"/>
  <c r="X344" i="28"/>
  <c r="C344" i="28"/>
  <c r="I344" i="28"/>
  <c r="N344" i="28"/>
  <c r="S344" i="28"/>
  <c r="Y344" i="28"/>
  <c r="B344" i="28"/>
  <c r="F344" i="28"/>
  <c r="K344" i="28"/>
  <c r="Q344" i="28"/>
  <c r="V344" i="28"/>
  <c r="M344" i="28"/>
  <c r="W344" i="28"/>
  <c r="E344" i="28"/>
  <c r="O344" i="28"/>
  <c r="G344" i="28"/>
  <c r="R344" i="28"/>
  <c r="J344" i="28"/>
  <c r="U344" i="28"/>
  <c r="F173" i="28"/>
  <c r="J173" i="28"/>
  <c r="N173" i="28"/>
  <c r="R173" i="28"/>
  <c r="V173" i="28"/>
  <c r="D173" i="28"/>
  <c r="H173" i="28"/>
  <c r="L173" i="28"/>
  <c r="P173" i="28"/>
  <c r="T173" i="28"/>
  <c r="X173" i="28"/>
  <c r="E173" i="28"/>
  <c r="M173" i="28"/>
  <c r="U173" i="28"/>
  <c r="B173" i="28"/>
  <c r="G173" i="28"/>
  <c r="W173" i="28"/>
  <c r="I173" i="28"/>
  <c r="Q173" i="28"/>
  <c r="Y173" i="28"/>
  <c r="C173" i="28"/>
  <c r="K173" i="28"/>
  <c r="S173" i="28"/>
  <c r="O173"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378" i="28"/>
  <c r="G378" i="28"/>
  <c r="K378" i="28"/>
  <c r="O378" i="28"/>
  <c r="S378" i="28"/>
  <c r="W378" i="28"/>
  <c r="H378" i="28"/>
  <c r="M378" i="28"/>
  <c r="R378" i="28"/>
  <c r="X378" i="28"/>
  <c r="E378" i="28"/>
  <c r="J378" i="28"/>
  <c r="P378" i="28"/>
  <c r="U378" i="28"/>
  <c r="L378" i="28"/>
  <c r="V378" i="28"/>
  <c r="D378" i="28"/>
  <c r="N378" i="28"/>
  <c r="Y378" i="28"/>
  <c r="B378" i="28"/>
  <c r="F378" i="28"/>
  <c r="Q378" i="28"/>
  <c r="I378" i="28"/>
  <c r="T378" i="28"/>
  <c r="C241" i="28"/>
  <c r="G241" i="28"/>
  <c r="K241" i="28"/>
  <c r="O241" i="28"/>
  <c r="S241" i="28"/>
  <c r="W241" i="28"/>
  <c r="F241" i="28"/>
  <c r="L241" i="28"/>
  <c r="Q241" i="28"/>
  <c r="V241" i="28"/>
  <c r="B241" i="28"/>
  <c r="D241" i="28"/>
  <c r="I241" i="28"/>
  <c r="N241" i="28"/>
  <c r="T241" i="28"/>
  <c r="Y241" i="28"/>
  <c r="E241" i="28"/>
  <c r="P241" i="28"/>
  <c r="R241" i="28"/>
  <c r="J241" i="28"/>
  <c r="U241" i="28"/>
  <c r="M241" i="28"/>
  <c r="X241" i="28"/>
  <c r="H241"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F66" i="21"/>
  <c r="J66" i="21"/>
  <c r="N66" i="21"/>
  <c r="R66" i="21"/>
  <c r="V66" i="21"/>
  <c r="C66" i="21"/>
  <c r="G66" i="21"/>
  <c r="K66" i="21"/>
  <c r="O66" i="21"/>
  <c r="S66" i="21"/>
  <c r="W66" i="21"/>
  <c r="D66" i="21"/>
  <c r="L66" i="21"/>
  <c r="T66" i="21"/>
  <c r="H66" i="21"/>
  <c r="X66" i="21"/>
  <c r="I66" i="21"/>
  <c r="Y66" i="21"/>
  <c r="E66" i="21"/>
  <c r="M66" i="21"/>
  <c r="U66" i="21"/>
  <c r="B66" i="21"/>
  <c r="P66" i="21"/>
  <c r="Q66" i="21"/>
  <c r="A344" i="21"/>
  <c r="E101" i="21"/>
  <c r="I101" i="21"/>
  <c r="M101" i="21"/>
  <c r="Q101" i="21"/>
  <c r="U101" i="21"/>
  <c r="Y101" i="21"/>
  <c r="B101" i="21"/>
  <c r="F101" i="21"/>
  <c r="J101" i="21"/>
  <c r="N101" i="21"/>
  <c r="R101" i="21"/>
  <c r="V101" i="21"/>
  <c r="C101" i="21"/>
  <c r="K101" i="21"/>
  <c r="S101" i="21"/>
  <c r="G101" i="21"/>
  <c r="X101" i="21"/>
  <c r="D101" i="21"/>
  <c r="L101" i="21"/>
  <c r="T101" i="21"/>
  <c r="O101" i="21"/>
  <c r="W101" i="21"/>
  <c r="H101" i="21"/>
  <c r="P101" i="21"/>
  <c r="D136" i="21"/>
  <c r="H136" i="21"/>
  <c r="L136" i="21"/>
  <c r="P136" i="21"/>
  <c r="T136" i="21"/>
  <c r="X136" i="21"/>
  <c r="E136" i="21"/>
  <c r="I136" i="21"/>
  <c r="M136" i="21"/>
  <c r="Q136" i="21"/>
  <c r="U136" i="21"/>
  <c r="Y136" i="21"/>
  <c r="F136" i="21"/>
  <c r="N136" i="21"/>
  <c r="V136" i="21"/>
  <c r="G136" i="21"/>
  <c r="O136" i="21"/>
  <c r="W136" i="21"/>
  <c r="R136" i="21"/>
  <c r="K136" i="21"/>
  <c r="B136" i="21"/>
  <c r="C136" i="21"/>
  <c r="S136" i="21"/>
  <c r="J136" i="21"/>
  <c r="E33" i="21"/>
  <c r="I33" i="21"/>
  <c r="M33" i="21"/>
  <c r="Q33" i="21"/>
  <c r="U33" i="21"/>
  <c r="Y33" i="21"/>
  <c r="B33" i="21"/>
  <c r="C33" i="21"/>
  <c r="K33" i="21"/>
  <c r="W33" i="21"/>
  <c r="D33" i="21"/>
  <c r="L33" i="21"/>
  <c r="T33" i="21"/>
  <c r="F33" i="21"/>
  <c r="J33" i="21"/>
  <c r="N33" i="21"/>
  <c r="R33" i="21"/>
  <c r="V33" i="21"/>
  <c r="G33" i="21"/>
  <c r="O33" i="21"/>
  <c r="S33" i="21"/>
  <c r="H33" i="21"/>
  <c r="P33" i="21"/>
  <c r="X33" i="21"/>
  <c r="A412" i="21"/>
  <c r="A310" i="21"/>
  <c r="A378" i="21"/>
  <c r="F68" i="28"/>
  <c r="J68" i="28"/>
  <c r="N68" i="28"/>
  <c r="R68" i="28"/>
  <c r="V68" i="28"/>
  <c r="C68" i="28"/>
  <c r="G68" i="28"/>
  <c r="K68" i="28"/>
  <c r="O68" i="28"/>
  <c r="S68" i="28"/>
  <c r="W68" i="28"/>
  <c r="B68" i="28"/>
  <c r="H68" i="28"/>
  <c r="P68" i="28"/>
  <c r="X68" i="28"/>
  <c r="L68" i="28"/>
  <c r="U68" i="28"/>
  <c r="Q68" i="28"/>
  <c r="T68" i="28"/>
  <c r="D68" i="28"/>
  <c r="M68" i="28"/>
  <c r="Y68" i="28"/>
  <c r="E68" i="28"/>
  <c r="I68" i="28"/>
  <c r="E103" i="28"/>
  <c r="I103" i="28"/>
  <c r="M103" i="28"/>
  <c r="Q103" i="28"/>
  <c r="U103" i="28"/>
  <c r="Y103" i="28"/>
  <c r="B103" i="28"/>
  <c r="F103" i="28"/>
  <c r="J103" i="28"/>
  <c r="N103" i="28"/>
  <c r="R103" i="28"/>
  <c r="V103" i="28"/>
  <c r="G103" i="28"/>
  <c r="O103" i="28"/>
  <c r="W103" i="28"/>
  <c r="K103" i="28"/>
  <c r="T103" i="28"/>
  <c r="D103" i="28"/>
  <c r="S103" i="28"/>
  <c r="C103" i="28"/>
  <c r="L103" i="28"/>
  <c r="X103" i="28"/>
  <c r="P103" i="28"/>
  <c r="H103" i="28"/>
  <c r="D138" i="28"/>
  <c r="H138" i="28"/>
  <c r="L138" i="28"/>
  <c r="P138" i="28"/>
  <c r="T138" i="28"/>
  <c r="X138" i="28"/>
  <c r="E138" i="28"/>
  <c r="I138" i="28"/>
  <c r="M138" i="28"/>
  <c r="Q138" i="28"/>
  <c r="U138" i="28"/>
  <c r="Y138" i="28"/>
  <c r="C138" i="28"/>
  <c r="K138" i="28"/>
  <c r="S138" i="28"/>
  <c r="F138" i="28"/>
  <c r="N138" i="28"/>
  <c r="V138" i="28"/>
  <c r="G138" i="28"/>
  <c r="W138" i="28"/>
  <c r="B138" i="28"/>
  <c r="R138" i="28"/>
  <c r="J138" i="28"/>
  <c r="O138" i="28"/>
  <c r="D33" i="28"/>
  <c r="H33" i="28"/>
  <c r="L33" i="28"/>
  <c r="P33" i="28"/>
  <c r="T33" i="28"/>
  <c r="X33" i="28"/>
  <c r="C33" i="28"/>
  <c r="I33" i="28"/>
  <c r="N33" i="28"/>
  <c r="S33" i="28"/>
  <c r="Y33" i="28"/>
  <c r="F33" i="28"/>
  <c r="Q33" i="28"/>
  <c r="B33" i="28"/>
  <c r="G33" i="28"/>
  <c r="R33" i="28"/>
  <c r="E33" i="28"/>
  <c r="J33" i="28"/>
  <c r="O33" i="28"/>
  <c r="U33" i="28"/>
  <c r="K33" i="28"/>
  <c r="V33" i="28"/>
  <c r="M33" i="28"/>
  <c r="W33" i="28"/>
  <c r="C140" i="25"/>
  <c r="G140" i="25"/>
  <c r="K140" i="25"/>
  <c r="O140" i="25"/>
  <c r="S140" i="25"/>
  <c r="W140" i="25"/>
  <c r="F140" i="25"/>
  <c r="L140" i="25"/>
  <c r="Q140" i="25"/>
  <c r="V140" i="25"/>
  <c r="H140" i="25"/>
  <c r="M140" i="25"/>
  <c r="R140" i="25"/>
  <c r="X140" i="25"/>
  <c r="D140" i="25"/>
  <c r="N140" i="25"/>
  <c r="Y140" i="25"/>
  <c r="E140" i="25"/>
  <c r="P140" i="25"/>
  <c r="B140" i="25"/>
  <c r="I140" i="25"/>
  <c r="J140" i="25"/>
  <c r="T140" i="25"/>
  <c r="U140" i="25"/>
  <c r="F31" i="25"/>
  <c r="J31" i="25"/>
  <c r="N31" i="25"/>
  <c r="R31" i="25"/>
  <c r="V31" i="25"/>
  <c r="D31" i="25"/>
  <c r="L31" i="25"/>
  <c r="X31" i="25"/>
  <c r="C31" i="25"/>
  <c r="G31" i="25"/>
  <c r="K31" i="25"/>
  <c r="O31" i="25"/>
  <c r="S31" i="25"/>
  <c r="W31" i="25"/>
  <c r="H31" i="25"/>
  <c r="P31" i="25"/>
  <c r="T31" i="25"/>
  <c r="M31" i="25"/>
  <c r="Q31" i="25"/>
  <c r="E31" i="25"/>
  <c r="U31" i="25"/>
  <c r="I31" i="25"/>
  <c r="Y31" i="25"/>
  <c r="B31" i="25"/>
  <c r="C103" i="25"/>
  <c r="G103" i="25"/>
  <c r="K103" i="25"/>
  <c r="O103" i="25"/>
  <c r="S103" i="25"/>
  <c r="W103" i="25"/>
  <c r="D103" i="25"/>
  <c r="H103" i="25"/>
  <c r="L103" i="25"/>
  <c r="P103" i="25"/>
  <c r="T103" i="25"/>
  <c r="X103" i="25"/>
  <c r="I103" i="25"/>
  <c r="Q103" i="25"/>
  <c r="Y103" i="25"/>
  <c r="J103" i="25"/>
  <c r="R103" i="25"/>
  <c r="B103" i="25"/>
  <c r="E103" i="25"/>
  <c r="U103" i="25"/>
  <c r="F103" i="25"/>
  <c r="V103" i="25"/>
  <c r="M103" i="25"/>
  <c r="N103" i="25"/>
  <c r="E67" i="25"/>
  <c r="F67" i="25"/>
  <c r="J67" i="25"/>
  <c r="N67" i="25"/>
  <c r="R67" i="25"/>
  <c r="V67" i="25"/>
  <c r="C67" i="25"/>
  <c r="I67" i="25"/>
  <c r="O67" i="25"/>
  <c r="T67" i="25"/>
  <c r="Y67" i="25"/>
  <c r="B67" i="25"/>
  <c r="D67" i="25"/>
  <c r="K67" i="25"/>
  <c r="P67" i="25"/>
  <c r="U67" i="25"/>
  <c r="G67" i="25"/>
  <c r="L67" i="25"/>
  <c r="Q67" i="25"/>
  <c r="W67" i="25"/>
  <c r="X67" i="25"/>
  <c r="H67" i="25"/>
  <c r="M67" i="25"/>
  <c r="S67" i="25"/>
  <c r="C138" i="19"/>
  <c r="G138" i="19"/>
  <c r="K138" i="19"/>
  <c r="F138" i="19"/>
  <c r="L138" i="19"/>
  <c r="P138" i="19"/>
  <c r="T138" i="19"/>
  <c r="X138" i="19"/>
  <c r="D138" i="19"/>
  <c r="J138" i="19"/>
  <c r="Q138" i="19"/>
  <c r="V138" i="19"/>
  <c r="I138" i="19"/>
  <c r="R138" i="19"/>
  <c r="Y138" i="19"/>
  <c r="H138" i="19"/>
  <c r="O138" i="19"/>
  <c r="W138" i="19"/>
  <c r="S138" i="19"/>
  <c r="U138" i="19"/>
  <c r="N138" i="19"/>
  <c r="E138" i="19"/>
  <c r="B138" i="19"/>
  <c r="M138" i="19"/>
  <c r="D104" i="19"/>
  <c r="H104" i="19"/>
  <c r="L104" i="19"/>
  <c r="P104" i="19"/>
  <c r="T104" i="19"/>
  <c r="X104" i="19"/>
  <c r="E104" i="19"/>
  <c r="J104" i="19"/>
  <c r="O104" i="19"/>
  <c r="U104" i="19"/>
  <c r="C104" i="19"/>
  <c r="I104" i="19"/>
  <c r="N104" i="19"/>
  <c r="S104" i="19"/>
  <c r="Y104" i="19"/>
  <c r="F104" i="19"/>
  <c r="Q104" i="19"/>
  <c r="R104" i="19"/>
  <c r="V104" i="19"/>
  <c r="B104" i="19"/>
  <c r="K104" i="19"/>
  <c r="M104" i="19"/>
  <c r="W104" i="19"/>
  <c r="G104" i="19"/>
  <c r="E32" i="19"/>
  <c r="I32" i="19"/>
  <c r="M32" i="19"/>
  <c r="Q32" i="19"/>
  <c r="U32" i="19"/>
  <c r="Y32" i="19"/>
  <c r="B32" i="19"/>
  <c r="F32" i="19"/>
  <c r="J32" i="19"/>
  <c r="N32" i="19"/>
  <c r="R32" i="19"/>
  <c r="V32" i="19"/>
  <c r="H32" i="19"/>
  <c r="P32" i="19"/>
  <c r="X32" i="19"/>
  <c r="K32" i="19"/>
  <c r="D32" i="19"/>
  <c r="L32" i="19"/>
  <c r="T32" i="19"/>
  <c r="G32" i="19"/>
  <c r="O32" i="19"/>
  <c r="W32" i="19"/>
  <c r="C32" i="19"/>
  <c r="S32" i="19"/>
  <c r="Y68" i="19"/>
  <c r="U68" i="19"/>
  <c r="Q68" i="19"/>
  <c r="M68" i="19"/>
  <c r="I68" i="19"/>
  <c r="E68" i="19"/>
  <c r="T68" i="19"/>
  <c r="O68" i="19"/>
  <c r="J68" i="19"/>
  <c r="D68" i="19"/>
  <c r="X68" i="19"/>
  <c r="R68" i="19"/>
  <c r="K68" i="19"/>
  <c r="C68" i="19"/>
  <c r="W68" i="19"/>
  <c r="H68" i="19"/>
  <c r="V68" i="19"/>
  <c r="N68" i="19"/>
  <c r="G68" i="19"/>
  <c r="B68" i="19"/>
  <c r="S68" i="19"/>
  <c r="L68" i="19"/>
  <c r="F68" i="19"/>
  <c r="P68" i="19"/>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E275" i="21" l="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F208" i="28"/>
  <c r="J208" i="28"/>
  <c r="N208" i="28"/>
  <c r="R208" i="28"/>
  <c r="V208" i="28"/>
  <c r="D208" i="28"/>
  <c r="H208" i="28"/>
  <c r="L208" i="28"/>
  <c r="P208" i="28"/>
  <c r="T208" i="28"/>
  <c r="X208" i="28"/>
  <c r="E208" i="28"/>
  <c r="M208" i="28"/>
  <c r="U208" i="28"/>
  <c r="B208" i="28"/>
  <c r="G208" i="28"/>
  <c r="W208" i="28"/>
  <c r="I208" i="28"/>
  <c r="Q208" i="28"/>
  <c r="Y208" i="28"/>
  <c r="C208" i="28"/>
  <c r="K208" i="28"/>
  <c r="S208" i="28"/>
  <c r="O208" i="28"/>
  <c r="D379" i="28"/>
  <c r="H379" i="28"/>
  <c r="L379" i="28"/>
  <c r="P379" i="28"/>
  <c r="T379" i="28"/>
  <c r="X379" i="28"/>
  <c r="F379" i="28"/>
  <c r="K379" i="28"/>
  <c r="Q379" i="28"/>
  <c r="V379" i="28"/>
  <c r="C379" i="28"/>
  <c r="I379" i="28"/>
  <c r="N379" i="28"/>
  <c r="S379" i="28"/>
  <c r="Y379" i="28"/>
  <c r="B379" i="28"/>
  <c r="J379" i="28"/>
  <c r="U379" i="28"/>
  <c r="M379" i="28"/>
  <c r="W379" i="28"/>
  <c r="E379" i="28"/>
  <c r="O379" i="28"/>
  <c r="G379" i="28"/>
  <c r="R379" i="28"/>
  <c r="D242" i="28"/>
  <c r="H242" i="28"/>
  <c r="L242" i="28"/>
  <c r="P242" i="28"/>
  <c r="T242" i="28"/>
  <c r="X242" i="28"/>
  <c r="E242" i="28"/>
  <c r="J242" i="28"/>
  <c r="O242" i="28"/>
  <c r="U242" i="28"/>
  <c r="G242" i="28"/>
  <c r="M242" i="28"/>
  <c r="R242" i="28"/>
  <c r="W242" i="28"/>
  <c r="C242" i="28"/>
  <c r="N242" i="28"/>
  <c r="Y242" i="28"/>
  <c r="Q242" i="28"/>
  <c r="I242" i="28"/>
  <c r="S242" i="28"/>
  <c r="K242" i="28"/>
  <c r="V242" i="28"/>
  <c r="B242" i="28"/>
  <c r="F242"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F172" i="21"/>
  <c r="J172" i="21"/>
  <c r="N172" i="21"/>
  <c r="R172" i="21"/>
  <c r="V172" i="21"/>
  <c r="D172" i="21"/>
  <c r="H172" i="21"/>
  <c r="L172" i="21"/>
  <c r="P172" i="21"/>
  <c r="T172" i="21"/>
  <c r="X172" i="21"/>
  <c r="E172" i="21"/>
  <c r="M172" i="21"/>
  <c r="U172" i="21"/>
  <c r="I172" i="21"/>
  <c r="S172" i="21"/>
  <c r="C172" i="21"/>
  <c r="O172" i="21"/>
  <c r="Y172" i="21"/>
  <c r="G172" i="21"/>
  <c r="K172" i="21"/>
  <c r="Q172" i="21"/>
  <c r="W172" i="21"/>
  <c r="B172" i="21"/>
  <c r="E345" i="28"/>
  <c r="I345" i="28"/>
  <c r="M345" i="28"/>
  <c r="Q345" i="28"/>
  <c r="U345" i="28"/>
  <c r="Y345" i="28"/>
  <c r="B345" i="28"/>
  <c r="G345" i="28"/>
  <c r="L345" i="28"/>
  <c r="R345" i="28"/>
  <c r="W345" i="28"/>
  <c r="D345" i="28"/>
  <c r="J345" i="28"/>
  <c r="O345" i="28"/>
  <c r="T345" i="28"/>
  <c r="K345" i="28"/>
  <c r="V345" i="28"/>
  <c r="C345" i="28"/>
  <c r="N345" i="28"/>
  <c r="X345" i="28"/>
  <c r="F345" i="28"/>
  <c r="P345" i="28"/>
  <c r="H345" i="28"/>
  <c r="S345" i="28"/>
  <c r="C174" i="28"/>
  <c r="G174" i="28"/>
  <c r="K174" i="28"/>
  <c r="O174" i="28"/>
  <c r="S174" i="28"/>
  <c r="W174" i="28"/>
  <c r="B174" i="28"/>
  <c r="E174" i="28"/>
  <c r="I174" i="28"/>
  <c r="M174" i="28"/>
  <c r="Q174" i="28"/>
  <c r="U174" i="28"/>
  <c r="Y174" i="28"/>
  <c r="F174" i="28"/>
  <c r="N174" i="28"/>
  <c r="V174" i="28"/>
  <c r="P174" i="28"/>
  <c r="J174" i="28"/>
  <c r="R174" i="28"/>
  <c r="D174" i="28"/>
  <c r="L174" i="28"/>
  <c r="T174" i="28"/>
  <c r="H174" i="28"/>
  <c r="X174" i="28"/>
  <c r="D206" i="21"/>
  <c r="H206" i="21"/>
  <c r="L206" i="21"/>
  <c r="P206" i="21"/>
  <c r="T206" i="21"/>
  <c r="X206" i="21"/>
  <c r="F206" i="21"/>
  <c r="K206" i="21"/>
  <c r="Q206" i="21"/>
  <c r="V206" i="21"/>
  <c r="B206" i="21"/>
  <c r="C206" i="21"/>
  <c r="I206" i="21"/>
  <c r="N206" i="21"/>
  <c r="S206" i="21"/>
  <c r="Y206" i="21"/>
  <c r="E206" i="21"/>
  <c r="O206" i="21"/>
  <c r="G206" i="21"/>
  <c r="U206" i="21"/>
  <c r="M206" i="21"/>
  <c r="J206" i="21"/>
  <c r="R206" i="21"/>
  <c r="W206" i="21"/>
  <c r="E413" i="28"/>
  <c r="I413" i="28"/>
  <c r="M413" i="28"/>
  <c r="Q413" i="28"/>
  <c r="U413" i="28"/>
  <c r="Y413" i="28"/>
  <c r="C413" i="28"/>
  <c r="G413" i="28"/>
  <c r="K413" i="28"/>
  <c r="O413" i="28"/>
  <c r="S413" i="28"/>
  <c r="W413" i="28"/>
  <c r="H413" i="28"/>
  <c r="P413" i="28"/>
  <c r="X413" i="28"/>
  <c r="B413" i="28"/>
  <c r="J413" i="28"/>
  <c r="T413" i="28"/>
  <c r="D413" i="28"/>
  <c r="N413" i="28"/>
  <c r="R413" i="28"/>
  <c r="V413" i="28"/>
  <c r="F413" i="28"/>
  <c r="L413" i="28"/>
  <c r="F311" i="28"/>
  <c r="J311" i="28"/>
  <c r="N311" i="28"/>
  <c r="R311" i="28"/>
  <c r="V311" i="28"/>
  <c r="C311" i="28"/>
  <c r="H311" i="28"/>
  <c r="M311" i="28"/>
  <c r="S311" i="28"/>
  <c r="X311" i="28"/>
  <c r="E311" i="28"/>
  <c r="K311" i="28"/>
  <c r="P311" i="28"/>
  <c r="U311" i="28"/>
  <c r="L311" i="28"/>
  <c r="W311" i="28"/>
  <c r="B311" i="28"/>
  <c r="D311" i="28"/>
  <c r="O311" i="28"/>
  <c r="Y311" i="28"/>
  <c r="G311" i="28"/>
  <c r="Q311" i="28"/>
  <c r="I311" i="28"/>
  <c r="T311" i="28"/>
  <c r="C276" i="28"/>
  <c r="G276" i="28"/>
  <c r="K276" i="28"/>
  <c r="O276" i="28"/>
  <c r="S276" i="28"/>
  <c r="W276" i="28"/>
  <c r="D276" i="28"/>
  <c r="I276" i="28"/>
  <c r="N276" i="28"/>
  <c r="T276" i="28"/>
  <c r="Y276" i="28"/>
  <c r="F276" i="28"/>
  <c r="L276" i="28"/>
  <c r="Q276" i="28"/>
  <c r="V276" i="28"/>
  <c r="B276" i="28"/>
  <c r="M276" i="28"/>
  <c r="X276" i="28"/>
  <c r="E276" i="28"/>
  <c r="H276" i="28"/>
  <c r="R276" i="28"/>
  <c r="J276" i="28"/>
  <c r="U276" i="28"/>
  <c r="P276"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F34" i="21"/>
  <c r="J34" i="21"/>
  <c r="N34" i="21"/>
  <c r="R34" i="21"/>
  <c r="V34" i="21"/>
  <c r="H34" i="21"/>
  <c r="P34" i="21"/>
  <c r="X34" i="21"/>
  <c r="E34" i="21"/>
  <c r="M34" i="21"/>
  <c r="Y34" i="21"/>
  <c r="C34" i="21"/>
  <c r="G34" i="21"/>
  <c r="K34" i="21"/>
  <c r="O34" i="21"/>
  <c r="S34" i="21"/>
  <c r="W34" i="21"/>
  <c r="B34" i="21"/>
  <c r="D34" i="21"/>
  <c r="L34" i="21"/>
  <c r="T34" i="21"/>
  <c r="I34" i="21"/>
  <c r="Q34" i="21"/>
  <c r="U34" i="21"/>
  <c r="C67" i="21"/>
  <c r="G67" i="21"/>
  <c r="K67" i="21"/>
  <c r="O67" i="21"/>
  <c r="S67" i="21"/>
  <c r="W67" i="21"/>
  <c r="D67" i="21"/>
  <c r="H67" i="21"/>
  <c r="L67" i="21"/>
  <c r="P67" i="21"/>
  <c r="T67" i="21"/>
  <c r="X67" i="21"/>
  <c r="E67" i="21"/>
  <c r="M67" i="21"/>
  <c r="U67" i="21"/>
  <c r="Q67" i="21"/>
  <c r="R67" i="21"/>
  <c r="F67" i="21"/>
  <c r="N67" i="21"/>
  <c r="V67" i="21"/>
  <c r="I67" i="21"/>
  <c r="Y67" i="21"/>
  <c r="B67" i="21"/>
  <c r="J67" i="21"/>
  <c r="A379" i="21"/>
  <c r="F102" i="21"/>
  <c r="J102" i="21"/>
  <c r="N102" i="21"/>
  <c r="R102" i="21"/>
  <c r="V102" i="21"/>
  <c r="C102" i="21"/>
  <c r="G102" i="21"/>
  <c r="K102" i="21"/>
  <c r="O102" i="21"/>
  <c r="S102" i="21"/>
  <c r="W102" i="21"/>
  <c r="B102" i="21"/>
  <c r="D102" i="21"/>
  <c r="L102" i="21"/>
  <c r="T102" i="21"/>
  <c r="H102" i="21"/>
  <c r="X102" i="21"/>
  <c r="Q102" i="21"/>
  <c r="E102" i="21"/>
  <c r="M102" i="21"/>
  <c r="U102" i="21"/>
  <c r="P102" i="21"/>
  <c r="I102" i="21"/>
  <c r="Y102" i="21"/>
  <c r="A311" i="21"/>
  <c r="A413" i="21"/>
  <c r="E137" i="21"/>
  <c r="I137" i="21"/>
  <c r="M137" i="21"/>
  <c r="Q137" i="21"/>
  <c r="U137" i="21"/>
  <c r="Y137" i="21"/>
  <c r="B137" i="21"/>
  <c r="F137" i="21"/>
  <c r="J137" i="21"/>
  <c r="N137" i="21"/>
  <c r="R137" i="21"/>
  <c r="V137" i="21"/>
  <c r="G137" i="21"/>
  <c r="O137" i="21"/>
  <c r="W137" i="21"/>
  <c r="H137" i="21"/>
  <c r="P137" i="21"/>
  <c r="X137" i="21"/>
  <c r="K137" i="21"/>
  <c r="C137" i="21"/>
  <c r="T137" i="21"/>
  <c r="L137" i="21"/>
  <c r="S137" i="21"/>
  <c r="D137" i="21"/>
  <c r="A345" i="21"/>
  <c r="E34" i="28"/>
  <c r="I34" i="28"/>
  <c r="M34" i="28"/>
  <c r="Q34" i="28"/>
  <c r="U34" i="28"/>
  <c r="Y34" i="28"/>
  <c r="G34" i="28"/>
  <c r="L34" i="28"/>
  <c r="R34" i="28"/>
  <c r="W34" i="28"/>
  <c r="J34" i="28"/>
  <c r="T34" i="28"/>
  <c r="F34" i="28"/>
  <c r="P34" i="28"/>
  <c r="C34" i="28"/>
  <c r="H34" i="28"/>
  <c r="N34" i="28"/>
  <c r="S34" i="28"/>
  <c r="X34" i="28"/>
  <c r="D34" i="28"/>
  <c r="O34" i="28"/>
  <c r="K34" i="28"/>
  <c r="V34" i="28"/>
  <c r="B34" i="28"/>
  <c r="C69" i="28"/>
  <c r="G69" i="28"/>
  <c r="K69" i="28"/>
  <c r="O69" i="28"/>
  <c r="S69" i="28"/>
  <c r="W69" i="28"/>
  <c r="D69" i="28"/>
  <c r="H69" i="28"/>
  <c r="L69" i="28"/>
  <c r="P69" i="28"/>
  <c r="T69" i="28"/>
  <c r="X69" i="28"/>
  <c r="I69" i="28"/>
  <c r="Q69" i="28"/>
  <c r="Y69" i="28"/>
  <c r="J69" i="28"/>
  <c r="U69" i="28"/>
  <c r="B69" i="28"/>
  <c r="N69" i="28"/>
  <c r="M69" i="28"/>
  <c r="V69" i="28"/>
  <c r="E69" i="28"/>
  <c r="F69" i="28"/>
  <c r="R69" i="28"/>
  <c r="F104" i="28"/>
  <c r="J104" i="28"/>
  <c r="N104" i="28"/>
  <c r="R104" i="28"/>
  <c r="V104" i="28"/>
  <c r="C104" i="28"/>
  <c r="G104" i="28"/>
  <c r="K104" i="28"/>
  <c r="O104" i="28"/>
  <c r="S104" i="28"/>
  <c r="W104" i="28"/>
  <c r="B104" i="28"/>
  <c r="H104" i="28"/>
  <c r="P104" i="28"/>
  <c r="X104" i="28"/>
  <c r="I104" i="28"/>
  <c r="T104" i="28"/>
  <c r="D104" i="28"/>
  <c r="Y104" i="28"/>
  <c r="E104" i="28"/>
  <c r="L104" i="28"/>
  <c r="U104" i="28"/>
  <c r="M104" i="28"/>
  <c r="Q104" i="28"/>
  <c r="E139" i="28"/>
  <c r="I139" i="28"/>
  <c r="M139" i="28"/>
  <c r="Q139" i="28"/>
  <c r="U139" i="28"/>
  <c r="Y139" i="28"/>
  <c r="F139" i="28"/>
  <c r="J139" i="28"/>
  <c r="N139" i="28"/>
  <c r="R139" i="28"/>
  <c r="V139" i="28"/>
  <c r="D139" i="28"/>
  <c r="L139" i="28"/>
  <c r="T139" i="28"/>
  <c r="G139" i="28"/>
  <c r="O139" i="28"/>
  <c r="W139" i="28"/>
  <c r="P139" i="28"/>
  <c r="S139" i="28"/>
  <c r="K139" i="28"/>
  <c r="B139" i="28"/>
  <c r="C139" i="28"/>
  <c r="X139" i="28"/>
  <c r="H139" i="28"/>
  <c r="C68" i="25"/>
  <c r="G68" i="25"/>
  <c r="K68" i="25"/>
  <c r="O68" i="25"/>
  <c r="S68" i="25"/>
  <c r="W68" i="25"/>
  <c r="B68" i="25"/>
  <c r="H68" i="25"/>
  <c r="M68" i="25"/>
  <c r="R68" i="25"/>
  <c r="X68" i="25"/>
  <c r="D68" i="25"/>
  <c r="I68" i="25"/>
  <c r="N68" i="25"/>
  <c r="T68" i="25"/>
  <c r="Y68" i="25"/>
  <c r="E68" i="25"/>
  <c r="J68" i="25"/>
  <c r="P68" i="25"/>
  <c r="U68" i="25"/>
  <c r="V68" i="25"/>
  <c r="F68" i="25"/>
  <c r="L68" i="25"/>
  <c r="Q68" i="25"/>
  <c r="D141" i="25"/>
  <c r="H141" i="25"/>
  <c r="L141" i="25"/>
  <c r="P141" i="25"/>
  <c r="E141" i="25"/>
  <c r="J141" i="25"/>
  <c r="O141" i="25"/>
  <c r="T141" i="25"/>
  <c r="X141" i="25"/>
  <c r="F141" i="25"/>
  <c r="K141" i="25"/>
  <c r="Q141" i="25"/>
  <c r="U141" i="25"/>
  <c r="Y141" i="25"/>
  <c r="B141" i="25"/>
  <c r="M141" i="25"/>
  <c r="V141" i="25"/>
  <c r="C141" i="25"/>
  <c r="N141" i="25"/>
  <c r="W141" i="25"/>
  <c r="G141" i="25"/>
  <c r="I141" i="25"/>
  <c r="R141" i="25"/>
  <c r="S141" i="25"/>
  <c r="D104" i="25"/>
  <c r="H104" i="25"/>
  <c r="L104" i="25"/>
  <c r="P104" i="25"/>
  <c r="T104" i="25"/>
  <c r="X104" i="25"/>
  <c r="E104" i="25"/>
  <c r="I104" i="25"/>
  <c r="M104" i="25"/>
  <c r="Q104" i="25"/>
  <c r="U104" i="25"/>
  <c r="Y104" i="25"/>
  <c r="J104" i="25"/>
  <c r="R104" i="25"/>
  <c r="C104" i="25"/>
  <c r="K104" i="25"/>
  <c r="S104" i="25"/>
  <c r="N104" i="25"/>
  <c r="O104" i="25"/>
  <c r="F104" i="25"/>
  <c r="V104" i="25"/>
  <c r="B104" i="25"/>
  <c r="G104" i="25"/>
  <c r="W104" i="25"/>
  <c r="C32" i="25"/>
  <c r="G32" i="25"/>
  <c r="K32" i="25"/>
  <c r="O32" i="25"/>
  <c r="S32" i="25"/>
  <c r="W32" i="25"/>
  <c r="I32" i="25"/>
  <c r="Q32" i="25"/>
  <c r="Y32" i="25"/>
  <c r="D32" i="25"/>
  <c r="H32" i="25"/>
  <c r="L32" i="25"/>
  <c r="P32" i="25"/>
  <c r="T32" i="25"/>
  <c r="X32" i="25"/>
  <c r="E32" i="25"/>
  <c r="M32" i="25"/>
  <c r="U32" i="25"/>
  <c r="F32" i="25"/>
  <c r="V32" i="25"/>
  <c r="B32" i="25"/>
  <c r="R32" i="25"/>
  <c r="J32" i="25"/>
  <c r="N32" i="25"/>
  <c r="E139" i="19"/>
  <c r="I139" i="19"/>
  <c r="M139" i="19"/>
  <c r="Q139" i="19"/>
  <c r="U139" i="19"/>
  <c r="Y139" i="19"/>
  <c r="B139" i="19"/>
  <c r="D139" i="19"/>
  <c r="J139" i="19"/>
  <c r="O139" i="19"/>
  <c r="T139" i="19"/>
  <c r="H139" i="19"/>
  <c r="P139" i="19"/>
  <c r="W139" i="19"/>
  <c r="G139" i="19"/>
  <c r="N139" i="19"/>
  <c r="V139" i="19"/>
  <c r="K139" i="19"/>
  <c r="X139" i="19"/>
  <c r="R139" i="19"/>
  <c r="S139" i="19"/>
  <c r="C139" i="19"/>
  <c r="F139" i="19"/>
  <c r="L139" i="19"/>
  <c r="W69" i="19"/>
  <c r="S69" i="19"/>
  <c r="X69" i="19"/>
  <c r="R69" i="19"/>
  <c r="N69" i="19"/>
  <c r="J69" i="19"/>
  <c r="F69" i="19"/>
  <c r="T69" i="19"/>
  <c r="M69" i="19"/>
  <c r="H69" i="19"/>
  <c r="C69" i="19"/>
  <c r="Y69" i="19"/>
  <c r="P69" i="19"/>
  <c r="I69" i="19"/>
  <c r="O69" i="19"/>
  <c r="U69" i="19"/>
  <c r="L69" i="19"/>
  <c r="E69" i="19"/>
  <c r="Q69" i="19"/>
  <c r="K69" i="19"/>
  <c r="D69" i="19"/>
  <c r="B69" i="19"/>
  <c r="V69" i="19"/>
  <c r="G69" i="19"/>
  <c r="E33" i="19"/>
  <c r="I33" i="19"/>
  <c r="M33" i="19"/>
  <c r="Q33" i="19"/>
  <c r="U33" i="19"/>
  <c r="Y33" i="19"/>
  <c r="B33" i="19"/>
  <c r="F33" i="19"/>
  <c r="J33" i="19"/>
  <c r="N33" i="19"/>
  <c r="R33" i="19"/>
  <c r="V33" i="19"/>
  <c r="H33" i="19"/>
  <c r="P33" i="19"/>
  <c r="X33" i="19"/>
  <c r="C33" i="19"/>
  <c r="D33" i="19"/>
  <c r="L33" i="19"/>
  <c r="T33" i="19"/>
  <c r="G33" i="19"/>
  <c r="O33" i="19"/>
  <c r="W33" i="19"/>
  <c r="K33" i="19"/>
  <c r="S33" i="19"/>
  <c r="E105" i="19"/>
  <c r="I105" i="19"/>
  <c r="M105" i="19"/>
  <c r="Q105" i="19"/>
  <c r="U105" i="19"/>
  <c r="Y105" i="19"/>
  <c r="B105" i="19"/>
  <c r="C105" i="19"/>
  <c r="H105" i="19"/>
  <c r="N105" i="19"/>
  <c r="S105" i="19"/>
  <c r="X105" i="19"/>
  <c r="G105" i="19"/>
  <c r="L105" i="19"/>
  <c r="R105" i="19"/>
  <c r="W105" i="19"/>
  <c r="D105" i="19"/>
  <c r="O105" i="19"/>
  <c r="J105" i="19"/>
  <c r="V105" i="19"/>
  <c r="P105" i="19"/>
  <c r="K105" i="19"/>
  <c r="F105" i="19"/>
  <c r="T105" i="19"/>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C242" i="21" l="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43" i="28"/>
  <c r="I243" i="28"/>
  <c r="M243" i="28"/>
  <c r="Q243" i="28"/>
  <c r="U243" i="28"/>
  <c r="Y243" i="28"/>
  <c r="B243" i="28"/>
  <c r="C243" i="28"/>
  <c r="H243" i="28"/>
  <c r="N243" i="28"/>
  <c r="S243" i="28"/>
  <c r="X243" i="28"/>
  <c r="F243" i="28"/>
  <c r="K243" i="28"/>
  <c r="P243" i="28"/>
  <c r="V243" i="28"/>
  <c r="L243" i="28"/>
  <c r="W243" i="28"/>
  <c r="O243" i="28"/>
  <c r="G243" i="28"/>
  <c r="R243" i="28"/>
  <c r="J243" i="28"/>
  <c r="T243" i="28"/>
  <c r="D243" i="28"/>
  <c r="C209" i="28"/>
  <c r="G209" i="28"/>
  <c r="K209" i="28"/>
  <c r="O209" i="28"/>
  <c r="S209" i="28"/>
  <c r="W209" i="28"/>
  <c r="B209" i="28"/>
  <c r="E209" i="28"/>
  <c r="I209" i="28"/>
  <c r="M209" i="28"/>
  <c r="Q209" i="28"/>
  <c r="U209" i="28"/>
  <c r="Y209" i="28"/>
  <c r="F209" i="28"/>
  <c r="N209" i="28"/>
  <c r="V209" i="28"/>
  <c r="P209" i="28"/>
  <c r="J209" i="28"/>
  <c r="R209" i="28"/>
  <c r="D209" i="28"/>
  <c r="L209" i="28"/>
  <c r="T209" i="28"/>
  <c r="H209" i="28"/>
  <c r="X20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12" i="28"/>
  <c r="G312" i="28"/>
  <c r="K312" i="28"/>
  <c r="O312" i="28"/>
  <c r="S312" i="28"/>
  <c r="W312" i="28"/>
  <c r="F312" i="28"/>
  <c r="L312" i="28"/>
  <c r="Q312" i="28"/>
  <c r="V312" i="28"/>
  <c r="B312" i="28"/>
  <c r="D312" i="28"/>
  <c r="I312" i="28"/>
  <c r="N312" i="28"/>
  <c r="T312" i="28"/>
  <c r="Y312" i="28"/>
  <c r="J312" i="28"/>
  <c r="U312" i="28"/>
  <c r="M312" i="28"/>
  <c r="X312" i="28"/>
  <c r="E312" i="28"/>
  <c r="P312" i="28"/>
  <c r="H312" i="28"/>
  <c r="R312" i="28"/>
  <c r="E380" i="28"/>
  <c r="I380" i="28"/>
  <c r="M380" i="28"/>
  <c r="Q380" i="28"/>
  <c r="U380" i="28"/>
  <c r="Y380" i="28"/>
  <c r="B380" i="28"/>
  <c r="D380" i="28"/>
  <c r="J380" i="28"/>
  <c r="O380" i="28"/>
  <c r="T380" i="28"/>
  <c r="G380" i="28"/>
  <c r="L380" i="28"/>
  <c r="R380" i="28"/>
  <c r="W380" i="28"/>
  <c r="H380" i="28"/>
  <c r="S380" i="28"/>
  <c r="K380" i="28"/>
  <c r="V380" i="28"/>
  <c r="C380" i="28"/>
  <c r="N380" i="28"/>
  <c r="X380" i="28"/>
  <c r="F380" i="28"/>
  <c r="P380" i="28"/>
  <c r="C173" i="21"/>
  <c r="G173" i="21"/>
  <c r="K173" i="21"/>
  <c r="O173" i="21"/>
  <c r="S173" i="21"/>
  <c r="W173" i="21"/>
  <c r="E173" i="21"/>
  <c r="I173" i="21"/>
  <c r="M173" i="21"/>
  <c r="Q173" i="21"/>
  <c r="U173" i="21"/>
  <c r="Y173" i="21"/>
  <c r="B173" i="21"/>
  <c r="F173" i="21"/>
  <c r="N173" i="21"/>
  <c r="V173" i="21"/>
  <c r="H173" i="21"/>
  <c r="R173" i="21"/>
  <c r="L173" i="21"/>
  <c r="X173" i="21"/>
  <c r="D173" i="21"/>
  <c r="J173" i="21"/>
  <c r="P173" i="21"/>
  <c r="T173" i="21"/>
  <c r="E207" i="21"/>
  <c r="I207" i="21"/>
  <c r="M207" i="21"/>
  <c r="Q207" i="21"/>
  <c r="U207" i="21"/>
  <c r="Y207" i="21"/>
  <c r="D207" i="21"/>
  <c r="J207" i="21"/>
  <c r="O207" i="21"/>
  <c r="T207" i="21"/>
  <c r="G207" i="21"/>
  <c r="L207" i="21"/>
  <c r="R207" i="21"/>
  <c r="W207" i="21"/>
  <c r="C207" i="21"/>
  <c r="N207" i="21"/>
  <c r="X207" i="21"/>
  <c r="K207" i="21"/>
  <c r="F207" i="21"/>
  <c r="S207" i="21"/>
  <c r="B207" i="21"/>
  <c r="H207" i="21"/>
  <c r="P207" i="21"/>
  <c r="V207" i="21"/>
  <c r="F414" i="28"/>
  <c r="J414" i="28"/>
  <c r="N414" i="28"/>
  <c r="R414" i="28"/>
  <c r="V414" i="28"/>
  <c r="D414" i="28"/>
  <c r="H414" i="28"/>
  <c r="L414" i="28"/>
  <c r="P414" i="28"/>
  <c r="T414" i="28"/>
  <c r="X414" i="28"/>
  <c r="I414" i="28"/>
  <c r="Q414" i="28"/>
  <c r="Y414" i="28"/>
  <c r="G414" i="28"/>
  <c r="S414" i="28"/>
  <c r="C414" i="28"/>
  <c r="M414" i="28"/>
  <c r="W414" i="28"/>
  <c r="O414" i="28"/>
  <c r="B414" i="28"/>
  <c r="U414" i="28"/>
  <c r="E414" i="28"/>
  <c r="K414" i="28"/>
  <c r="F346" i="28"/>
  <c r="J346" i="28"/>
  <c r="N346" i="28"/>
  <c r="R346" i="28"/>
  <c r="V346" i="28"/>
  <c r="E346" i="28"/>
  <c r="K346" i="28"/>
  <c r="P346" i="28"/>
  <c r="U346" i="28"/>
  <c r="C346" i="28"/>
  <c r="H346" i="28"/>
  <c r="M346" i="28"/>
  <c r="S346" i="28"/>
  <c r="X346" i="28"/>
  <c r="I346" i="28"/>
  <c r="T346" i="28"/>
  <c r="L346" i="28"/>
  <c r="W346" i="28"/>
  <c r="B346" i="28"/>
  <c r="D346" i="28"/>
  <c r="O346" i="28"/>
  <c r="Y346" i="28"/>
  <c r="G346" i="28"/>
  <c r="Q346"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277" i="28"/>
  <c r="H277" i="28"/>
  <c r="L277" i="28"/>
  <c r="P277" i="28"/>
  <c r="T277" i="28"/>
  <c r="X277" i="28"/>
  <c r="G277" i="28"/>
  <c r="M277" i="28"/>
  <c r="R277" i="28"/>
  <c r="W277" i="28"/>
  <c r="E277" i="28"/>
  <c r="J277" i="28"/>
  <c r="O277" i="28"/>
  <c r="U277" i="28"/>
  <c r="K277" i="28"/>
  <c r="V277" i="28"/>
  <c r="B277" i="28"/>
  <c r="C277" i="28"/>
  <c r="N277" i="28"/>
  <c r="Y277" i="28"/>
  <c r="F277" i="28"/>
  <c r="Q277" i="28"/>
  <c r="I277" i="28"/>
  <c r="S277" i="28"/>
  <c r="D175" i="28"/>
  <c r="H175" i="28"/>
  <c r="L175" i="28"/>
  <c r="P175" i="28"/>
  <c r="T175" i="28"/>
  <c r="X175" i="28"/>
  <c r="F175" i="28"/>
  <c r="J175" i="28"/>
  <c r="N175" i="28"/>
  <c r="R175" i="28"/>
  <c r="V175" i="28"/>
  <c r="G175" i="28"/>
  <c r="O175" i="28"/>
  <c r="W175" i="28"/>
  <c r="I175" i="28"/>
  <c r="Y175" i="28"/>
  <c r="C175" i="28"/>
  <c r="K175" i="28"/>
  <c r="S175" i="28"/>
  <c r="E175" i="28"/>
  <c r="M175" i="28"/>
  <c r="U175" i="28"/>
  <c r="Q175" i="28"/>
  <c r="B175"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F138" i="21"/>
  <c r="J138" i="21"/>
  <c r="N138" i="21"/>
  <c r="R138" i="21"/>
  <c r="V138" i="21"/>
  <c r="C138" i="21"/>
  <c r="G138" i="21"/>
  <c r="K138" i="21"/>
  <c r="O138" i="21"/>
  <c r="S138" i="21"/>
  <c r="W138" i="21"/>
  <c r="B138" i="21"/>
  <c r="H138" i="21"/>
  <c r="P138" i="21"/>
  <c r="X138" i="21"/>
  <c r="I138" i="21"/>
  <c r="Q138" i="21"/>
  <c r="Y138" i="21"/>
  <c r="D138" i="21"/>
  <c r="T138" i="21"/>
  <c r="L138" i="21"/>
  <c r="E138" i="21"/>
  <c r="U138" i="21"/>
  <c r="M138" i="21"/>
  <c r="C35" i="21"/>
  <c r="G35" i="21"/>
  <c r="K35" i="21"/>
  <c r="O35" i="21"/>
  <c r="S35" i="21"/>
  <c r="W35" i="21"/>
  <c r="M35" i="21"/>
  <c r="U35" i="21"/>
  <c r="J35" i="21"/>
  <c r="V35" i="21"/>
  <c r="D35" i="21"/>
  <c r="H35" i="21"/>
  <c r="L35" i="21"/>
  <c r="P35" i="21"/>
  <c r="T35" i="21"/>
  <c r="X35" i="21"/>
  <c r="E35" i="21"/>
  <c r="I35" i="21"/>
  <c r="Q35" i="21"/>
  <c r="Y35" i="21"/>
  <c r="B35" i="21"/>
  <c r="F35" i="21"/>
  <c r="N35" i="21"/>
  <c r="R35" i="21"/>
  <c r="D68" i="21"/>
  <c r="H68" i="21"/>
  <c r="L68" i="21"/>
  <c r="P68" i="21"/>
  <c r="T68" i="21"/>
  <c r="X68" i="21"/>
  <c r="E68" i="21"/>
  <c r="I68" i="21"/>
  <c r="M68" i="21"/>
  <c r="Q68" i="21"/>
  <c r="U68" i="21"/>
  <c r="Y68" i="21"/>
  <c r="F68" i="21"/>
  <c r="N68" i="21"/>
  <c r="V68" i="21"/>
  <c r="R68" i="21"/>
  <c r="S68" i="21"/>
  <c r="B68" i="21"/>
  <c r="G68" i="21"/>
  <c r="O68" i="21"/>
  <c r="W68" i="21"/>
  <c r="J68" i="21"/>
  <c r="C68" i="21"/>
  <c r="K68" i="21"/>
  <c r="C103" i="21"/>
  <c r="G103" i="21"/>
  <c r="K103" i="21"/>
  <c r="O103" i="21"/>
  <c r="S103" i="21"/>
  <c r="W103" i="21"/>
  <c r="D103" i="21"/>
  <c r="H103" i="21"/>
  <c r="L103" i="21"/>
  <c r="P103" i="21"/>
  <c r="T103" i="21"/>
  <c r="X103" i="21"/>
  <c r="E103" i="21"/>
  <c r="M103" i="21"/>
  <c r="U103" i="21"/>
  <c r="Q103" i="21"/>
  <c r="R103" i="21"/>
  <c r="F103" i="21"/>
  <c r="N103" i="21"/>
  <c r="V103" i="21"/>
  <c r="I103" i="21"/>
  <c r="Y103" i="21"/>
  <c r="B103" i="21"/>
  <c r="J103" i="21"/>
  <c r="A346" i="21"/>
  <c r="A414" i="21"/>
  <c r="A312" i="21"/>
  <c r="A380" i="21"/>
  <c r="C105" i="28"/>
  <c r="G105" i="28"/>
  <c r="K105" i="28"/>
  <c r="O105" i="28"/>
  <c r="S105" i="28"/>
  <c r="W105" i="28"/>
  <c r="D105" i="28"/>
  <c r="H105" i="28"/>
  <c r="L105" i="28"/>
  <c r="P105" i="28"/>
  <c r="T105" i="28"/>
  <c r="X105" i="28"/>
  <c r="I105" i="28"/>
  <c r="Q105" i="28"/>
  <c r="Y105" i="28"/>
  <c r="F105" i="28"/>
  <c r="R105" i="28"/>
  <c r="B105" i="28"/>
  <c r="V105" i="28"/>
  <c r="E105" i="28"/>
  <c r="J105" i="28"/>
  <c r="U105" i="28"/>
  <c r="M105" i="28"/>
  <c r="N105" i="28"/>
  <c r="D70" i="28"/>
  <c r="H70" i="28"/>
  <c r="L70" i="28"/>
  <c r="P70" i="28"/>
  <c r="T70" i="28"/>
  <c r="X70" i="28"/>
  <c r="E70" i="28"/>
  <c r="I70" i="28"/>
  <c r="M70" i="28"/>
  <c r="Q70" i="28"/>
  <c r="U70" i="28"/>
  <c r="Y70" i="28"/>
  <c r="J70" i="28"/>
  <c r="R70" i="28"/>
  <c r="B70" i="28"/>
  <c r="G70" i="28"/>
  <c r="S70" i="28"/>
  <c r="N70" i="28"/>
  <c r="F70" i="28"/>
  <c r="K70" i="28"/>
  <c r="V70" i="28"/>
  <c r="C70" i="28"/>
  <c r="W70" i="28"/>
  <c r="O70" i="28"/>
  <c r="F140" i="28"/>
  <c r="J140" i="28"/>
  <c r="N140" i="28"/>
  <c r="R140" i="28"/>
  <c r="V140" i="28"/>
  <c r="C140" i="28"/>
  <c r="G140" i="28"/>
  <c r="K140" i="28"/>
  <c r="O140" i="28"/>
  <c r="S140" i="28"/>
  <c r="W140" i="28"/>
  <c r="B140" i="28"/>
  <c r="E140" i="28"/>
  <c r="M140" i="28"/>
  <c r="U140" i="28"/>
  <c r="H140" i="28"/>
  <c r="P140" i="28"/>
  <c r="X140" i="28"/>
  <c r="I140" i="28"/>
  <c r="Y140" i="28"/>
  <c r="Q140" i="28"/>
  <c r="D140" i="28"/>
  <c r="T140" i="28"/>
  <c r="L140" i="28"/>
  <c r="F35" i="28"/>
  <c r="J35" i="28"/>
  <c r="N35" i="28"/>
  <c r="R35" i="28"/>
  <c r="V35" i="28"/>
  <c r="E35" i="28"/>
  <c r="K35" i="28"/>
  <c r="P35" i="28"/>
  <c r="U35" i="28"/>
  <c r="B35" i="28"/>
  <c r="H35" i="28"/>
  <c r="S35" i="28"/>
  <c r="D35" i="28"/>
  <c r="O35" i="28"/>
  <c r="G35" i="28"/>
  <c r="L35" i="28"/>
  <c r="Q35" i="28"/>
  <c r="W35" i="28"/>
  <c r="C35" i="28"/>
  <c r="M35" i="28"/>
  <c r="X35" i="28"/>
  <c r="I35" i="28"/>
  <c r="T35" i="28"/>
  <c r="Y35" i="28"/>
  <c r="E142" i="25"/>
  <c r="I142" i="25"/>
  <c r="M142" i="25"/>
  <c r="Q142" i="25"/>
  <c r="U142" i="25"/>
  <c r="Y142" i="25"/>
  <c r="F142" i="25"/>
  <c r="J142" i="25"/>
  <c r="N142" i="25"/>
  <c r="R142" i="25"/>
  <c r="V142" i="25"/>
  <c r="G142" i="25"/>
  <c r="O142" i="25"/>
  <c r="W142" i="25"/>
  <c r="H142" i="25"/>
  <c r="P142" i="25"/>
  <c r="X142" i="25"/>
  <c r="C142" i="25"/>
  <c r="S142" i="25"/>
  <c r="B142" i="25"/>
  <c r="D142" i="25"/>
  <c r="T142" i="25"/>
  <c r="K142" i="25"/>
  <c r="L142" i="25"/>
  <c r="E105" i="25"/>
  <c r="I105" i="25"/>
  <c r="M105" i="25"/>
  <c r="Q105" i="25"/>
  <c r="U105" i="25"/>
  <c r="Y105" i="25"/>
  <c r="F105" i="25"/>
  <c r="J105" i="25"/>
  <c r="N105" i="25"/>
  <c r="R105" i="25"/>
  <c r="V105" i="25"/>
  <c r="C105" i="25"/>
  <c r="K105" i="25"/>
  <c r="S105" i="25"/>
  <c r="D105" i="25"/>
  <c r="L105" i="25"/>
  <c r="T105" i="25"/>
  <c r="G105" i="25"/>
  <c r="W105" i="25"/>
  <c r="H105" i="25"/>
  <c r="X105" i="25"/>
  <c r="O105" i="25"/>
  <c r="B105" i="25"/>
  <c r="P105" i="25"/>
  <c r="D69" i="25"/>
  <c r="H69" i="25"/>
  <c r="L69" i="25"/>
  <c r="P69" i="25"/>
  <c r="T69" i="25"/>
  <c r="X69" i="25"/>
  <c r="F69" i="25"/>
  <c r="K69" i="25"/>
  <c r="Q69" i="25"/>
  <c r="V69" i="25"/>
  <c r="G69" i="25"/>
  <c r="M69" i="25"/>
  <c r="R69" i="25"/>
  <c r="W69" i="25"/>
  <c r="B69" i="25"/>
  <c r="C69" i="25"/>
  <c r="I69" i="25"/>
  <c r="N69" i="25"/>
  <c r="S69" i="25"/>
  <c r="Y69" i="25"/>
  <c r="U69" i="25"/>
  <c r="E69" i="25"/>
  <c r="J69" i="25"/>
  <c r="O69" i="25"/>
  <c r="D33" i="25"/>
  <c r="H33" i="25"/>
  <c r="L33" i="25"/>
  <c r="P33" i="25"/>
  <c r="T33" i="25"/>
  <c r="X33" i="25"/>
  <c r="B33" i="25"/>
  <c r="J33" i="25"/>
  <c r="R33" i="25"/>
  <c r="E33" i="25"/>
  <c r="I33" i="25"/>
  <c r="M33" i="25"/>
  <c r="Q33" i="25"/>
  <c r="U33" i="25"/>
  <c r="Y33" i="25"/>
  <c r="F33" i="25"/>
  <c r="N33" i="25"/>
  <c r="V33" i="25"/>
  <c r="O33" i="25"/>
  <c r="C33" i="25"/>
  <c r="S33" i="25"/>
  <c r="G33" i="25"/>
  <c r="W33" i="25"/>
  <c r="K33" i="25"/>
  <c r="B34" i="19"/>
  <c r="F34" i="19"/>
  <c r="J34" i="19"/>
  <c r="N34" i="19"/>
  <c r="R34" i="19"/>
  <c r="V34" i="19"/>
  <c r="G34" i="19"/>
  <c r="L34" i="19"/>
  <c r="Q34" i="19"/>
  <c r="C34" i="19"/>
  <c r="M34" i="19"/>
  <c r="X34" i="19"/>
  <c r="D34" i="19"/>
  <c r="I34" i="19"/>
  <c r="O34" i="19"/>
  <c r="T34" i="19"/>
  <c r="Y34" i="19"/>
  <c r="E34" i="19"/>
  <c r="K34" i="19"/>
  <c r="P34" i="19"/>
  <c r="U34" i="19"/>
  <c r="W34" i="19"/>
  <c r="H34" i="19"/>
  <c r="S34" i="19"/>
  <c r="F140" i="19"/>
  <c r="J140" i="19"/>
  <c r="N140" i="19"/>
  <c r="R140" i="19"/>
  <c r="V140" i="19"/>
  <c r="C140" i="19"/>
  <c r="H140" i="19"/>
  <c r="M140" i="19"/>
  <c r="S140" i="19"/>
  <c r="X140" i="19"/>
  <c r="B140" i="19"/>
  <c r="G140" i="19"/>
  <c r="O140" i="19"/>
  <c r="U140" i="19"/>
  <c r="E140" i="19"/>
  <c r="L140" i="19"/>
  <c r="T140" i="19"/>
  <c r="P140" i="19"/>
  <c r="K140" i="19"/>
  <c r="W140" i="19"/>
  <c r="D140" i="19"/>
  <c r="Y140" i="19"/>
  <c r="I140" i="19"/>
  <c r="Q140" i="19"/>
  <c r="X70" i="19"/>
  <c r="T70" i="19"/>
  <c r="P70" i="19"/>
  <c r="L70" i="19"/>
  <c r="H70" i="19"/>
  <c r="D70" i="19"/>
  <c r="V70" i="19"/>
  <c r="Q70" i="19"/>
  <c r="K70" i="19"/>
  <c r="F70" i="19"/>
  <c r="B70" i="19"/>
  <c r="Y70" i="19"/>
  <c r="R70" i="19"/>
  <c r="J70" i="19"/>
  <c r="C70" i="19"/>
  <c r="U70" i="19"/>
  <c r="M70" i="19"/>
  <c r="S70" i="19"/>
  <c r="O70" i="19"/>
  <c r="G70" i="19"/>
  <c r="W70" i="19"/>
  <c r="N70" i="19"/>
  <c r="E70" i="19"/>
  <c r="I70" i="19"/>
  <c r="F106" i="19"/>
  <c r="J106" i="19"/>
  <c r="N106" i="19"/>
  <c r="R106" i="19"/>
  <c r="V106" i="19"/>
  <c r="G106" i="19"/>
  <c r="L106" i="19"/>
  <c r="Q106" i="19"/>
  <c r="W106" i="19"/>
  <c r="B106" i="19"/>
  <c r="C106" i="19"/>
  <c r="I106" i="19"/>
  <c r="P106" i="19"/>
  <c r="K106" i="19"/>
  <c r="T106" i="19"/>
  <c r="H106" i="19"/>
  <c r="U106" i="19"/>
  <c r="M106" i="19"/>
  <c r="Y106" i="19"/>
  <c r="O106" i="19"/>
  <c r="D106" i="19"/>
  <c r="S106" i="19"/>
  <c r="E106" i="19"/>
  <c r="X106" i="19"/>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D243" i="21" l="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15" i="28"/>
  <c r="G415" i="28"/>
  <c r="K415" i="28"/>
  <c r="O415" i="28"/>
  <c r="S415" i="28"/>
  <c r="W415" i="28"/>
  <c r="E415" i="28"/>
  <c r="I415" i="28"/>
  <c r="M415" i="28"/>
  <c r="Q415" i="28"/>
  <c r="U415" i="28"/>
  <c r="Y415" i="28"/>
  <c r="B415" i="28"/>
  <c r="J415" i="28"/>
  <c r="R415" i="28"/>
  <c r="F415" i="28"/>
  <c r="P415" i="28"/>
  <c r="L415" i="28"/>
  <c r="V415" i="28"/>
  <c r="N415" i="28"/>
  <c r="T415" i="28"/>
  <c r="D415" i="28"/>
  <c r="X415" i="28"/>
  <c r="H415" i="28"/>
  <c r="D174" i="21"/>
  <c r="H174" i="21"/>
  <c r="L174" i="21"/>
  <c r="P174" i="21"/>
  <c r="T174" i="21"/>
  <c r="X174" i="21"/>
  <c r="F174" i="21"/>
  <c r="J174" i="21"/>
  <c r="N174" i="21"/>
  <c r="R174" i="21"/>
  <c r="V174" i="21"/>
  <c r="G174" i="21"/>
  <c r="O174" i="21"/>
  <c r="W174" i="21"/>
  <c r="B174" i="21"/>
  <c r="E174" i="21"/>
  <c r="Q174" i="21"/>
  <c r="K174" i="21"/>
  <c r="U174" i="21"/>
  <c r="C174" i="21"/>
  <c r="Y174" i="21"/>
  <c r="I174" i="21"/>
  <c r="M174" i="21"/>
  <c r="S174" i="21"/>
  <c r="D313" i="28"/>
  <c r="H313" i="28"/>
  <c r="L313" i="28"/>
  <c r="P313" i="28"/>
  <c r="T313" i="28"/>
  <c r="X313" i="28"/>
  <c r="E313" i="28"/>
  <c r="J313" i="28"/>
  <c r="O313" i="28"/>
  <c r="U313" i="28"/>
  <c r="G313" i="28"/>
  <c r="M313" i="28"/>
  <c r="R313" i="28"/>
  <c r="W313" i="28"/>
  <c r="I313" i="28"/>
  <c r="S313" i="28"/>
  <c r="K313" i="28"/>
  <c r="V313" i="28"/>
  <c r="B313" i="28"/>
  <c r="C313" i="28"/>
  <c r="N313" i="28"/>
  <c r="Y313" i="28"/>
  <c r="F313" i="28"/>
  <c r="Q313"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F208" i="21"/>
  <c r="J208" i="21"/>
  <c r="N208" i="21"/>
  <c r="R208" i="21"/>
  <c r="V208" i="21"/>
  <c r="C208" i="21"/>
  <c r="H208" i="21"/>
  <c r="M208" i="21"/>
  <c r="S208" i="21"/>
  <c r="X208" i="21"/>
  <c r="E208" i="21"/>
  <c r="K208" i="21"/>
  <c r="P208" i="21"/>
  <c r="U208" i="21"/>
  <c r="B208" i="21"/>
  <c r="L208" i="21"/>
  <c r="W208" i="21"/>
  <c r="D208" i="21"/>
  <c r="Q208" i="21"/>
  <c r="I208" i="21"/>
  <c r="Y208" i="21"/>
  <c r="O208" i="21"/>
  <c r="T208" i="21"/>
  <c r="G208" i="21"/>
  <c r="C347" i="28"/>
  <c r="G347" i="28"/>
  <c r="K347" i="28"/>
  <c r="O347" i="28"/>
  <c r="S347" i="28"/>
  <c r="W347" i="28"/>
  <c r="D347" i="28"/>
  <c r="I347" i="28"/>
  <c r="N347" i="28"/>
  <c r="T347" i="28"/>
  <c r="Y347" i="28"/>
  <c r="F347" i="28"/>
  <c r="L347" i="28"/>
  <c r="Q347" i="28"/>
  <c r="V347" i="28"/>
  <c r="B347" i="28"/>
  <c r="H347" i="28"/>
  <c r="R347" i="28"/>
  <c r="J347" i="28"/>
  <c r="U347" i="28"/>
  <c r="M347" i="28"/>
  <c r="X347" i="28"/>
  <c r="E347" i="28"/>
  <c r="P347" i="28"/>
  <c r="F381" i="28"/>
  <c r="J381" i="28"/>
  <c r="N381" i="28"/>
  <c r="R381" i="28"/>
  <c r="V381" i="28"/>
  <c r="C381" i="28"/>
  <c r="H381" i="28"/>
  <c r="M381" i="28"/>
  <c r="S381" i="28"/>
  <c r="X381" i="28"/>
  <c r="E381" i="28"/>
  <c r="K381" i="28"/>
  <c r="P381" i="28"/>
  <c r="U381" i="28"/>
  <c r="G381" i="28"/>
  <c r="Q381" i="28"/>
  <c r="I381" i="28"/>
  <c r="T381" i="28"/>
  <c r="L381" i="28"/>
  <c r="W381" i="28"/>
  <c r="B381" i="28"/>
  <c r="D381" i="28"/>
  <c r="O381" i="28"/>
  <c r="Y381" i="28"/>
  <c r="E278" i="28"/>
  <c r="I278" i="28"/>
  <c r="M278" i="28"/>
  <c r="Q278" i="28"/>
  <c r="U278" i="28"/>
  <c r="Y278" i="28"/>
  <c r="B278" i="28"/>
  <c r="F278" i="28"/>
  <c r="K278" i="28"/>
  <c r="P278" i="28"/>
  <c r="V278" i="28"/>
  <c r="C278" i="28"/>
  <c r="H278" i="28"/>
  <c r="N278" i="28"/>
  <c r="S278" i="28"/>
  <c r="X278" i="28"/>
  <c r="J278" i="28"/>
  <c r="T278" i="28"/>
  <c r="L278" i="28"/>
  <c r="W278" i="28"/>
  <c r="D278" i="28"/>
  <c r="O278" i="28"/>
  <c r="G278" i="28"/>
  <c r="R278"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44" i="28"/>
  <c r="J244" i="28"/>
  <c r="N244" i="28"/>
  <c r="R244" i="28"/>
  <c r="V244" i="28"/>
  <c r="G244" i="28"/>
  <c r="L244" i="28"/>
  <c r="Q244" i="28"/>
  <c r="W244" i="28"/>
  <c r="D244" i="28"/>
  <c r="I244" i="28"/>
  <c r="O244" i="28"/>
  <c r="T244" i="28"/>
  <c r="Y244" i="28"/>
  <c r="B244" i="28"/>
  <c r="K244" i="28"/>
  <c r="U244" i="28"/>
  <c r="M244" i="28"/>
  <c r="E244" i="28"/>
  <c r="P244" i="28"/>
  <c r="H244" i="28"/>
  <c r="S244" i="28"/>
  <c r="C244" i="28"/>
  <c r="X244" i="28"/>
  <c r="E176" i="28"/>
  <c r="I176" i="28"/>
  <c r="M176" i="28"/>
  <c r="Q176" i="28"/>
  <c r="U176" i="28"/>
  <c r="Y176" i="28"/>
  <c r="C176" i="28"/>
  <c r="G176" i="28"/>
  <c r="K176" i="28"/>
  <c r="O176" i="28"/>
  <c r="S176" i="28"/>
  <c r="W176" i="28"/>
  <c r="B176" i="28"/>
  <c r="H176" i="28"/>
  <c r="P176" i="28"/>
  <c r="X176" i="28"/>
  <c r="R176" i="28"/>
  <c r="D176" i="28"/>
  <c r="L176" i="28"/>
  <c r="T176" i="28"/>
  <c r="F176" i="28"/>
  <c r="N176" i="28"/>
  <c r="V176" i="28"/>
  <c r="J176" i="28"/>
  <c r="D210" i="28"/>
  <c r="H210" i="28"/>
  <c r="L210" i="28"/>
  <c r="P210" i="28"/>
  <c r="T210" i="28"/>
  <c r="X210" i="28"/>
  <c r="F210" i="28"/>
  <c r="J210" i="28"/>
  <c r="N210" i="28"/>
  <c r="R210" i="28"/>
  <c r="V210" i="28"/>
  <c r="G210" i="28"/>
  <c r="O210" i="28"/>
  <c r="W210" i="28"/>
  <c r="I210" i="28"/>
  <c r="Y210" i="28"/>
  <c r="B210" i="28"/>
  <c r="C210" i="28"/>
  <c r="K210" i="28"/>
  <c r="S210" i="28"/>
  <c r="E210" i="28"/>
  <c r="M210" i="28"/>
  <c r="U210" i="28"/>
  <c r="Q21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D104" i="21"/>
  <c r="H104" i="21"/>
  <c r="L104" i="21"/>
  <c r="P104" i="21"/>
  <c r="T104" i="21"/>
  <c r="X104" i="21"/>
  <c r="E104" i="21"/>
  <c r="I104" i="21"/>
  <c r="M104" i="21"/>
  <c r="Q104" i="21"/>
  <c r="U104" i="21"/>
  <c r="Y104" i="21"/>
  <c r="F104" i="21"/>
  <c r="N104" i="21"/>
  <c r="V104" i="21"/>
  <c r="J104" i="21"/>
  <c r="K104" i="21"/>
  <c r="G104" i="21"/>
  <c r="O104" i="21"/>
  <c r="W104" i="21"/>
  <c r="R104" i="21"/>
  <c r="C104" i="21"/>
  <c r="S104" i="21"/>
  <c r="B104" i="21"/>
  <c r="C139" i="21"/>
  <c r="G139" i="21"/>
  <c r="K139" i="21"/>
  <c r="O139" i="21"/>
  <c r="S139" i="21"/>
  <c r="W139" i="21"/>
  <c r="D139" i="21"/>
  <c r="H139" i="21"/>
  <c r="L139" i="21"/>
  <c r="P139" i="21"/>
  <c r="T139" i="21"/>
  <c r="X139" i="21"/>
  <c r="I139" i="21"/>
  <c r="Q139" i="21"/>
  <c r="Y139" i="21"/>
  <c r="B139" i="21"/>
  <c r="J139" i="21"/>
  <c r="R139" i="21"/>
  <c r="M139" i="21"/>
  <c r="U139" i="21"/>
  <c r="F139" i="21"/>
  <c r="N139" i="21"/>
  <c r="E139" i="21"/>
  <c r="V139" i="21"/>
  <c r="D36" i="21"/>
  <c r="H36" i="21"/>
  <c r="L36" i="21"/>
  <c r="P36" i="21"/>
  <c r="T36" i="21"/>
  <c r="X36" i="21"/>
  <c r="F36" i="21"/>
  <c r="N36" i="21"/>
  <c r="V36" i="21"/>
  <c r="G36" i="21"/>
  <c r="O36" i="21"/>
  <c r="E36" i="21"/>
  <c r="I36" i="21"/>
  <c r="M36" i="21"/>
  <c r="Q36" i="21"/>
  <c r="U36" i="21"/>
  <c r="Y36" i="21"/>
  <c r="J36" i="21"/>
  <c r="R36" i="21"/>
  <c r="C36" i="21"/>
  <c r="K36" i="21"/>
  <c r="S36" i="21"/>
  <c r="W36" i="21"/>
  <c r="B36" i="21"/>
  <c r="E69" i="21"/>
  <c r="I69" i="21"/>
  <c r="M69" i="21"/>
  <c r="Q69" i="21"/>
  <c r="U69" i="21"/>
  <c r="Y69" i="21"/>
  <c r="F69" i="21"/>
  <c r="J69" i="21"/>
  <c r="N69" i="21"/>
  <c r="R69" i="21"/>
  <c r="V69" i="21"/>
  <c r="G69" i="21"/>
  <c r="O69" i="21"/>
  <c r="W69" i="21"/>
  <c r="B69" i="21"/>
  <c r="K69" i="21"/>
  <c r="L69" i="21"/>
  <c r="H69" i="21"/>
  <c r="P69" i="21"/>
  <c r="X69" i="21"/>
  <c r="C69" i="21"/>
  <c r="S69" i="21"/>
  <c r="D69" i="21"/>
  <c r="T69" i="21"/>
  <c r="A381" i="21"/>
  <c r="A415" i="21"/>
  <c r="A347" i="21"/>
  <c r="C36" i="28"/>
  <c r="G36" i="28"/>
  <c r="K36" i="28"/>
  <c r="O36" i="28"/>
  <c r="S36" i="28"/>
  <c r="W36" i="28"/>
  <c r="D36" i="28"/>
  <c r="I36" i="28"/>
  <c r="N36" i="28"/>
  <c r="T36" i="28"/>
  <c r="Y36" i="28"/>
  <c r="L36" i="28"/>
  <c r="V36" i="28"/>
  <c r="H36" i="28"/>
  <c r="X36" i="28"/>
  <c r="E36" i="28"/>
  <c r="J36" i="28"/>
  <c r="P36" i="28"/>
  <c r="U36" i="28"/>
  <c r="B36" i="28"/>
  <c r="F36" i="28"/>
  <c r="Q36" i="28"/>
  <c r="M36" i="28"/>
  <c r="R36" i="28"/>
  <c r="D106" i="28"/>
  <c r="H106" i="28"/>
  <c r="L106" i="28"/>
  <c r="P106" i="28"/>
  <c r="T106" i="28"/>
  <c r="X106" i="28"/>
  <c r="E106" i="28"/>
  <c r="I106" i="28"/>
  <c r="M106" i="28"/>
  <c r="Q106" i="28"/>
  <c r="U106" i="28"/>
  <c r="Y106" i="28"/>
  <c r="J106" i="28"/>
  <c r="R106" i="28"/>
  <c r="F106" i="28"/>
  <c r="O106" i="28"/>
  <c r="C106" i="28"/>
  <c r="W106" i="28"/>
  <c r="G106" i="28"/>
  <c r="S106" i="28"/>
  <c r="B106" i="28"/>
  <c r="K106" i="28"/>
  <c r="V106" i="28"/>
  <c r="N106" i="28"/>
  <c r="E71" i="28"/>
  <c r="I71" i="28"/>
  <c r="M71" i="28"/>
  <c r="Q71" i="28"/>
  <c r="U71" i="28"/>
  <c r="Y71" i="28"/>
  <c r="F71" i="28"/>
  <c r="J71" i="28"/>
  <c r="N71" i="28"/>
  <c r="R71" i="28"/>
  <c r="V71" i="28"/>
  <c r="C71" i="28"/>
  <c r="K71" i="28"/>
  <c r="S71" i="28"/>
  <c r="G71" i="28"/>
  <c r="P71" i="28"/>
  <c r="W71" i="28"/>
  <c r="D71" i="28"/>
  <c r="X71" i="28"/>
  <c r="H71" i="28"/>
  <c r="T71" i="28"/>
  <c r="B71" i="28"/>
  <c r="L71" i="28"/>
  <c r="O71" i="28"/>
  <c r="C141" i="28"/>
  <c r="G141" i="28"/>
  <c r="K141" i="28"/>
  <c r="O141" i="28"/>
  <c r="S141" i="28"/>
  <c r="W141" i="28"/>
  <c r="D141" i="28"/>
  <c r="H141" i="28"/>
  <c r="L141" i="28"/>
  <c r="P141" i="28"/>
  <c r="T141" i="28"/>
  <c r="X141" i="28"/>
  <c r="F141" i="28"/>
  <c r="N141" i="28"/>
  <c r="V141" i="28"/>
  <c r="B141" i="28"/>
  <c r="I141" i="28"/>
  <c r="Q141" i="28"/>
  <c r="Y141" i="28"/>
  <c r="R141" i="28"/>
  <c r="M141" i="28"/>
  <c r="J141" i="28"/>
  <c r="U141" i="28"/>
  <c r="E141" i="28"/>
  <c r="E70" i="25"/>
  <c r="I70" i="25"/>
  <c r="M70" i="25"/>
  <c r="Q70" i="25"/>
  <c r="U70" i="25"/>
  <c r="Y70" i="25"/>
  <c r="D70" i="25"/>
  <c r="J70" i="25"/>
  <c r="O70" i="25"/>
  <c r="T70" i="25"/>
  <c r="F70" i="25"/>
  <c r="K70" i="25"/>
  <c r="P70" i="25"/>
  <c r="V70" i="25"/>
  <c r="G70" i="25"/>
  <c r="L70" i="25"/>
  <c r="R70" i="25"/>
  <c r="W70" i="25"/>
  <c r="B70" i="25"/>
  <c r="S70" i="25"/>
  <c r="C70" i="25"/>
  <c r="X70" i="25"/>
  <c r="H70" i="25"/>
  <c r="N70" i="25"/>
  <c r="F143" i="25"/>
  <c r="J143" i="25"/>
  <c r="N143" i="25"/>
  <c r="R143" i="25"/>
  <c r="V143" i="25"/>
  <c r="C143" i="25"/>
  <c r="G143" i="25"/>
  <c r="K143" i="25"/>
  <c r="O143" i="25"/>
  <c r="S143" i="25"/>
  <c r="W143" i="25"/>
  <c r="H143" i="25"/>
  <c r="P143" i="25"/>
  <c r="X143" i="25"/>
  <c r="I143" i="25"/>
  <c r="Q143" i="25"/>
  <c r="Y143" i="25"/>
  <c r="L143" i="25"/>
  <c r="M143" i="25"/>
  <c r="B143" i="25"/>
  <c r="T143" i="25"/>
  <c r="U143" i="25"/>
  <c r="D143" i="25"/>
  <c r="E143" i="25"/>
  <c r="E34" i="25"/>
  <c r="I34" i="25"/>
  <c r="M34" i="25"/>
  <c r="Q34" i="25"/>
  <c r="U34" i="25"/>
  <c r="Y34" i="25"/>
  <c r="F34" i="25"/>
  <c r="J34" i="25"/>
  <c r="N34" i="25"/>
  <c r="R34" i="25"/>
  <c r="V34" i="25"/>
  <c r="B34" i="25"/>
  <c r="D34" i="25"/>
  <c r="L34" i="25"/>
  <c r="T34" i="25"/>
  <c r="C34" i="25"/>
  <c r="S34" i="25"/>
  <c r="G34" i="25"/>
  <c r="O34" i="25"/>
  <c r="W34" i="25"/>
  <c r="H34" i="25"/>
  <c r="P34" i="25"/>
  <c r="X34" i="25"/>
  <c r="K34" i="25"/>
  <c r="F106" i="25"/>
  <c r="J106" i="25"/>
  <c r="N106" i="25"/>
  <c r="R106" i="25"/>
  <c r="V106" i="25"/>
  <c r="C106" i="25"/>
  <c r="G106" i="25"/>
  <c r="K106" i="25"/>
  <c r="O106" i="25"/>
  <c r="S106" i="25"/>
  <c r="W106" i="25"/>
  <c r="B106" i="25"/>
  <c r="D106" i="25"/>
  <c r="L106" i="25"/>
  <c r="T106" i="25"/>
  <c r="E106" i="25"/>
  <c r="M106" i="25"/>
  <c r="U106" i="25"/>
  <c r="P106" i="25"/>
  <c r="Q106" i="25"/>
  <c r="H106" i="25"/>
  <c r="X106" i="25"/>
  <c r="I106" i="25"/>
  <c r="Y106" i="25"/>
  <c r="C141" i="19"/>
  <c r="G141" i="19"/>
  <c r="K141" i="19"/>
  <c r="O141" i="19"/>
  <c r="S141" i="19"/>
  <c r="W141" i="19"/>
  <c r="F141" i="19"/>
  <c r="L141" i="19"/>
  <c r="Q141" i="19"/>
  <c r="V141" i="19"/>
  <c r="E141" i="19"/>
  <c r="M141" i="19"/>
  <c r="T141" i="19"/>
  <c r="D141" i="19"/>
  <c r="J141" i="19"/>
  <c r="R141" i="19"/>
  <c r="Y141" i="19"/>
  <c r="B141" i="19"/>
  <c r="H141" i="19"/>
  <c r="U141" i="19"/>
  <c r="I141" i="19"/>
  <c r="X141" i="19"/>
  <c r="N141" i="19"/>
  <c r="P141" i="19"/>
  <c r="Y71" i="19"/>
  <c r="U71" i="19"/>
  <c r="Q71" i="19"/>
  <c r="M71" i="19"/>
  <c r="I71" i="19"/>
  <c r="E71" i="19"/>
  <c r="T71" i="19"/>
  <c r="O71" i="19"/>
  <c r="J71" i="19"/>
  <c r="D71" i="19"/>
  <c r="W71" i="19"/>
  <c r="P71" i="19"/>
  <c r="H71" i="19"/>
  <c r="R71" i="19"/>
  <c r="G71" i="19"/>
  <c r="B71" i="19"/>
  <c r="N71" i="19"/>
  <c r="V71" i="19"/>
  <c r="L71" i="19"/>
  <c r="C71" i="19"/>
  <c r="S71" i="19"/>
  <c r="K71" i="19"/>
  <c r="X71" i="19"/>
  <c r="F71" i="19"/>
  <c r="B35" i="19"/>
  <c r="F35" i="19"/>
  <c r="J35" i="19"/>
  <c r="N35" i="19"/>
  <c r="R35" i="19"/>
  <c r="V35" i="19"/>
  <c r="D35" i="19"/>
  <c r="I35" i="19"/>
  <c r="T35" i="19"/>
  <c r="K35" i="19"/>
  <c r="P35" i="19"/>
  <c r="G35" i="19"/>
  <c r="L35" i="19"/>
  <c r="Q35" i="19"/>
  <c r="W35" i="19"/>
  <c r="C35" i="19"/>
  <c r="H35" i="19"/>
  <c r="M35" i="19"/>
  <c r="S35" i="19"/>
  <c r="X35" i="19"/>
  <c r="O35" i="19"/>
  <c r="Y35" i="19"/>
  <c r="E35" i="19"/>
  <c r="U35" i="19"/>
  <c r="C107" i="19"/>
  <c r="G107" i="19"/>
  <c r="K107" i="19"/>
  <c r="O107" i="19"/>
  <c r="S107" i="19"/>
  <c r="W107" i="19"/>
  <c r="E107" i="19"/>
  <c r="J107" i="19"/>
  <c r="P107" i="19"/>
  <c r="U107" i="19"/>
  <c r="D107" i="19"/>
  <c r="L107" i="19"/>
  <c r="R107" i="19"/>
  <c r="Y107" i="19"/>
  <c r="H107" i="19"/>
  <c r="Q107" i="19"/>
  <c r="N107" i="19"/>
  <c r="F107" i="19"/>
  <c r="I107" i="19"/>
  <c r="V107" i="19"/>
  <c r="M107" i="19"/>
  <c r="X107" i="19"/>
  <c r="T107" i="19"/>
  <c r="B107" i="19"/>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A348" i="21" l="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45" i="28"/>
  <c r="G245" i="28"/>
  <c r="K245" i="28"/>
  <c r="O245" i="28"/>
  <c r="S245" i="28"/>
  <c r="W245" i="28"/>
  <c r="E245" i="28"/>
  <c r="J245" i="28"/>
  <c r="P245" i="28"/>
  <c r="U245" i="28"/>
  <c r="H245" i="28"/>
  <c r="M245" i="28"/>
  <c r="R245" i="28"/>
  <c r="X245" i="28"/>
  <c r="I245" i="28"/>
  <c r="T245" i="28"/>
  <c r="B245" i="28"/>
  <c r="L245" i="28"/>
  <c r="D245" i="28"/>
  <c r="N245" i="28"/>
  <c r="Y245" i="28"/>
  <c r="F245" i="28"/>
  <c r="Q245" i="28"/>
  <c r="V245" i="28"/>
  <c r="E175" i="21"/>
  <c r="I175" i="21"/>
  <c r="M175" i="21"/>
  <c r="Q175" i="21"/>
  <c r="U175" i="21"/>
  <c r="Y175" i="21"/>
  <c r="B175" i="21"/>
  <c r="C175" i="21"/>
  <c r="G175" i="21"/>
  <c r="K175" i="21"/>
  <c r="O175" i="21"/>
  <c r="S175" i="21"/>
  <c r="W175" i="21"/>
  <c r="H175" i="21"/>
  <c r="P175" i="21"/>
  <c r="X175" i="21"/>
  <c r="D175" i="21"/>
  <c r="N175" i="21"/>
  <c r="J175" i="21"/>
  <c r="T175" i="21"/>
  <c r="V175" i="21"/>
  <c r="F175" i="21"/>
  <c r="L175" i="21"/>
  <c r="R175" i="21"/>
  <c r="E211" i="28"/>
  <c r="I211" i="28"/>
  <c r="M211" i="28"/>
  <c r="Q211" i="28"/>
  <c r="U211" i="28"/>
  <c r="Y211" i="28"/>
  <c r="C211" i="28"/>
  <c r="G211" i="28"/>
  <c r="K211" i="28"/>
  <c r="O211" i="28"/>
  <c r="S211" i="28"/>
  <c r="W211" i="28"/>
  <c r="B211" i="28"/>
  <c r="H211" i="28"/>
  <c r="P211" i="28"/>
  <c r="X211" i="28"/>
  <c r="R211" i="28"/>
  <c r="D211" i="28"/>
  <c r="L211" i="28"/>
  <c r="T211" i="28"/>
  <c r="F211" i="28"/>
  <c r="N211" i="28"/>
  <c r="V211" i="28"/>
  <c r="J211" i="28"/>
  <c r="F177" i="28"/>
  <c r="J177" i="28"/>
  <c r="N177" i="28"/>
  <c r="R177" i="28"/>
  <c r="V177" i="28"/>
  <c r="D177" i="28"/>
  <c r="H177" i="28"/>
  <c r="L177" i="28"/>
  <c r="P177" i="28"/>
  <c r="T177" i="28"/>
  <c r="X177" i="28"/>
  <c r="I177" i="28"/>
  <c r="Q177" i="28"/>
  <c r="Y177" i="28"/>
  <c r="K177" i="28"/>
  <c r="E177" i="28"/>
  <c r="M177" i="28"/>
  <c r="U177" i="28"/>
  <c r="B177" i="28"/>
  <c r="G177" i="28"/>
  <c r="O177" i="28"/>
  <c r="W177" i="28"/>
  <c r="C177" i="28"/>
  <c r="S177" i="28"/>
  <c r="C209" i="21"/>
  <c r="G209" i="21"/>
  <c r="K209" i="21"/>
  <c r="O209" i="21"/>
  <c r="S209" i="21"/>
  <c r="W209" i="21"/>
  <c r="F209" i="21"/>
  <c r="L209" i="21"/>
  <c r="Q209" i="21"/>
  <c r="V209" i="21"/>
  <c r="D209" i="21"/>
  <c r="I209" i="21"/>
  <c r="N209" i="21"/>
  <c r="T209" i="21"/>
  <c r="Y209" i="21"/>
  <c r="J209" i="21"/>
  <c r="U209" i="21"/>
  <c r="B209" i="21"/>
  <c r="H209" i="21"/>
  <c r="X209" i="21"/>
  <c r="P209" i="21"/>
  <c r="R209" i="21"/>
  <c r="E209" i="21"/>
  <c r="M209" i="21"/>
  <c r="C382" i="28"/>
  <c r="G382" i="28"/>
  <c r="K382" i="28"/>
  <c r="O382" i="28"/>
  <c r="S382" i="28"/>
  <c r="W382" i="28"/>
  <c r="F382" i="28"/>
  <c r="L382" i="28"/>
  <c r="Q382" i="28"/>
  <c r="V382" i="28"/>
  <c r="B382" i="28"/>
  <c r="D382" i="28"/>
  <c r="I382" i="28"/>
  <c r="N382" i="28"/>
  <c r="T382" i="28"/>
  <c r="Y382" i="28"/>
  <c r="E382" i="28"/>
  <c r="P382" i="28"/>
  <c r="H382" i="28"/>
  <c r="R382" i="28"/>
  <c r="J382" i="28"/>
  <c r="U382" i="28"/>
  <c r="M382" i="28"/>
  <c r="X382" i="28"/>
  <c r="F279" i="28"/>
  <c r="J279" i="28"/>
  <c r="N279" i="28"/>
  <c r="R279" i="28"/>
  <c r="V279" i="28"/>
  <c r="D279" i="28"/>
  <c r="I279" i="28"/>
  <c r="O279" i="28"/>
  <c r="T279" i="28"/>
  <c r="Y279" i="28"/>
  <c r="B279" i="28"/>
  <c r="G279" i="28"/>
  <c r="L279" i="28"/>
  <c r="Q279" i="28"/>
  <c r="W279" i="28"/>
  <c r="H279" i="28"/>
  <c r="S279" i="28"/>
  <c r="K279" i="28"/>
  <c r="U279" i="28"/>
  <c r="C279" i="28"/>
  <c r="M279" i="28"/>
  <c r="X279" i="28"/>
  <c r="E279" i="28"/>
  <c r="P279" i="28"/>
  <c r="E314" i="28"/>
  <c r="I314" i="28"/>
  <c r="M314" i="28"/>
  <c r="Q314" i="28"/>
  <c r="U314" i="28"/>
  <c r="Y314" i="28"/>
  <c r="B314" i="28"/>
  <c r="C314" i="28"/>
  <c r="H314" i="28"/>
  <c r="N314" i="28"/>
  <c r="S314" i="28"/>
  <c r="X314" i="28"/>
  <c r="F314" i="28"/>
  <c r="K314" i="28"/>
  <c r="P314" i="28"/>
  <c r="V314" i="28"/>
  <c r="G314" i="28"/>
  <c r="R314" i="28"/>
  <c r="J314" i="28"/>
  <c r="T314" i="28"/>
  <c r="L314" i="28"/>
  <c r="W314" i="28"/>
  <c r="D314" i="28"/>
  <c r="O314" i="28"/>
  <c r="A416" i="2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48" i="28"/>
  <c r="H348" i="28"/>
  <c r="L348" i="28"/>
  <c r="P348" i="28"/>
  <c r="T348" i="28"/>
  <c r="X348" i="28"/>
  <c r="G348" i="28"/>
  <c r="M348" i="28"/>
  <c r="R348" i="28"/>
  <c r="W348" i="28"/>
  <c r="E348" i="28"/>
  <c r="J348" i="28"/>
  <c r="O348" i="28"/>
  <c r="U348" i="28"/>
  <c r="F348" i="28"/>
  <c r="Q348" i="28"/>
  <c r="I348" i="28"/>
  <c r="S348" i="28"/>
  <c r="K348" i="28"/>
  <c r="V348" i="28"/>
  <c r="B348" i="28"/>
  <c r="C348" i="28"/>
  <c r="N348" i="28"/>
  <c r="Y348" i="28"/>
  <c r="D416" i="28"/>
  <c r="H416" i="28"/>
  <c r="L416" i="28"/>
  <c r="P416" i="28"/>
  <c r="T416" i="28"/>
  <c r="X416" i="28"/>
  <c r="F416" i="28"/>
  <c r="J416" i="28"/>
  <c r="N416" i="28"/>
  <c r="R416" i="28"/>
  <c r="V416" i="28"/>
  <c r="C416" i="28"/>
  <c r="K416" i="28"/>
  <c r="S416" i="28"/>
  <c r="E416" i="28"/>
  <c r="O416" i="28"/>
  <c r="Y416" i="28"/>
  <c r="B416" i="28"/>
  <c r="I416" i="28"/>
  <c r="U416" i="28"/>
  <c r="M416" i="28"/>
  <c r="Q416" i="28"/>
  <c r="W416" i="28"/>
  <c r="G416" i="28"/>
  <c r="A382" i="2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49" i="21"/>
  <c r="A417" i="21"/>
  <c r="A383" i="21"/>
  <c r="A314" i="21"/>
  <c r="D140" i="21"/>
  <c r="H140" i="21"/>
  <c r="L140" i="21"/>
  <c r="P140" i="21"/>
  <c r="T140" i="21"/>
  <c r="X140" i="21"/>
  <c r="E140" i="21"/>
  <c r="I140" i="21"/>
  <c r="M140" i="21"/>
  <c r="Q140" i="21"/>
  <c r="U140" i="21"/>
  <c r="Y140" i="21"/>
  <c r="J140" i="21"/>
  <c r="R140" i="21"/>
  <c r="C140" i="21"/>
  <c r="K140" i="21"/>
  <c r="S140" i="21"/>
  <c r="B140" i="21"/>
  <c r="F140" i="21"/>
  <c r="V140" i="21"/>
  <c r="O140" i="21"/>
  <c r="G140" i="21"/>
  <c r="W140" i="21"/>
  <c r="N140" i="21"/>
  <c r="F70" i="21"/>
  <c r="J70" i="21"/>
  <c r="N70" i="21"/>
  <c r="R70" i="21"/>
  <c r="V70" i="21"/>
  <c r="C70" i="21"/>
  <c r="G70" i="21"/>
  <c r="K70" i="21"/>
  <c r="O70" i="21"/>
  <c r="S70" i="21"/>
  <c r="W70" i="21"/>
  <c r="H70" i="21"/>
  <c r="P70" i="21"/>
  <c r="X70" i="21"/>
  <c r="D70" i="21"/>
  <c r="T70" i="21"/>
  <c r="E70" i="21"/>
  <c r="I70" i="21"/>
  <c r="Q70" i="21"/>
  <c r="Y70" i="21"/>
  <c r="B70" i="21"/>
  <c r="L70" i="21"/>
  <c r="M70" i="21"/>
  <c r="U70" i="21"/>
  <c r="E37" i="21"/>
  <c r="I37" i="21"/>
  <c r="M37" i="21"/>
  <c r="Q37" i="21"/>
  <c r="U37" i="21"/>
  <c r="Y37" i="21"/>
  <c r="B37" i="21"/>
  <c r="G37" i="21"/>
  <c r="O37" i="21"/>
  <c r="W37" i="21"/>
  <c r="D37" i="21"/>
  <c r="L37" i="21"/>
  <c r="T37" i="21"/>
  <c r="F37" i="21"/>
  <c r="J37" i="21"/>
  <c r="N37" i="21"/>
  <c r="R37" i="21"/>
  <c r="V37" i="21"/>
  <c r="C37" i="21"/>
  <c r="K37" i="21"/>
  <c r="S37" i="21"/>
  <c r="H37" i="21"/>
  <c r="P37" i="21"/>
  <c r="X37" i="21"/>
  <c r="E105" i="21"/>
  <c r="I105" i="21"/>
  <c r="M105" i="21"/>
  <c r="Q105" i="21"/>
  <c r="U105" i="21"/>
  <c r="Y105" i="21"/>
  <c r="B105" i="21"/>
  <c r="F105" i="21"/>
  <c r="J105" i="21"/>
  <c r="N105" i="21"/>
  <c r="R105" i="21"/>
  <c r="V105" i="21"/>
  <c r="G105" i="21"/>
  <c r="O105" i="21"/>
  <c r="W105" i="21"/>
  <c r="C105" i="21"/>
  <c r="S105" i="21"/>
  <c r="D105" i="21"/>
  <c r="T105" i="21"/>
  <c r="H105" i="21"/>
  <c r="P105" i="21"/>
  <c r="X105" i="21"/>
  <c r="K105" i="21"/>
  <c r="L105" i="21"/>
  <c r="D142" i="28"/>
  <c r="H142" i="28"/>
  <c r="L142" i="28"/>
  <c r="P142" i="28"/>
  <c r="T142" i="28"/>
  <c r="X142" i="28"/>
  <c r="E142" i="28"/>
  <c r="I142" i="28"/>
  <c r="M142" i="28"/>
  <c r="Q142" i="28"/>
  <c r="U142" i="28"/>
  <c r="Y142" i="28"/>
  <c r="G142" i="28"/>
  <c r="O142" i="28"/>
  <c r="W142" i="28"/>
  <c r="J142" i="28"/>
  <c r="R142" i="28"/>
  <c r="B142" i="28"/>
  <c r="K142" i="28"/>
  <c r="N142" i="28"/>
  <c r="C142" i="28"/>
  <c r="S142" i="28"/>
  <c r="V142" i="28"/>
  <c r="F142" i="28"/>
  <c r="E107" i="28"/>
  <c r="I107" i="28"/>
  <c r="M107" i="28"/>
  <c r="Q107" i="28"/>
  <c r="U107" i="28"/>
  <c r="Y107" i="28"/>
  <c r="B107" i="28"/>
  <c r="F107" i="28"/>
  <c r="J107" i="28"/>
  <c r="N107" i="28"/>
  <c r="R107" i="28"/>
  <c r="V107" i="28"/>
  <c r="C107" i="28"/>
  <c r="K107" i="28"/>
  <c r="S107" i="28"/>
  <c r="D107" i="28"/>
  <c r="O107" i="28"/>
  <c r="X107" i="28"/>
  <c r="H107" i="28"/>
  <c r="W107" i="28"/>
  <c r="G107" i="28"/>
  <c r="P107" i="28"/>
  <c r="T107" i="28"/>
  <c r="L107" i="28"/>
  <c r="D37" i="28"/>
  <c r="H37" i="28"/>
  <c r="L37" i="28"/>
  <c r="P37" i="28"/>
  <c r="T37" i="28"/>
  <c r="X37" i="28"/>
  <c r="G37" i="28"/>
  <c r="M37" i="28"/>
  <c r="R37" i="28"/>
  <c r="W37" i="28"/>
  <c r="J37" i="28"/>
  <c r="U37" i="28"/>
  <c r="K37" i="28"/>
  <c r="V37" i="28"/>
  <c r="C37" i="28"/>
  <c r="I37" i="28"/>
  <c r="N37" i="28"/>
  <c r="S37" i="28"/>
  <c r="Y37" i="28"/>
  <c r="E37" i="28"/>
  <c r="O37" i="28"/>
  <c r="B37" i="28"/>
  <c r="F37" i="28"/>
  <c r="Q37" i="28"/>
  <c r="F72" i="28"/>
  <c r="J72" i="28"/>
  <c r="N72" i="28"/>
  <c r="R72" i="28"/>
  <c r="V72" i="28"/>
  <c r="C72" i="28"/>
  <c r="G72" i="28"/>
  <c r="K72" i="28"/>
  <c r="O72" i="28"/>
  <c r="S72" i="28"/>
  <c r="W72" i="28"/>
  <c r="B72" i="28"/>
  <c r="D72" i="28"/>
  <c r="L72" i="28"/>
  <c r="T72" i="28"/>
  <c r="E72" i="28"/>
  <c r="P72" i="28"/>
  <c r="Y72" i="28"/>
  <c r="U72" i="28"/>
  <c r="X72" i="28"/>
  <c r="H72" i="28"/>
  <c r="Q72" i="28"/>
  <c r="I72" i="28"/>
  <c r="M72" i="28"/>
  <c r="C144" i="25"/>
  <c r="G144" i="25"/>
  <c r="K144" i="25"/>
  <c r="O144" i="25"/>
  <c r="S144" i="25"/>
  <c r="W144" i="25"/>
  <c r="D144" i="25"/>
  <c r="H144" i="25"/>
  <c r="L144" i="25"/>
  <c r="P144" i="25"/>
  <c r="T144" i="25"/>
  <c r="X144" i="25"/>
  <c r="I144" i="25"/>
  <c r="Q144" i="25"/>
  <c r="Y144" i="25"/>
  <c r="B144" i="25"/>
  <c r="J144" i="25"/>
  <c r="R144" i="25"/>
  <c r="E144" i="25"/>
  <c r="U144" i="25"/>
  <c r="F144" i="25"/>
  <c r="V144" i="25"/>
  <c r="M144" i="25"/>
  <c r="N144" i="25"/>
  <c r="C107" i="25"/>
  <c r="G107" i="25"/>
  <c r="K107" i="25"/>
  <c r="O107" i="25"/>
  <c r="S107" i="25"/>
  <c r="W107" i="25"/>
  <c r="D107" i="25"/>
  <c r="H107" i="25"/>
  <c r="L107" i="25"/>
  <c r="P107" i="25"/>
  <c r="T107" i="25"/>
  <c r="X107" i="25"/>
  <c r="E107" i="25"/>
  <c r="M107" i="25"/>
  <c r="U107" i="25"/>
  <c r="B107" i="25"/>
  <c r="F107" i="25"/>
  <c r="N107" i="25"/>
  <c r="V107" i="25"/>
  <c r="I107" i="25"/>
  <c r="Y107" i="25"/>
  <c r="J107" i="25"/>
  <c r="Q107" i="25"/>
  <c r="R107" i="25"/>
  <c r="F71" i="25"/>
  <c r="J71" i="25"/>
  <c r="N71" i="25"/>
  <c r="R71" i="25"/>
  <c r="V71" i="25"/>
  <c r="C71" i="25"/>
  <c r="H71" i="25"/>
  <c r="M71" i="25"/>
  <c r="S71" i="25"/>
  <c r="X71" i="25"/>
  <c r="D71" i="25"/>
  <c r="I71" i="25"/>
  <c r="O71" i="25"/>
  <c r="T71" i="25"/>
  <c r="Y71" i="25"/>
  <c r="E71" i="25"/>
  <c r="K71" i="25"/>
  <c r="P71" i="25"/>
  <c r="U71" i="25"/>
  <c r="Q71" i="25"/>
  <c r="B71" i="25"/>
  <c r="W71" i="25"/>
  <c r="G71" i="25"/>
  <c r="L71" i="25"/>
  <c r="F35" i="25"/>
  <c r="J35" i="25"/>
  <c r="N35" i="25"/>
  <c r="R35" i="25"/>
  <c r="V35" i="25"/>
  <c r="C35" i="25"/>
  <c r="G35" i="25"/>
  <c r="K35" i="25"/>
  <c r="O35" i="25"/>
  <c r="S35" i="25"/>
  <c r="W35" i="25"/>
  <c r="E35" i="25"/>
  <c r="M35" i="25"/>
  <c r="U35" i="25"/>
  <c r="L35" i="25"/>
  <c r="H35" i="25"/>
  <c r="P35" i="25"/>
  <c r="X35" i="25"/>
  <c r="B35" i="25"/>
  <c r="I35" i="25"/>
  <c r="Q35" i="25"/>
  <c r="Y35" i="25"/>
  <c r="D35" i="25"/>
  <c r="T35" i="25"/>
  <c r="D108" i="19"/>
  <c r="H108" i="19"/>
  <c r="L108" i="19"/>
  <c r="P108" i="19"/>
  <c r="T108" i="19"/>
  <c r="X108" i="19"/>
  <c r="C108" i="19"/>
  <c r="I108" i="19"/>
  <c r="N108" i="19"/>
  <c r="S108" i="19"/>
  <c r="Y108" i="19"/>
  <c r="J108" i="19"/>
  <c r="Q108" i="19"/>
  <c r="W108" i="19"/>
  <c r="B108" i="19"/>
  <c r="E108" i="19"/>
  <c r="M108" i="19"/>
  <c r="V108" i="19"/>
  <c r="F108" i="19"/>
  <c r="R108" i="19"/>
  <c r="G108" i="19"/>
  <c r="K108" i="19"/>
  <c r="O108" i="19"/>
  <c r="U108" i="19"/>
  <c r="B36" i="19"/>
  <c r="F36" i="19"/>
  <c r="J36" i="19"/>
  <c r="N36" i="19"/>
  <c r="R36" i="19"/>
  <c r="V36" i="19"/>
  <c r="G36" i="19"/>
  <c r="L36" i="19"/>
  <c r="W36" i="19"/>
  <c r="C36" i="19"/>
  <c r="M36" i="19"/>
  <c r="X36" i="19"/>
  <c r="D36" i="19"/>
  <c r="I36" i="19"/>
  <c r="O36" i="19"/>
  <c r="T36" i="19"/>
  <c r="Y36" i="19"/>
  <c r="E36" i="19"/>
  <c r="K36" i="19"/>
  <c r="P36" i="19"/>
  <c r="U36" i="19"/>
  <c r="Q36" i="19"/>
  <c r="H36" i="19"/>
  <c r="S36" i="19"/>
  <c r="D142" i="19"/>
  <c r="H142" i="19"/>
  <c r="L142" i="19"/>
  <c r="P142" i="19"/>
  <c r="T142" i="19"/>
  <c r="X142" i="19"/>
  <c r="E142" i="19"/>
  <c r="J142" i="19"/>
  <c r="O142" i="19"/>
  <c r="U142" i="19"/>
  <c r="C142" i="19"/>
  <c r="K142" i="19"/>
  <c r="R142" i="19"/>
  <c r="Y142" i="19"/>
  <c r="B142" i="19"/>
  <c r="I142" i="19"/>
  <c r="Q142" i="19"/>
  <c r="W142" i="19"/>
  <c r="M142" i="19"/>
  <c r="F142" i="19"/>
  <c r="V142" i="19"/>
  <c r="G142" i="19"/>
  <c r="N142" i="19"/>
  <c r="S142" i="19"/>
  <c r="V72" i="19"/>
  <c r="R72" i="19"/>
  <c r="N72" i="19"/>
  <c r="J72" i="19"/>
  <c r="F72" i="19"/>
  <c r="X72" i="19"/>
  <c r="S72" i="19"/>
  <c r="M72" i="19"/>
  <c r="H72" i="19"/>
  <c r="C72" i="19"/>
  <c r="U72" i="19"/>
  <c r="O72" i="19"/>
  <c r="G72" i="19"/>
  <c r="W72" i="19"/>
  <c r="Y72" i="19"/>
  <c r="L72" i="19"/>
  <c r="D72" i="19"/>
  <c r="T72" i="19"/>
  <c r="Q72" i="19"/>
  <c r="I72" i="19"/>
  <c r="P72" i="19"/>
  <c r="E72" i="19"/>
  <c r="K72" i="19"/>
  <c r="B72" i="19"/>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D349" i="21" l="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280" i="28"/>
  <c r="G280" i="28"/>
  <c r="K280" i="28"/>
  <c r="O280" i="28"/>
  <c r="S280" i="28"/>
  <c r="W280" i="28"/>
  <c r="H280" i="28"/>
  <c r="M280" i="28"/>
  <c r="R280" i="28"/>
  <c r="X280" i="28"/>
  <c r="E280" i="28"/>
  <c r="J280" i="28"/>
  <c r="P280" i="28"/>
  <c r="U280" i="28"/>
  <c r="F280" i="28"/>
  <c r="Q280" i="28"/>
  <c r="I280" i="28"/>
  <c r="T280" i="28"/>
  <c r="B280" i="28"/>
  <c r="L280" i="28"/>
  <c r="V280" i="28"/>
  <c r="D280" i="28"/>
  <c r="N280" i="28"/>
  <c r="Y280" i="28"/>
  <c r="E349" i="28"/>
  <c r="I349" i="28"/>
  <c r="M349" i="28"/>
  <c r="Q349" i="28"/>
  <c r="U349" i="28"/>
  <c r="Y349" i="28"/>
  <c r="B349" i="28"/>
  <c r="F349" i="28"/>
  <c r="K349" i="28"/>
  <c r="P349" i="28"/>
  <c r="V349" i="28"/>
  <c r="C349" i="28"/>
  <c r="H349" i="28"/>
  <c r="N349" i="28"/>
  <c r="S349" i="28"/>
  <c r="X349" i="28"/>
  <c r="D349" i="28"/>
  <c r="O349" i="28"/>
  <c r="G349" i="28"/>
  <c r="R349" i="28"/>
  <c r="J349" i="28"/>
  <c r="T349" i="28"/>
  <c r="L349" i="28"/>
  <c r="W349" i="28"/>
  <c r="F176" i="21"/>
  <c r="J176" i="21"/>
  <c r="N176" i="21"/>
  <c r="R176" i="21"/>
  <c r="V176" i="21"/>
  <c r="D176" i="21"/>
  <c r="H176" i="21"/>
  <c r="L176" i="21"/>
  <c r="P176" i="21"/>
  <c r="T176" i="21"/>
  <c r="X176" i="21"/>
  <c r="I176" i="21"/>
  <c r="Q176" i="21"/>
  <c r="Y176" i="21"/>
  <c r="C176" i="21"/>
  <c r="M176" i="21"/>
  <c r="W176" i="21"/>
  <c r="G176" i="21"/>
  <c r="S176" i="21"/>
  <c r="B176" i="21"/>
  <c r="U176" i="21"/>
  <c r="E176" i="21"/>
  <c r="K176" i="21"/>
  <c r="O176" i="21"/>
  <c r="F315" i="28"/>
  <c r="J315" i="28"/>
  <c r="N315" i="28"/>
  <c r="R315" i="28"/>
  <c r="V315" i="28"/>
  <c r="G315" i="28"/>
  <c r="L315" i="28"/>
  <c r="Q315" i="28"/>
  <c r="W315" i="28"/>
  <c r="D315" i="28"/>
  <c r="I315" i="28"/>
  <c r="O315" i="28"/>
  <c r="T315" i="28"/>
  <c r="Y315" i="28"/>
  <c r="B315" i="28"/>
  <c r="E315" i="28"/>
  <c r="P315" i="28"/>
  <c r="H315" i="28"/>
  <c r="S315" i="28"/>
  <c r="K315" i="28"/>
  <c r="U315" i="28"/>
  <c r="C315" i="28"/>
  <c r="M315" i="28"/>
  <c r="X315" i="28"/>
  <c r="D246" i="28"/>
  <c r="H246" i="28"/>
  <c r="L246" i="28"/>
  <c r="P246" i="28"/>
  <c r="T246" i="28"/>
  <c r="X246" i="28"/>
  <c r="C246" i="28"/>
  <c r="I246" i="28"/>
  <c r="N246" i="28"/>
  <c r="S246" i="28"/>
  <c r="Y246" i="28"/>
  <c r="B246" i="28"/>
  <c r="F246" i="28"/>
  <c r="K246" i="28"/>
  <c r="Q246" i="28"/>
  <c r="V246" i="28"/>
  <c r="G246" i="28"/>
  <c r="R246" i="28"/>
  <c r="J246" i="28"/>
  <c r="M246" i="28"/>
  <c r="W246" i="28"/>
  <c r="E246" i="28"/>
  <c r="O246" i="28"/>
  <c r="U246" i="28"/>
  <c r="F212" i="28"/>
  <c r="J212" i="28"/>
  <c r="N212" i="28"/>
  <c r="R212" i="28"/>
  <c r="V212" i="28"/>
  <c r="D212" i="28"/>
  <c r="H212" i="28"/>
  <c r="L212" i="28"/>
  <c r="P212" i="28"/>
  <c r="T212" i="28"/>
  <c r="X212" i="28"/>
  <c r="I212" i="28"/>
  <c r="Q212" i="28"/>
  <c r="Y212" i="28"/>
  <c r="K212" i="28"/>
  <c r="E212" i="28"/>
  <c r="M212" i="28"/>
  <c r="U212" i="28"/>
  <c r="B212" i="28"/>
  <c r="G212" i="28"/>
  <c r="O212" i="28"/>
  <c r="W212" i="28"/>
  <c r="C212" i="28"/>
  <c r="S21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D210" i="21"/>
  <c r="H210" i="21"/>
  <c r="L210" i="21"/>
  <c r="P210" i="21"/>
  <c r="T210" i="21"/>
  <c r="X210" i="21"/>
  <c r="E210" i="21"/>
  <c r="J210" i="21"/>
  <c r="O210" i="21"/>
  <c r="U210" i="21"/>
  <c r="B210" i="21"/>
  <c r="G210" i="21"/>
  <c r="M210" i="21"/>
  <c r="R210" i="21"/>
  <c r="W210" i="21"/>
  <c r="I210" i="21"/>
  <c r="S210" i="21"/>
  <c r="N210" i="21"/>
  <c r="F210" i="21"/>
  <c r="V210" i="21"/>
  <c r="Y210" i="21"/>
  <c r="C210" i="21"/>
  <c r="K210" i="21"/>
  <c r="Q210" i="21"/>
  <c r="E417" i="28"/>
  <c r="I417" i="28"/>
  <c r="M417" i="28"/>
  <c r="Q417" i="28"/>
  <c r="U417" i="28"/>
  <c r="Y417" i="28"/>
  <c r="C417" i="28"/>
  <c r="G417" i="28"/>
  <c r="K417" i="28"/>
  <c r="O417" i="28"/>
  <c r="S417" i="28"/>
  <c r="W417" i="28"/>
  <c r="D417" i="28"/>
  <c r="L417" i="28"/>
  <c r="T417" i="28"/>
  <c r="N417" i="28"/>
  <c r="X417" i="28"/>
  <c r="H417" i="28"/>
  <c r="R417" i="28"/>
  <c r="J417" i="28"/>
  <c r="P417" i="28"/>
  <c r="B417" i="28"/>
  <c r="V417" i="28"/>
  <c r="F417" i="28"/>
  <c r="D383" i="28"/>
  <c r="H383" i="28"/>
  <c r="L383" i="28"/>
  <c r="P383" i="28"/>
  <c r="T383" i="28"/>
  <c r="X383" i="28"/>
  <c r="E383" i="28"/>
  <c r="J383" i="28"/>
  <c r="O383" i="28"/>
  <c r="U383" i="28"/>
  <c r="G383" i="28"/>
  <c r="M383" i="28"/>
  <c r="R383" i="28"/>
  <c r="W383" i="28"/>
  <c r="C383" i="28"/>
  <c r="N383" i="28"/>
  <c r="Y383" i="28"/>
  <c r="F383" i="28"/>
  <c r="Q383" i="28"/>
  <c r="I383" i="28"/>
  <c r="S383" i="28"/>
  <c r="K383" i="28"/>
  <c r="V383" i="28"/>
  <c r="B383"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178" i="28"/>
  <c r="G178" i="28"/>
  <c r="K178" i="28"/>
  <c r="O178" i="28"/>
  <c r="S178" i="28"/>
  <c r="W178" i="28"/>
  <c r="B178" i="28"/>
  <c r="E178" i="28"/>
  <c r="I178" i="28"/>
  <c r="M178" i="28"/>
  <c r="Q178" i="28"/>
  <c r="U178" i="28"/>
  <c r="Y178" i="28"/>
  <c r="J178" i="28"/>
  <c r="R178" i="28"/>
  <c r="D178" i="28"/>
  <c r="T178" i="28"/>
  <c r="F178" i="28"/>
  <c r="N178" i="28"/>
  <c r="V178" i="28"/>
  <c r="H178" i="28"/>
  <c r="P178" i="28"/>
  <c r="X178" i="28"/>
  <c r="L178" i="28"/>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C71" i="21"/>
  <c r="G71" i="21"/>
  <c r="K71" i="21"/>
  <c r="O71" i="21"/>
  <c r="S71" i="21"/>
  <c r="W71" i="21"/>
  <c r="D71" i="21"/>
  <c r="H71" i="21"/>
  <c r="L71" i="21"/>
  <c r="P71" i="21"/>
  <c r="T71" i="21"/>
  <c r="X71" i="21"/>
  <c r="I71" i="21"/>
  <c r="Q71" i="21"/>
  <c r="Y71" i="21"/>
  <c r="M71" i="21"/>
  <c r="B71" i="21"/>
  <c r="F71" i="21"/>
  <c r="V71" i="21"/>
  <c r="J71" i="21"/>
  <c r="R71" i="21"/>
  <c r="E71" i="21"/>
  <c r="U71" i="21"/>
  <c r="N71" i="21"/>
  <c r="E141" i="21"/>
  <c r="I141" i="21"/>
  <c r="M141" i="21"/>
  <c r="Q141" i="21"/>
  <c r="U141" i="21"/>
  <c r="Y141" i="21"/>
  <c r="B141" i="21"/>
  <c r="F141" i="21"/>
  <c r="J141" i="21"/>
  <c r="N141" i="21"/>
  <c r="R141" i="21"/>
  <c r="V141" i="21"/>
  <c r="C141" i="21"/>
  <c r="K141" i="21"/>
  <c r="S141" i="21"/>
  <c r="D141" i="21"/>
  <c r="L141" i="21"/>
  <c r="T141" i="21"/>
  <c r="O141" i="21"/>
  <c r="W141" i="21"/>
  <c r="X141" i="21"/>
  <c r="P141" i="21"/>
  <c r="G141" i="21"/>
  <c r="H141" i="21"/>
  <c r="F106" i="21"/>
  <c r="J106" i="21"/>
  <c r="N106" i="21"/>
  <c r="R106" i="21"/>
  <c r="V106" i="21"/>
  <c r="C106" i="21"/>
  <c r="G106" i="21"/>
  <c r="K106" i="21"/>
  <c r="O106" i="21"/>
  <c r="S106" i="21"/>
  <c r="W106" i="21"/>
  <c r="B106" i="21"/>
  <c r="H106" i="21"/>
  <c r="P106" i="21"/>
  <c r="X106" i="21"/>
  <c r="L106" i="21"/>
  <c r="M106" i="21"/>
  <c r="I106" i="21"/>
  <c r="Q106" i="21"/>
  <c r="Y106" i="21"/>
  <c r="D106" i="21"/>
  <c r="T106" i="21"/>
  <c r="E106" i="21"/>
  <c r="U106" i="21"/>
  <c r="F38" i="21"/>
  <c r="J38" i="21"/>
  <c r="N38" i="21"/>
  <c r="R38" i="21"/>
  <c r="V38" i="21"/>
  <c r="H38" i="21"/>
  <c r="T38" i="21"/>
  <c r="E38" i="21"/>
  <c r="M38" i="21"/>
  <c r="Y38" i="21"/>
  <c r="C38" i="21"/>
  <c r="G38" i="21"/>
  <c r="K38" i="21"/>
  <c r="O38" i="21"/>
  <c r="S38" i="21"/>
  <c r="W38" i="21"/>
  <c r="B38" i="21"/>
  <c r="D38" i="21"/>
  <c r="L38" i="21"/>
  <c r="P38" i="21"/>
  <c r="X38" i="21"/>
  <c r="I38" i="21"/>
  <c r="Q38" i="21"/>
  <c r="U38" i="21"/>
  <c r="C73" i="28"/>
  <c r="G73" i="28"/>
  <c r="K73" i="28"/>
  <c r="O73" i="28"/>
  <c r="S73" i="28"/>
  <c r="W73" i="28"/>
  <c r="D73" i="28"/>
  <c r="H73" i="28"/>
  <c r="L73" i="28"/>
  <c r="P73" i="28"/>
  <c r="T73" i="28"/>
  <c r="X73" i="28"/>
  <c r="E73" i="28"/>
  <c r="M73" i="28"/>
  <c r="U73" i="28"/>
  <c r="N73" i="28"/>
  <c r="Y73" i="28"/>
  <c r="R73" i="28"/>
  <c r="B73" i="28"/>
  <c r="F73" i="28"/>
  <c r="Q73" i="28"/>
  <c r="I73" i="28"/>
  <c r="J73" i="28"/>
  <c r="V73" i="28"/>
  <c r="E38" i="28"/>
  <c r="I38" i="28"/>
  <c r="M38" i="28"/>
  <c r="Q38" i="28"/>
  <c r="U38" i="28"/>
  <c r="Y38" i="28"/>
  <c r="F38" i="28"/>
  <c r="K38" i="28"/>
  <c r="P38" i="28"/>
  <c r="V38" i="28"/>
  <c r="H38" i="28"/>
  <c r="S38" i="28"/>
  <c r="J38" i="28"/>
  <c r="B38" i="28"/>
  <c r="G38" i="28"/>
  <c r="L38" i="28"/>
  <c r="R38" i="28"/>
  <c r="W38" i="28"/>
  <c r="C38" i="28"/>
  <c r="N38" i="28"/>
  <c r="X38" i="28"/>
  <c r="D38" i="28"/>
  <c r="O38" i="28"/>
  <c r="T38" i="28"/>
  <c r="F108" i="28"/>
  <c r="J108" i="28"/>
  <c r="N108" i="28"/>
  <c r="R108" i="28"/>
  <c r="V108" i="28"/>
  <c r="C108" i="28"/>
  <c r="G108" i="28"/>
  <c r="K108" i="28"/>
  <c r="O108" i="28"/>
  <c r="S108" i="28"/>
  <c r="W108" i="28"/>
  <c r="B108" i="28"/>
  <c r="D108" i="28"/>
  <c r="L108" i="28"/>
  <c r="T108" i="28"/>
  <c r="M108" i="28"/>
  <c r="X108" i="28"/>
  <c r="H108" i="28"/>
  <c r="U108" i="28"/>
  <c r="E108" i="28"/>
  <c r="P108" i="28"/>
  <c r="Y108" i="28"/>
  <c r="Q108" i="28"/>
  <c r="I108" i="28"/>
  <c r="E143" i="28"/>
  <c r="I143" i="28"/>
  <c r="M143" i="28"/>
  <c r="Q143" i="28"/>
  <c r="U143" i="28"/>
  <c r="Y143" i="28"/>
  <c r="F143" i="28"/>
  <c r="J143" i="28"/>
  <c r="N143" i="28"/>
  <c r="R143" i="28"/>
  <c r="V143" i="28"/>
  <c r="H143" i="28"/>
  <c r="P143" i="28"/>
  <c r="X143" i="28"/>
  <c r="C143" i="28"/>
  <c r="K143" i="28"/>
  <c r="S143" i="28"/>
  <c r="D143" i="28"/>
  <c r="T143" i="28"/>
  <c r="L143" i="28"/>
  <c r="B143" i="28"/>
  <c r="G143" i="28"/>
  <c r="O143" i="28"/>
  <c r="W143" i="28"/>
  <c r="D145" i="25"/>
  <c r="H145" i="25"/>
  <c r="E145" i="25"/>
  <c r="I145" i="25"/>
  <c r="M145" i="25"/>
  <c r="Q145" i="25"/>
  <c r="U145" i="25"/>
  <c r="Y145" i="25"/>
  <c r="B145" i="25"/>
  <c r="J145" i="25"/>
  <c r="O145" i="25"/>
  <c r="T145" i="25"/>
  <c r="C145" i="25"/>
  <c r="K145" i="25"/>
  <c r="P145" i="25"/>
  <c r="V145" i="25"/>
  <c r="L145" i="25"/>
  <c r="W145" i="25"/>
  <c r="N145" i="25"/>
  <c r="X145" i="25"/>
  <c r="F145" i="25"/>
  <c r="G145" i="25"/>
  <c r="R145" i="25"/>
  <c r="S145" i="25"/>
  <c r="D108" i="25"/>
  <c r="H108" i="25"/>
  <c r="L108" i="25"/>
  <c r="P108" i="25"/>
  <c r="T108" i="25"/>
  <c r="X108" i="25"/>
  <c r="E108" i="25"/>
  <c r="I108" i="25"/>
  <c r="M108" i="25"/>
  <c r="Q108" i="25"/>
  <c r="U108" i="25"/>
  <c r="Y108" i="25"/>
  <c r="F108" i="25"/>
  <c r="N108" i="25"/>
  <c r="V108" i="25"/>
  <c r="G108" i="25"/>
  <c r="O108" i="25"/>
  <c r="W108" i="25"/>
  <c r="B108" i="25"/>
  <c r="R108" i="25"/>
  <c r="C108" i="25"/>
  <c r="S108" i="25"/>
  <c r="J108" i="25"/>
  <c r="K108" i="25"/>
  <c r="C36" i="25"/>
  <c r="G36" i="25"/>
  <c r="K36" i="25"/>
  <c r="O36" i="25"/>
  <c r="S36" i="25"/>
  <c r="W36" i="25"/>
  <c r="D36" i="25"/>
  <c r="H36" i="25"/>
  <c r="L36" i="25"/>
  <c r="P36" i="25"/>
  <c r="T36" i="25"/>
  <c r="X36" i="25"/>
  <c r="F36" i="25"/>
  <c r="N36" i="25"/>
  <c r="V36" i="25"/>
  <c r="E36" i="25"/>
  <c r="I36" i="25"/>
  <c r="Q36" i="25"/>
  <c r="Y36" i="25"/>
  <c r="J36" i="25"/>
  <c r="R36" i="25"/>
  <c r="B36" i="25"/>
  <c r="M36" i="25"/>
  <c r="U36" i="25"/>
  <c r="C72" i="25"/>
  <c r="G72" i="25"/>
  <c r="K72" i="25"/>
  <c r="O72" i="25"/>
  <c r="S72" i="25"/>
  <c r="W72" i="25"/>
  <c r="B72" i="25"/>
  <c r="F72" i="25"/>
  <c r="L72" i="25"/>
  <c r="Q72" i="25"/>
  <c r="V72" i="25"/>
  <c r="H72" i="25"/>
  <c r="M72" i="25"/>
  <c r="R72" i="25"/>
  <c r="X72" i="25"/>
  <c r="D72" i="25"/>
  <c r="I72" i="25"/>
  <c r="N72" i="25"/>
  <c r="T72" i="25"/>
  <c r="Y72" i="25"/>
  <c r="P72" i="25"/>
  <c r="U72" i="25"/>
  <c r="E72" i="25"/>
  <c r="J72" i="25"/>
  <c r="E109" i="19"/>
  <c r="I109" i="19"/>
  <c r="M109" i="19"/>
  <c r="Q109" i="19"/>
  <c r="U109" i="19"/>
  <c r="Y109" i="19"/>
  <c r="B109" i="19"/>
  <c r="G109" i="19"/>
  <c r="L109" i="19"/>
  <c r="R109" i="19"/>
  <c r="W109" i="19"/>
  <c r="H109" i="19"/>
  <c r="O109" i="19"/>
  <c r="V109" i="19"/>
  <c r="J109" i="19"/>
  <c r="S109" i="19"/>
  <c r="F109" i="19"/>
  <c r="T109" i="19"/>
  <c r="K109" i="19"/>
  <c r="C109" i="19"/>
  <c r="N109" i="19"/>
  <c r="D109" i="19"/>
  <c r="P109" i="19"/>
  <c r="X109" i="19"/>
  <c r="B37" i="19"/>
  <c r="F37" i="19"/>
  <c r="J37" i="19"/>
  <c r="N37" i="19"/>
  <c r="R37" i="19"/>
  <c r="V37" i="19"/>
  <c r="I37" i="19"/>
  <c r="Y37" i="19"/>
  <c r="K37" i="19"/>
  <c r="U37" i="19"/>
  <c r="G37" i="19"/>
  <c r="L37" i="19"/>
  <c r="Q37" i="19"/>
  <c r="W37" i="19"/>
  <c r="C37" i="19"/>
  <c r="H37" i="19"/>
  <c r="M37" i="19"/>
  <c r="S37" i="19"/>
  <c r="X37" i="19"/>
  <c r="D37" i="19"/>
  <c r="O37" i="19"/>
  <c r="T37" i="19"/>
  <c r="E37" i="19"/>
  <c r="P37" i="19"/>
  <c r="W73" i="19"/>
  <c r="S73" i="19"/>
  <c r="O73" i="19"/>
  <c r="K73" i="19"/>
  <c r="G73" i="19"/>
  <c r="C73" i="19"/>
  <c r="V73" i="19"/>
  <c r="Q73" i="19"/>
  <c r="L73" i="19"/>
  <c r="F73" i="19"/>
  <c r="T73" i="19"/>
  <c r="M73" i="19"/>
  <c r="E73" i="19"/>
  <c r="R73" i="19"/>
  <c r="I73" i="19"/>
  <c r="Y73" i="19"/>
  <c r="N73" i="19"/>
  <c r="X73" i="19"/>
  <c r="U73" i="19"/>
  <c r="H73" i="19"/>
  <c r="B73" i="19"/>
  <c r="P73" i="19"/>
  <c r="D73" i="19"/>
  <c r="J73" i="19"/>
  <c r="E143" i="19"/>
  <c r="I143" i="19"/>
  <c r="M143" i="19"/>
  <c r="Q143" i="19"/>
  <c r="U143" i="19"/>
  <c r="Y143" i="19"/>
  <c r="B143" i="19"/>
  <c r="C143" i="19"/>
  <c r="H143" i="19"/>
  <c r="N143" i="19"/>
  <c r="S143" i="19"/>
  <c r="X143" i="19"/>
  <c r="J143" i="19"/>
  <c r="P143" i="19"/>
  <c r="W143" i="19"/>
  <c r="G143" i="19"/>
  <c r="O143" i="19"/>
  <c r="V143" i="19"/>
  <c r="D143" i="19"/>
  <c r="R143" i="19"/>
  <c r="T143" i="19"/>
  <c r="F143" i="19"/>
  <c r="K143" i="19"/>
  <c r="L143" i="19"/>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F280" i="21" l="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50" i="28"/>
  <c r="J350" i="28"/>
  <c r="N350" i="28"/>
  <c r="R350" i="28"/>
  <c r="V350" i="28"/>
  <c r="D350" i="28"/>
  <c r="I350" i="28"/>
  <c r="O350" i="28"/>
  <c r="T350" i="28"/>
  <c r="Y350" i="28"/>
  <c r="B350" i="28"/>
  <c r="G350" i="28"/>
  <c r="L350" i="28"/>
  <c r="Q350" i="28"/>
  <c r="W350" i="28"/>
  <c r="C350" i="28"/>
  <c r="M350" i="28"/>
  <c r="X350" i="28"/>
  <c r="E350" i="28"/>
  <c r="P350" i="28"/>
  <c r="H350" i="28"/>
  <c r="S350" i="28"/>
  <c r="K350" i="28"/>
  <c r="U350" i="28"/>
  <c r="C316" i="28"/>
  <c r="G316" i="28"/>
  <c r="K316" i="28"/>
  <c r="O316" i="28"/>
  <c r="S316" i="28"/>
  <c r="W316" i="28"/>
  <c r="E316" i="28"/>
  <c r="J316" i="28"/>
  <c r="P316" i="28"/>
  <c r="U316" i="28"/>
  <c r="H316" i="28"/>
  <c r="M316" i="28"/>
  <c r="R316" i="28"/>
  <c r="X316" i="28"/>
  <c r="D316" i="28"/>
  <c r="N316" i="28"/>
  <c r="Y316" i="28"/>
  <c r="F316" i="28"/>
  <c r="Q316" i="28"/>
  <c r="I316" i="28"/>
  <c r="T316" i="28"/>
  <c r="B316" i="28"/>
  <c r="L316" i="28"/>
  <c r="V316"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211" i="21"/>
  <c r="I211" i="21"/>
  <c r="M211" i="21"/>
  <c r="Q211" i="21"/>
  <c r="U211" i="21"/>
  <c r="Y211" i="21"/>
  <c r="C211" i="21"/>
  <c r="H211" i="21"/>
  <c r="N211" i="21"/>
  <c r="S211" i="21"/>
  <c r="X211" i="21"/>
  <c r="F211" i="21"/>
  <c r="K211" i="21"/>
  <c r="P211" i="21"/>
  <c r="V211" i="21"/>
  <c r="G211" i="21"/>
  <c r="R211" i="21"/>
  <c r="D211" i="21"/>
  <c r="T211" i="21"/>
  <c r="L211" i="21"/>
  <c r="B211" i="21"/>
  <c r="J211" i="21"/>
  <c r="O211" i="21"/>
  <c r="W211" i="21"/>
  <c r="E384" i="28"/>
  <c r="I384" i="28"/>
  <c r="M384" i="28"/>
  <c r="Q384" i="28"/>
  <c r="U384" i="28"/>
  <c r="Y384" i="28"/>
  <c r="B384" i="28"/>
  <c r="C384" i="28"/>
  <c r="H384" i="28"/>
  <c r="N384" i="28"/>
  <c r="S384" i="28"/>
  <c r="X384" i="28"/>
  <c r="F384" i="28"/>
  <c r="K384" i="28"/>
  <c r="P384" i="28"/>
  <c r="V384" i="28"/>
  <c r="L384" i="28"/>
  <c r="W384" i="28"/>
  <c r="D384" i="28"/>
  <c r="O384" i="28"/>
  <c r="G384" i="28"/>
  <c r="R384" i="28"/>
  <c r="J384" i="28"/>
  <c r="T384" i="28"/>
  <c r="D179" i="28"/>
  <c r="H179" i="28"/>
  <c r="L179" i="28"/>
  <c r="P179" i="28"/>
  <c r="T179" i="28"/>
  <c r="X179" i="28"/>
  <c r="F179" i="28"/>
  <c r="J179" i="28"/>
  <c r="N179" i="28"/>
  <c r="R179" i="28"/>
  <c r="V179" i="28"/>
  <c r="C179" i="28"/>
  <c r="K179" i="28"/>
  <c r="S179" i="28"/>
  <c r="M179" i="28"/>
  <c r="G179" i="28"/>
  <c r="O179" i="28"/>
  <c r="W179" i="28"/>
  <c r="I179" i="28"/>
  <c r="Q179" i="28"/>
  <c r="Y179" i="28"/>
  <c r="B179" i="28"/>
  <c r="E179" i="28"/>
  <c r="U179" i="28"/>
  <c r="D281" i="28"/>
  <c r="H281" i="28"/>
  <c r="L281" i="28"/>
  <c r="P281" i="28"/>
  <c r="T281" i="28"/>
  <c r="X281" i="28"/>
  <c r="F281" i="28"/>
  <c r="K281" i="28"/>
  <c r="Q281" i="28"/>
  <c r="V281" i="28"/>
  <c r="C281" i="28"/>
  <c r="I281" i="28"/>
  <c r="N281" i="28"/>
  <c r="S281" i="28"/>
  <c r="Y281" i="28"/>
  <c r="B281" i="28"/>
  <c r="E281" i="28"/>
  <c r="O281" i="28"/>
  <c r="G281" i="28"/>
  <c r="R281" i="28"/>
  <c r="J281" i="28"/>
  <c r="U281" i="28"/>
  <c r="M281" i="28"/>
  <c r="W281"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177" i="21"/>
  <c r="G177" i="21"/>
  <c r="K177" i="21"/>
  <c r="O177" i="21"/>
  <c r="S177" i="21"/>
  <c r="W177" i="21"/>
  <c r="E177" i="21"/>
  <c r="I177" i="21"/>
  <c r="M177" i="21"/>
  <c r="Q177" i="21"/>
  <c r="U177" i="21"/>
  <c r="Y177" i="21"/>
  <c r="B177" i="21"/>
  <c r="J177" i="21"/>
  <c r="R177" i="21"/>
  <c r="L177" i="21"/>
  <c r="V177" i="21"/>
  <c r="F177" i="21"/>
  <c r="P177" i="21"/>
  <c r="T177" i="21"/>
  <c r="D177" i="21"/>
  <c r="X177" i="21"/>
  <c r="H177" i="21"/>
  <c r="N177"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C213" i="28"/>
  <c r="G213" i="28"/>
  <c r="K213" i="28"/>
  <c r="O213" i="28"/>
  <c r="S213" i="28"/>
  <c r="W213" i="28"/>
  <c r="B213" i="28"/>
  <c r="E213" i="28"/>
  <c r="I213" i="28"/>
  <c r="M213" i="28"/>
  <c r="Q213" i="28"/>
  <c r="U213" i="28"/>
  <c r="Y213" i="28"/>
  <c r="J213" i="28"/>
  <c r="R213" i="28"/>
  <c r="D213" i="28"/>
  <c r="T213" i="28"/>
  <c r="F213" i="28"/>
  <c r="N213" i="28"/>
  <c r="V213" i="28"/>
  <c r="H213" i="28"/>
  <c r="P213" i="28"/>
  <c r="X213" i="28"/>
  <c r="L213" i="28"/>
  <c r="F418" i="28"/>
  <c r="J418" i="28"/>
  <c r="N418" i="28"/>
  <c r="R418" i="28"/>
  <c r="V418" i="28"/>
  <c r="D418" i="28"/>
  <c r="H418" i="28"/>
  <c r="L418" i="28"/>
  <c r="P418" i="28"/>
  <c r="T418" i="28"/>
  <c r="X418" i="28"/>
  <c r="E418" i="28"/>
  <c r="M418" i="28"/>
  <c r="U418" i="28"/>
  <c r="B418" i="28"/>
  <c r="K418" i="28"/>
  <c r="W418" i="28"/>
  <c r="G418" i="28"/>
  <c r="Q418" i="28"/>
  <c r="I418" i="28"/>
  <c r="O418" i="28"/>
  <c r="S418" i="28"/>
  <c r="C418" i="28"/>
  <c r="Y418" i="28"/>
  <c r="E247" i="28"/>
  <c r="I247" i="28"/>
  <c r="M247" i="28"/>
  <c r="Q247" i="28"/>
  <c r="U247" i="28"/>
  <c r="Y247" i="28"/>
  <c r="B247" i="28"/>
  <c r="G247" i="28"/>
  <c r="L247" i="28"/>
  <c r="R247" i="28"/>
  <c r="W247" i="28"/>
  <c r="D247" i="28"/>
  <c r="J247" i="28"/>
  <c r="O247" i="28"/>
  <c r="T247" i="28"/>
  <c r="F247" i="28"/>
  <c r="P247" i="28"/>
  <c r="H247" i="28"/>
  <c r="K247" i="28"/>
  <c r="V247" i="28"/>
  <c r="C247" i="28"/>
  <c r="N247" i="28"/>
  <c r="X247" i="28"/>
  <c r="S247"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D72" i="21"/>
  <c r="H72" i="21"/>
  <c r="L72" i="21"/>
  <c r="P72" i="21"/>
  <c r="T72" i="21"/>
  <c r="X72" i="21"/>
  <c r="E72" i="21"/>
  <c r="I72" i="21"/>
  <c r="M72" i="21"/>
  <c r="Q72" i="21"/>
  <c r="U72" i="21"/>
  <c r="Y72" i="21"/>
  <c r="J72" i="21"/>
  <c r="R72" i="21"/>
  <c r="N72" i="21"/>
  <c r="O72" i="21"/>
  <c r="C72" i="21"/>
  <c r="K72" i="21"/>
  <c r="S72" i="21"/>
  <c r="F72" i="21"/>
  <c r="V72" i="21"/>
  <c r="G72" i="21"/>
  <c r="W72" i="21"/>
  <c r="B72" i="21"/>
  <c r="C39" i="21"/>
  <c r="G39" i="21"/>
  <c r="K39" i="21"/>
  <c r="O39" i="21"/>
  <c r="S39" i="21"/>
  <c r="W39" i="21"/>
  <c r="E39" i="21"/>
  <c r="M39" i="21"/>
  <c r="Y39" i="21"/>
  <c r="B39" i="21"/>
  <c r="J39" i="21"/>
  <c r="V39" i="21"/>
  <c r="D39" i="21"/>
  <c r="H39" i="21"/>
  <c r="L39" i="21"/>
  <c r="P39" i="21"/>
  <c r="T39" i="21"/>
  <c r="X39" i="21"/>
  <c r="I39" i="21"/>
  <c r="Q39" i="21"/>
  <c r="U39" i="21"/>
  <c r="F39" i="21"/>
  <c r="N39" i="21"/>
  <c r="R39" i="21"/>
  <c r="C107" i="21"/>
  <c r="G107" i="21"/>
  <c r="K107" i="21"/>
  <c r="O107" i="21"/>
  <c r="S107" i="21"/>
  <c r="W107" i="21"/>
  <c r="D107" i="21"/>
  <c r="H107" i="21"/>
  <c r="L107" i="21"/>
  <c r="P107" i="21"/>
  <c r="T107" i="21"/>
  <c r="X107" i="21"/>
  <c r="I107" i="21"/>
  <c r="Q107" i="21"/>
  <c r="Y107" i="21"/>
  <c r="B107" i="21"/>
  <c r="E107" i="21"/>
  <c r="U107" i="21"/>
  <c r="N107" i="21"/>
  <c r="J107" i="21"/>
  <c r="R107" i="21"/>
  <c r="M107" i="21"/>
  <c r="F107" i="21"/>
  <c r="V107" i="21"/>
  <c r="F142" i="21"/>
  <c r="J142" i="21"/>
  <c r="N142" i="21"/>
  <c r="R142" i="21"/>
  <c r="V142" i="21"/>
  <c r="C142" i="21"/>
  <c r="G142" i="21"/>
  <c r="K142" i="21"/>
  <c r="O142" i="21"/>
  <c r="S142" i="21"/>
  <c r="W142" i="21"/>
  <c r="B142" i="21"/>
  <c r="D142" i="21"/>
  <c r="L142" i="21"/>
  <c r="T142" i="21"/>
  <c r="E142" i="21"/>
  <c r="M142" i="21"/>
  <c r="U142" i="21"/>
  <c r="H142" i="21"/>
  <c r="X142" i="21"/>
  <c r="I142" i="21"/>
  <c r="Y142" i="21"/>
  <c r="P142" i="21"/>
  <c r="Q142" i="21"/>
  <c r="D74" i="28"/>
  <c r="E74" i="28"/>
  <c r="I74" i="28"/>
  <c r="M74" i="28"/>
  <c r="Q74" i="28"/>
  <c r="U74" i="28"/>
  <c r="Y74" i="28"/>
  <c r="F74" i="28"/>
  <c r="K74" i="28"/>
  <c r="P74" i="28"/>
  <c r="V74" i="28"/>
  <c r="J74" i="28"/>
  <c r="R74" i="28"/>
  <c r="X74" i="28"/>
  <c r="N74" i="28"/>
  <c r="H74" i="28"/>
  <c r="W74" i="28"/>
  <c r="C74" i="28"/>
  <c r="L74" i="28"/>
  <c r="S74" i="28"/>
  <c r="G74" i="28"/>
  <c r="T74" i="28"/>
  <c r="O74" i="28"/>
  <c r="B74" i="28"/>
  <c r="C109" i="28"/>
  <c r="G109" i="28"/>
  <c r="K109" i="28"/>
  <c r="O109" i="28"/>
  <c r="S109" i="28"/>
  <c r="W109" i="28"/>
  <c r="D109" i="28"/>
  <c r="H109" i="28"/>
  <c r="L109" i="28"/>
  <c r="P109" i="28"/>
  <c r="T109" i="28"/>
  <c r="X109" i="28"/>
  <c r="E109" i="28"/>
  <c r="M109" i="28"/>
  <c r="U109" i="28"/>
  <c r="B109" i="28"/>
  <c r="J109" i="28"/>
  <c r="V109" i="28"/>
  <c r="F109" i="28"/>
  <c r="R109" i="28"/>
  <c r="N109" i="28"/>
  <c r="Y109" i="28"/>
  <c r="Q109" i="28"/>
  <c r="I109" i="28"/>
  <c r="F144" i="28"/>
  <c r="J144" i="28"/>
  <c r="N144" i="28"/>
  <c r="R144" i="28"/>
  <c r="V144" i="28"/>
  <c r="C144" i="28"/>
  <c r="G144" i="28"/>
  <c r="K144" i="28"/>
  <c r="O144" i="28"/>
  <c r="S144" i="28"/>
  <c r="W144" i="28"/>
  <c r="B144" i="28"/>
  <c r="I144" i="28"/>
  <c r="Q144" i="28"/>
  <c r="Y144" i="28"/>
  <c r="D144" i="28"/>
  <c r="L144" i="28"/>
  <c r="T144" i="28"/>
  <c r="M144" i="28"/>
  <c r="H144" i="28"/>
  <c r="U144" i="28"/>
  <c r="P144" i="28"/>
  <c r="E144" i="28"/>
  <c r="X144" i="28"/>
  <c r="F39" i="28"/>
  <c r="J39" i="28"/>
  <c r="N39" i="28"/>
  <c r="R39" i="28"/>
  <c r="V39" i="28"/>
  <c r="D39" i="28"/>
  <c r="I39" i="28"/>
  <c r="O39" i="28"/>
  <c r="T39" i="28"/>
  <c r="Y39" i="28"/>
  <c r="B39" i="28"/>
  <c r="L39" i="28"/>
  <c r="W39" i="28"/>
  <c r="C39" i="28"/>
  <c r="M39" i="28"/>
  <c r="X39" i="28"/>
  <c r="E39" i="28"/>
  <c r="K39" i="28"/>
  <c r="P39" i="28"/>
  <c r="U39" i="28"/>
  <c r="G39" i="28"/>
  <c r="Q39" i="28"/>
  <c r="H39" i="28"/>
  <c r="S39" i="28"/>
  <c r="D37" i="25"/>
  <c r="H37" i="25"/>
  <c r="L37" i="25"/>
  <c r="P37" i="25"/>
  <c r="T37" i="25"/>
  <c r="X37" i="25"/>
  <c r="B37" i="25"/>
  <c r="E37" i="25"/>
  <c r="I37" i="25"/>
  <c r="M37" i="25"/>
  <c r="Q37" i="25"/>
  <c r="U37" i="25"/>
  <c r="Y37" i="25"/>
  <c r="G37" i="25"/>
  <c r="O37" i="25"/>
  <c r="W37" i="25"/>
  <c r="F37" i="25"/>
  <c r="V37" i="25"/>
  <c r="J37" i="25"/>
  <c r="R37" i="25"/>
  <c r="C37" i="25"/>
  <c r="K37" i="25"/>
  <c r="S37" i="25"/>
  <c r="N37" i="25"/>
  <c r="D73" i="25"/>
  <c r="H73" i="25"/>
  <c r="L73" i="25"/>
  <c r="P73" i="25"/>
  <c r="T73" i="25"/>
  <c r="X73" i="25"/>
  <c r="E73" i="25"/>
  <c r="J73" i="25"/>
  <c r="O73" i="25"/>
  <c r="U73" i="25"/>
  <c r="B73" i="25"/>
  <c r="F73" i="25"/>
  <c r="K73" i="25"/>
  <c r="Q73" i="25"/>
  <c r="V73" i="25"/>
  <c r="G73" i="25"/>
  <c r="M73" i="25"/>
  <c r="R73" i="25"/>
  <c r="W73" i="25"/>
  <c r="N73" i="25"/>
  <c r="I73" i="25"/>
  <c r="S73" i="25"/>
  <c r="C73" i="25"/>
  <c r="Y73" i="25"/>
  <c r="E109" i="25"/>
  <c r="I109" i="25"/>
  <c r="M109" i="25"/>
  <c r="Q109" i="25"/>
  <c r="U109" i="25"/>
  <c r="Y109" i="25"/>
  <c r="F109" i="25"/>
  <c r="J109" i="25"/>
  <c r="N109" i="25"/>
  <c r="R109" i="25"/>
  <c r="V109" i="25"/>
  <c r="G109" i="25"/>
  <c r="O109" i="25"/>
  <c r="W109" i="25"/>
  <c r="H109" i="25"/>
  <c r="P109" i="25"/>
  <c r="X109" i="25"/>
  <c r="K109" i="25"/>
  <c r="B109" i="25"/>
  <c r="L109" i="25"/>
  <c r="C109" i="25"/>
  <c r="S109" i="25"/>
  <c r="D109" i="25"/>
  <c r="T109" i="25"/>
  <c r="F146" i="25"/>
  <c r="J146" i="25"/>
  <c r="N146" i="25"/>
  <c r="R146" i="25"/>
  <c r="V146" i="25"/>
  <c r="C146" i="25"/>
  <c r="H146" i="25"/>
  <c r="M146" i="25"/>
  <c r="S146" i="25"/>
  <c r="X146" i="25"/>
  <c r="D146" i="25"/>
  <c r="I146" i="25"/>
  <c r="O146" i="25"/>
  <c r="T146" i="25"/>
  <c r="Y146" i="25"/>
  <c r="B146" i="25"/>
  <c r="K146" i="25"/>
  <c r="U146" i="25"/>
  <c r="L146" i="25"/>
  <c r="W146" i="25"/>
  <c r="E146" i="25"/>
  <c r="G146" i="25"/>
  <c r="P146" i="25"/>
  <c r="Q146" i="25"/>
  <c r="F144" i="19"/>
  <c r="J144" i="19"/>
  <c r="N144" i="19"/>
  <c r="R144" i="19"/>
  <c r="V144" i="19"/>
  <c r="G144" i="19"/>
  <c r="L144" i="19"/>
  <c r="Q144" i="19"/>
  <c r="W144" i="19"/>
  <c r="H144" i="19"/>
  <c r="O144" i="19"/>
  <c r="U144" i="19"/>
  <c r="E144" i="19"/>
  <c r="M144" i="19"/>
  <c r="T144" i="19"/>
  <c r="I144" i="19"/>
  <c r="X144" i="19"/>
  <c r="P144" i="19"/>
  <c r="B144" i="19"/>
  <c r="D144" i="19"/>
  <c r="K144" i="19"/>
  <c r="S144" i="19"/>
  <c r="Y144" i="19"/>
  <c r="C144" i="19"/>
  <c r="F110" i="19"/>
  <c r="J110" i="19"/>
  <c r="N110" i="19"/>
  <c r="R110" i="19"/>
  <c r="V110" i="19"/>
  <c r="E110" i="19"/>
  <c r="K110" i="19"/>
  <c r="P110" i="19"/>
  <c r="U110" i="19"/>
  <c r="G110" i="19"/>
  <c r="M110" i="19"/>
  <c r="T110" i="19"/>
  <c r="D110" i="19"/>
  <c r="O110" i="19"/>
  <c r="X110" i="19"/>
  <c r="I110" i="19"/>
  <c r="W110" i="19"/>
  <c r="L110" i="19"/>
  <c r="C110" i="19"/>
  <c r="Q110" i="19"/>
  <c r="B110" i="19"/>
  <c r="H110" i="19"/>
  <c r="S110" i="19"/>
  <c r="Y110" i="19"/>
  <c r="B38" i="19"/>
  <c r="F38" i="19"/>
  <c r="J38" i="19"/>
  <c r="N38" i="19"/>
  <c r="R38" i="19"/>
  <c r="V38" i="19"/>
  <c r="L38" i="19"/>
  <c r="W38" i="19"/>
  <c r="H38" i="19"/>
  <c r="S38" i="19"/>
  <c r="X38" i="19"/>
  <c r="D38" i="19"/>
  <c r="I38" i="19"/>
  <c r="O38" i="19"/>
  <c r="T38" i="19"/>
  <c r="Y38" i="19"/>
  <c r="E38" i="19"/>
  <c r="K38" i="19"/>
  <c r="P38" i="19"/>
  <c r="U38" i="19"/>
  <c r="G38" i="19"/>
  <c r="Q38" i="19"/>
  <c r="C38" i="19"/>
  <c r="M38" i="19"/>
  <c r="X74" i="19"/>
  <c r="T74" i="19"/>
  <c r="P74" i="19"/>
  <c r="L74" i="19"/>
  <c r="H74" i="19"/>
  <c r="D74" i="19"/>
  <c r="U74" i="19"/>
  <c r="O74" i="19"/>
  <c r="J74" i="19"/>
  <c r="E74" i="19"/>
  <c r="B74" i="19"/>
  <c r="Y74" i="19"/>
  <c r="R74" i="19"/>
  <c r="K74" i="19"/>
  <c r="C74" i="19"/>
  <c r="W74" i="19"/>
  <c r="N74" i="19"/>
  <c r="F74" i="19"/>
  <c r="Q74" i="19"/>
  <c r="V74" i="19"/>
  <c r="I74" i="19"/>
  <c r="S74" i="19"/>
  <c r="G74" i="19"/>
  <c r="M74" i="19"/>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C281" i="21" l="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E180" i="28"/>
  <c r="I180" i="28"/>
  <c r="M180" i="28"/>
  <c r="Q180" i="28"/>
  <c r="U180" i="28"/>
  <c r="Y180" i="28"/>
  <c r="C180" i="28"/>
  <c r="G180" i="28"/>
  <c r="K180" i="28"/>
  <c r="O180" i="28"/>
  <c r="S180" i="28"/>
  <c r="W180" i="28"/>
  <c r="B180" i="28"/>
  <c r="D180" i="28"/>
  <c r="L180" i="28"/>
  <c r="T180" i="28"/>
  <c r="F180" i="28"/>
  <c r="H180" i="28"/>
  <c r="P180" i="28"/>
  <c r="X180" i="28"/>
  <c r="J180" i="28"/>
  <c r="R180" i="28"/>
  <c r="N180" i="28"/>
  <c r="V180" i="28"/>
  <c r="D178" i="21"/>
  <c r="H178" i="21"/>
  <c r="L178" i="21"/>
  <c r="P178" i="21"/>
  <c r="T178" i="21"/>
  <c r="X178" i="21"/>
  <c r="F178" i="21"/>
  <c r="J178" i="21"/>
  <c r="N178" i="21"/>
  <c r="R178" i="21"/>
  <c r="V178" i="21"/>
  <c r="C178" i="21"/>
  <c r="K178" i="21"/>
  <c r="S178" i="21"/>
  <c r="I178" i="21"/>
  <c r="U178" i="21"/>
  <c r="E178" i="21"/>
  <c r="O178" i="21"/>
  <c r="Y178" i="21"/>
  <c r="Q178" i="21"/>
  <c r="B178" i="21"/>
  <c r="W178" i="21"/>
  <c r="G178" i="21"/>
  <c r="M178"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214" i="28"/>
  <c r="H214" i="28"/>
  <c r="L214" i="28"/>
  <c r="P214" i="28"/>
  <c r="T214" i="28"/>
  <c r="X214" i="28"/>
  <c r="F214" i="28"/>
  <c r="J214" i="28"/>
  <c r="N214" i="28"/>
  <c r="R214" i="28"/>
  <c r="V214" i="28"/>
  <c r="C214" i="28"/>
  <c r="K214" i="28"/>
  <c r="S214" i="28"/>
  <c r="M214" i="28"/>
  <c r="G214" i="28"/>
  <c r="O214" i="28"/>
  <c r="W214" i="28"/>
  <c r="I214" i="28"/>
  <c r="Q214" i="28"/>
  <c r="Y214" i="28"/>
  <c r="B214" i="28"/>
  <c r="E214" i="28"/>
  <c r="U214" i="28"/>
  <c r="D317" i="28"/>
  <c r="H317" i="28"/>
  <c r="L317" i="28"/>
  <c r="P317" i="28"/>
  <c r="T317" i="28"/>
  <c r="X317" i="28"/>
  <c r="C317" i="28"/>
  <c r="I317" i="28"/>
  <c r="N317" i="28"/>
  <c r="S317" i="28"/>
  <c r="Y317" i="28"/>
  <c r="B317" i="28"/>
  <c r="F317" i="28"/>
  <c r="K317" i="28"/>
  <c r="Q317" i="28"/>
  <c r="V317" i="28"/>
  <c r="M317" i="28"/>
  <c r="W317" i="28"/>
  <c r="E317" i="28"/>
  <c r="O317" i="28"/>
  <c r="G317" i="28"/>
  <c r="R317" i="28"/>
  <c r="J317" i="28"/>
  <c r="U317" i="28"/>
  <c r="E282" i="28"/>
  <c r="I282" i="28"/>
  <c r="M282" i="28"/>
  <c r="Q282" i="28"/>
  <c r="U282" i="28"/>
  <c r="Y282" i="28"/>
  <c r="B282" i="28"/>
  <c r="D282" i="28"/>
  <c r="J282" i="28"/>
  <c r="O282" i="28"/>
  <c r="T282" i="28"/>
  <c r="G282" i="28"/>
  <c r="L282" i="28"/>
  <c r="R282" i="28"/>
  <c r="W282" i="28"/>
  <c r="C282" i="28"/>
  <c r="N282" i="28"/>
  <c r="X282" i="28"/>
  <c r="F282" i="28"/>
  <c r="P282" i="28"/>
  <c r="H282" i="28"/>
  <c r="S282" i="28"/>
  <c r="K282" i="28"/>
  <c r="V282" i="28"/>
  <c r="F385" i="28"/>
  <c r="J385" i="28"/>
  <c r="N385" i="28"/>
  <c r="R385" i="28"/>
  <c r="V385" i="28"/>
  <c r="G385" i="28"/>
  <c r="L385" i="28"/>
  <c r="Q385" i="28"/>
  <c r="W385" i="28"/>
  <c r="D385" i="28"/>
  <c r="I385" i="28"/>
  <c r="O385" i="28"/>
  <c r="T385" i="28"/>
  <c r="Y385" i="28"/>
  <c r="B385" i="28"/>
  <c r="K385" i="28"/>
  <c r="U385" i="28"/>
  <c r="C385" i="28"/>
  <c r="M385" i="28"/>
  <c r="X385" i="28"/>
  <c r="E385" i="28"/>
  <c r="P385" i="28"/>
  <c r="H385" i="28"/>
  <c r="S385"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F212" i="21"/>
  <c r="J212" i="21"/>
  <c r="N212" i="21"/>
  <c r="R212" i="21"/>
  <c r="V212" i="21"/>
  <c r="G212" i="21"/>
  <c r="L212" i="21"/>
  <c r="Q212" i="21"/>
  <c r="W212" i="21"/>
  <c r="D212" i="21"/>
  <c r="I212" i="21"/>
  <c r="O212" i="21"/>
  <c r="T212" i="21"/>
  <c r="Y212" i="21"/>
  <c r="B212" i="21"/>
  <c r="E212" i="21"/>
  <c r="P212" i="21"/>
  <c r="K212" i="21"/>
  <c r="X212" i="21"/>
  <c r="C212" i="21"/>
  <c r="S212" i="21"/>
  <c r="H212" i="21"/>
  <c r="M212" i="21"/>
  <c r="U212" i="21"/>
  <c r="C419" i="28"/>
  <c r="G419" i="28"/>
  <c r="K419" i="28"/>
  <c r="O419" i="28"/>
  <c r="S419" i="28"/>
  <c r="W419" i="28"/>
  <c r="E419" i="28"/>
  <c r="I419" i="28"/>
  <c r="M419" i="28"/>
  <c r="Q419" i="28"/>
  <c r="U419" i="28"/>
  <c r="Y419" i="28"/>
  <c r="B419" i="28"/>
  <c r="F419" i="28"/>
  <c r="N419" i="28"/>
  <c r="V419" i="28"/>
  <c r="J419" i="28"/>
  <c r="T419" i="28"/>
  <c r="D419" i="28"/>
  <c r="P419" i="28"/>
  <c r="H419" i="28"/>
  <c r="L419" i="28"/>
  <c r="R419" i="28"/>
  <c r="X419" i="28"/>
  <c r="C351" i="28"/>
  <c r="G351" i="28"/>
  <c r="K351" i="28"/>
  <c r="O351" i="28"/>
  <c r="S351" i="28"/>
  <c r="W351" i="28"/>
  <c r="H351" i="28"/>
  <c r="M351" i="28"/>
  <c r="R351" i="28"/>
  <c r="X351" i="28"/>
  <c r="E351" i="28"/>
  <c r="J351" i="28"/>
  <c r="P351" i="28"/>
  <c r="U351" i="28"/>
  <c r="L351" i="28"/>
  <c r="V351" i="28"/>
  <c r="D351" i="28"/>
  <c r="N351" i="28"/>
  <c r="Y351" i="28"/>
  <c r="F351" i="28"/>
  <c r="Q351" i="28"/>
  <c r="I351" i="28"/>
  <c r="T351" i="28"/>
  <c r="B351" i="28"/>
  <c r="F248" i="28"/>
  <c r="J248" i="28"/>
  <c r="N248" i="28"/>
  <c r="R248" i="28"/>
  <c r="V248" i="28"/>
  <c r="E248" i="28"/>
  <c r="K248" i="28"/>
  <c r="P248" i="28"/>
  <c r="U248" i="28"/>
  <c r="C248" i="28"/>
  <c r="H248" i="28"/>
  <c r="M248" i="28"/>
  <c r="S248" i="28"/>
  <c r="X248" i="28"/>
  <c r="D248" i="28"/>
  <c r="O248" i="28"/>
  <c r="Y248" i="28"/>
  <c r="G248" i="28"/>
  <c r="I248" i="28"/>
  <c r="T248" i="28"/>
  <c r="L248" i="28"/>
  <c r="W248" i="28"/>
  <c r="Q248" i="28"/>
  <c r="B248"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C143" i="21"/>
  <c r="G143" i="21"/>
  <c r="K143" i="21"/>
  <c r="O143" i="21"/>
  <c r="S143" i="21"/>
  <c r="W143" i="21"/>
  <c r="D143" i="21"/>
  <c r="H143" i="21"/>
  <c r="L143" i="21"/>
  <c r="P143" i="21"/>
  <c r="T143" i="21"/>
  <c r="X143" i="21"/>
  <c r="E143" i="21"/>
  <c r="M143" i="21"/>
  <c r="U143" i="21"/>
  <c r="F143" i="21"/>
  <c r="N143" i="21"/>
  <c r="V143" i="21"/>
  <c r="Q143" i="21"/>
  <c r="B143" i="21"/>
  <c r="I143" i="21"/>
  <c r="J143" i="21"/>
  <c r="R143" i="21"/>
  <c r="Y143" i="21"/>
  <c r="E73" i="21"/>
  <c r="I73" i="21"/>
  <c r="M73" i="21"/>
  <c r="Q73" i="21"/>
  <c r="U73" i="21"/>
  <c r="Y73" i="21"/>
  <c r="F73" i="21"/>
  <c r="J73" i="21"/>
  <c r="N73" i="21"/>
  <c r="R73" i="21"/>
  <c r="V73" i="21"/>
  <c r="C73" i="21"/>
  <c r="K73" i="21"/>
  <c r="S73" i="21"/>
  <c r="B73" i="21"/>
  <c r="G73" i="21"/>
  <c r="W73" i="21"/>
  <c r="P73" i="21"/>
  <c r="D73" i="21"/>
  <c r="L73" i="21"/>
  <c r="T73" i="21"/>
  <c r="O73" i="21"/>
  <c r="H73" i="21"/>
  <c r="X73" i="21"/>
  <c r="D40" i="21"/>
  <c r="H40" i="21"/>
  <c r="L40" i="21"/>
  <c r="P40" i="21"/>
  <c r="T40" i="21"/>
  <c r="X40" i="21"/>
  <c r="J40" i="21"/>
  <c r="R40" i="21"/>
  <c r="G40" i="21"/>
  <c r="O40" i="21"/>
  <c r="W40" i="21"/>
  <c r="E40" i="21"/>
  <c r="I40" i="21"/>
  <c r="M40" i="21"/>
  <c r="Q40" i="21"/>
  <c r="U40" i="21"/>
  <c r="Y40" i="21"/>
  <c r="F40" i="21"/>
  <c r="N40" i="21"/>
  <c r="V40" i="21"/>
  <c r="C40" i="21"/>
  <c r="K40" i="21"/>
  <c r="S40" i="21"/>
  <c r="B40" i="21"/>
  <c r="D108" i="21"/>
  <c r="H108" i="21"/>
  <c r="L108" i="21"/>
  <c r="P108" i="21"/>
  <c r="T108" i="21"/>
  <c r="X108" i="21"/>
  <c r="E108" i="21"/>
  <c r="I108" i="21"/>
  <c r="M108" i="21"/>
  <c r="Q108" i="21"/>
  <c r="U108" i="21"/>
  <c r="Y108" i="21"/>
  <c r="J108" i="21"/>
  <c r="R108" i="21"/>
  <c r="V108" i="21"/>
  <c r="G108" i="21"/>
  <c r="W108" i="21"/>
  <c r="C108" i="21"/>
  <c r="K108" i="21"/>
  <c r="S108" i="21"/>
  <c r="B108" i="21"/>
  <c r="F108" i="21"/>
  <c r="N108" i="21"/>
  <c r="O108" i="21"/>
  <c r="D110" i="28"/>
  <c r="H110" i="28"/>
  <c r="L110" i="28"/>
  <c r="P110" i="28"/>
  <c r="T110" i="28"/>
  <c r="X110" i="28"/>
  <c r="E110" i="28"/>
  <c r="I110" i="28"/>
  <c r="M110" i="28"/>
  <c r="Q110" i="28"/>
  <c r="U110" i="28"/>
  <c r="Y110" i="28"/>
  <c r="F110" i="28"/>
  <c r="N110" i="28"/>
  <c r="V110" i="28"/>
  <c r="J110" i="28"/>
  <c r="S110" i="28"/>
  <c r="C110" i="28"/>
  <c r="R110" i="28"/>
  <c r="K110" i="28"/>
  <c r="W110" i="28"/>
  <c r="O110" i="28"/>
  <c r="B110" i="28"/>
  <c r="G110" i="28"/>
  <c r="F40" i="28"/>
  <c r="J40" i="28"/>
  <c r="N40" i="28"/>
  <c r="R40" i="28"/>
  <c r="V40" i="28"/>
  <c r="H40" i="28"/>
  <c r="P40" i="28"/>
  <c r="I40" i="28"/>
  <c r="Q40" i="28"/>
  <c r="Y40" i="28"/>
  <c r="C40" i="28"/>
  <c r="G40" i="28"/>
  <c r="K40" i="28"/>
  <c r="O40" i="28"/>
  <c r="S40" i="28"/>
  <c r="W40" i="28"/>
  <c r="B40" i="28"/>
  <c r="D40" i="28"/>
  <c r="L40" i="28"/>
  <c r="T40" i="28"/>
  <c r="X40" i="28"/>
  <c r="E40" i="28"/>
  <c r="M40" i="28"/>
  <c r="U40" i="28"/>
  <c r="C145" i="28"/>
  <c r="G145" i="28"/>
  <c r="K145" i="28"/>
  <c r="O145" i="28"/>
  <c r="S145" i="28"/>
  <c r="W145" i="28"/>
  <c r="D145" i="28"/>
  <c r="H145" i="28"/>
  <c r="L145" i="28"/>
  <c r="P145" i="28"/>
  <c r="T145" i="28"/>
  <c r="X145" i="28"/>
  <c r="J145" i="28"/>
  <c r="R145" i="28"/>
  <c r="E145" i="28"/>
  <c r="M145" i="28"/>
  <c r="U145" i="28"/>
  <c r="F145" i="28"/>
  <c r="V145" i="28"/>
  <c r="I145" i="28"/>
  <c r="Y145" i="28"/>
  <c r="N145" i="28"/>
  <c r="B145" i="28"/>
  <c r="Q145" i="28"/>
  <c r="F75" i="28"/>
  <c r="J75" i="28"/>
  <c r="N75" i="28"/>
  <c r="R75" i="28"/>
  <c r="V75" i="28"/>
  <c r="D75" i="28"/>
  <c r="I75" i="28"/>
  <c r="O75" i="28"/>
  <c r="T75" i="28"/>
  <c r="Y75" i="28"/>
  <c r="B75" i="28"/>
  <c r="H75" i="28"/>
  <c r="P75" i="28"/>
  <c r="W75" i="28"/>
  <c r="L75" i="28"/>
  <c r="M75" i="28"/>
  <c r="C75" i="28"/>
  <c r="K75" i="28"/>
  <c r="Q75" i="28"/>
  <c r="X75" i="28"/>
  <c r="E75" i="28"/>
  <c r="S75" i="28"/>
  <c r="G75" i="28"/>
  <c r="U75" i="28"/>
  <c r="E38" i="25"/>
  <c r="I38" i="25"/>
  <c r="M38" i="25"/>
  <c r="Q38" i="25"/>
  <c r="U38" i="25"/>
  <c r="Y38" i="25"/>
  <c r="F38" i="25"/>
  <c r="J38" i="25"/>
  <c r="N38" i="25"/>
  <c r="R38" i="25"/>
  <c r="V38" i="25"/>
  <c r="B38" i="25"/>
  <c r="H38" i="25"/>
  <c r="P38" i="25"/>
  <c r="X38" i="25"/>
  <c r="O38" i="25"/>
  <c r="C38" i="25"/>
  <c r="K38" i="25"/>
  <c r="S38" i="25"/>
  <c r="D38" i="25"/>
  <c r="L38" i="25"/>
  <c r="T38" i="25"/>
  <c r="G38" i="25"/>
  <c r="W38" i="25"/>
  <c r="C147" i="25"/>
  <c r="G147" i="25"/>
  <c r="K147" i="25"/>
  <c r="O147" i="25"/>
  <c r="S147" i="25"/>
  <c r="W147" i="25"/>
  <c r="F147" i="25"/>
  <c r="L147" i="25"/>
  <c r="Q147" i="25"/>
  <c r="V147" i="25"/>
  <c r="H147" i="25"/>
  <c r="M147" i="25"/>
  <c r="R147" i="25"/>
  <c r="X147" i="25"/>
  <c r="I147" i="25"/>
  <c r="T147" i="25"/>
  <c r="J147" i="25"/>
  <c r="U147" i="25"/>
  <c r="D147" i="25"/>
  <c r="Y147" i="25"/>
  <c r="E147" i="25"/>
  <c r="N147" i="25"/>
  <c r="P147" i="25"/>
  <c r="B147" i="25"/>
  <c r="F110" i="25"/>
  <c r="J110" i="25"/>
  <c r="N110" i="25"/>
  <c r="R110" i="25"/>
  <c r="V110" i="25"/>
  <c r="C110" i="25"/>
  <c r="G110" i="25"/>
  <c r="K110" i="25"/>
  <c r="O110" i="25"/>
  <c r="S110" i="25"/>
  <c r="W110" i="25"/>
  <c r="B110" i="25"/>
  <c r="H110" i="25"/>
  <c r="P110" i="25"/>
  <c r="X110" i="25"/>
  <c r="I110" i="25"/>
  <c r="Q110" i="25"/>
  <c r="Y110" i="25"/>
  <c r="D110" i="25"/>
  <c r="T110" i="25"/>
  <c r="E110" i="25"/>
  <c r="U110" i="25"/>
  <c r="L110" i="25"/>
  <c r="M110" i="25"/>
  <c r="E74" i="25"/>
  <c r="I74" i="25"/>
  <c r="M74" i="25"/>
  <c r="Q74" i="25"/>
  <c r="U74" i="25"/>
  <c r="Y74" i="25"/>
  <c r="C74" i="25"/>
  <c r="H74" i="25"/>
  <c r="N74" i="25"/>
  <c r="S74" i="25"/>
  <c r="X74" i="25"/>
  <c r="D74" i="25"/>
  <c r="J74" i="25"/>
  <c r="O74" i="25"/>
  <c r="T74" i="25"/>
  <c r="B74" i="25"/>
  <c r="F74" i="25"/>
  <c r="K74" i="25"/>
  <c r="P74" i="25"/>
  <c r="V74" i="25"/>
  <c r="L74" i="25"/>
  <c r="R74" i="25"/>
  <c r="W74" i="25"/>
  <c r="G74" i="25"/>
  <c r="C145" i="19"/>
  <c r="G145" i="19"/>
  <c r="K145" i="19"/>
  <c r="O145" i="19"/>
  <c r="S145" i="19"/>
  <c r="W145" i="19"/>
  <c r="E145" i="19"/>
  <c r="J145" i="19"/>
  <c r="P145" i="19"/>
  <c r="U145" i="19"/>
  <c r="B145" i="19"/>
  <c r="F145" i="19"/>
  <c r="M145" i="19"/>
  <c r="T145" i="19"/>
  <c r="D145" i="19"/>
  <c r="L145" i="19"/>
  <c r="R145" i="19"/>
  <c r="Y145" i="19"/>
  <c r="N145" i="19"/>
  <c r="I145" i="19"/>
  <c r="H145" i="19"/>
  <c r="Q145" i="19"/>
  <c r="V145" i="19"/>
  <c r="X145" i="19"/>
  <c r="Y75" i="19"/>
  <c r="U75" i="19"/>
  <c r="Q75" i="19"/>
  <c r="M75" i="19"/>
  <c r="I75" i="19"/>
  <c r="E75" i="19"/>
  <c r="X75" i="19"/>
  <c r="S75" i="19"/>
  <c r="N75" i="19"/>
  <c r="H75" i="19"/>
  <c r="C75" i="19"/>
  <c r="W75" i="19"/>
  <c r="P75" i="19"/>
  <c r="J75" i="19"/>
  <c r="T75" i="19"/>
  <c r="K75" i="19"/>
  <c r="R75" i="19"/>
  <c r="F75" i="19"/>
  <c r="D75" i="19"/>
  <c r="L75" i="19"/>
  <c r="V75" i="19"/>
  <c r="G75" i="19"/>
  <c r="B75" i="19"/>
  <c r="O75" i="19"/>
  <c r="B39" i="19"/>
  <c r="F39" i="19"/>
  <c r="J39" i="19"/>
  <c r="N39" i="19"/>
  <c r="R39" i="19"/>
  <c r="V39" i="19"/>
  <c r="I39" i="19"/>
  <c r="Y39" i="19"/>
  <c r="K39" i="19"/>
  <c r="U39" i="19"/>
  <c r="G39" i="19"/>
  <c r="L39" i="19"/>
  <c r="Q39" i="19"/>
  <c r="W39" i="19"/>
  <c r="C39" i="19"/>
  <c r="H39" i="19"/>
  <c r="M39" i="19"/>
  <c r="S39" i="19"/>
  <c r="X39" i="19"/>
  <c r="D39" i="19"/>
  <c r="O39" i="19"/>
  <c r="T39" i="19"/>
  <c r="E39" i="19"/>
  <c r="P39" i="19"/>
  <c r="C111" i="19"/>
  <c r="G111" i="19"/>
  <c r="K111" i="19"/>
  <c r="O111" i="19"/>
  <c r="S111" i="19"/>
  <c r="W111" i="19"/>
  <c r="D111" i="19"/>
  <c r="I111" i="19"/>
  <c r="N111" i="19"/>
  <c r="T111" i="19"/>
  <c r="Y111" i="19"/>
  <c r="B111" i="19"/>
  <c r="E111" i="19"/>
  <c r="L111" i="19"/>
  <c r="R111" i="19"/>
  <c r="J111" i="19"/>
  <c r="U111" i="19"/>
  <c r="M111" i="19"/>
  <c r="X111" i="19"/>
  <c r="P111" i="19"/>
  <c r="F111" i="19"/>
  <c r="Q111" i="19"/>
  <c r="H111" i="19"/>
  <c r="V111" i="19"/>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C352" i="21" l="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F181" i="28"/>
  <c r="J181" i="28"/>
  <c r="N181" i="28"/>
  <c r="R181" i="28"/>
  <c r="V181" i="28"/>
  <c r="D181" i="28"/>
  <c r="H181" i="28"/>
  <c r="L181" i="28"/>
  <c r="P181" i="28"/>
  <c r="T181" i="28"/>
  <c r="X181" i="28"/>
  <c r="E181" i="28"/>
  <c r="M181" i="28"/>
  <c r="U181" i="28"/>
  <c r="B181" i="28"/>
  <c r="G181" i="28"/>
  <c r="W181" i="28"/>
  <c r="I181" i="28"/>
  <c r="Q181" i="28"/>
  <c r="Y181" i="28"/>
  <c r="C181" i="28"/>
  <c r="K181" i="28"/>
  <c r="S181" i="28"/>
  <c r="O181" i="28"/>
  <c r="D420" i="28"/>
  <c r="H420" i="28"/>
  <c r="L420" i="28"/>
  <c r="P420" i="28"/>
  <c r="T420" i="28"/>
  <c r="X420" i="28"/>
  <c r="F420" i="28"/>
  <c r="J420" i="28"/>
  <c r="N420" i="28"/>
  <c r="R420" i="28"/>
  <c r="V420" i="28"/>
  <c r="G420" i="28"/>
  <c r="O420" i="28"/>
  <c r="W420" i="28"/>
  <c r="I420" i="28"/>
  <c r="S420" i="28"/>
  <c r="C420" i="28"/>
  <c r="M420" i="28"/>
  <c r="Y420" i="28"/>
  <c r="B420" i="28"/>
  <c r="E420" i="28"/>
  <c r="K420" i="28"/>
  <c r="Q420" i="28"/>
  <c r="U420"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E179" i="21"/>
  <c r="I179" i="21"/>
  <c r="M179" i="21"/>
  <c r="Q179" i="21"/>
  <c r="U179" i="21"/>
  <c r="Y179" i="21"/>
  <c r="B179" i="21"/>
  <c r="C179" i="21"/>
  <c r="G179" i="21"/>
  <c r="K179" i="21"/>
  <c r="O179" i="21"/>
  <c r="S179" i="21"/>
  <c r="W179" i="21"/>
  <c r="D179" i="21"/>
  <c r="L179" i="21"/>
  <c r="T179" i="21"/>
  <c r="H179" i="21"/>
  <c r="R179" i="21"/>
  <c r="N179" i="21"/>
  <c r="X179" i="21"/>
  <c r="P179" i="21"/>
  <c r="V179" i="21"/>
  <c r="F179" i="21"/>
  <c r="J179" i="21"/>
  <c r="C213" i="21"/>
  <c r="G213" i="21"/>
  <c r="K213" i="21"/>
  <c r="O213" i="21"/>
  <c r="S213" i="21"/>
  <c r="W213" i="21"/>
  <c r="E213" i="21"/>
  <c r="J213" i="21"/>
  <c r="P213" i="21"/>
  <c r="U213" i="21"/>
  <c r="H213" i="21"/>
  <c r="M213" i="21"/>
  <c r="R213" i="21"/>
  <c r="X213" i="21"/>
  <c r="D213" i="21"/>
  <c r="N213" i="21"/>
  <c r="Y213" i="21"/>
  <c r="Q213" i="21"/>
  <c r="B213" i="21"/>
  <c r="I213" i="21"/>
  <c r="V213" i="21"/>
  <c r="L213" i="21"/>
  <c r="T213" i="21"/>
  <c r="F213" i="21"/>
  <c r="C249" i="28"/>
  <c r="G249" i="28"/>
  <c r="K249" i="28"/>
  <c r="O249" i="28"/>
  <c r="S249" i="28"/>
  <c r="W249" i="28"/>
  <c r="D249" i="28"/>
  <c r="I249" i="28"/>
  <c r="N249" i="28"/>
  <c r="T249" i="28"/>
  <c r="Y249" i="28"/>
  <c r="F249" i="28"/>
  <c r="L249" i="28"/>
  <c r="Q249" i="28"/>
  <c r="V249" i="28"/>
  <c r="B249" i="28"/>
  <c r="M249" i="28"/>
  <c r="X249" i="28"/>
  <c r="E249" i="28"/>
  <c r="H249" i="28"/>
  <c r="R249" i="28"/>
  <c r="J249" i="28"/>
  <c r="U249" i="28"/>
  <c r="P249" i="28"/>
  <c r="D352" i="28"/>
  <c r="H352" i="28"/>
  <c r="L352" i="28"/>
  <c r="P352" i="28"/>
  <c r="T352" i="28"/>
  <c r="X352" i="28"/>
  <c r="F352" i="28"/>
  <c r="K352" i="28"/>
  <c r="Q352" i="28"/>
  <c r="V352" i="28"/>
  <c r="C352" i="28"/>
  <c r="I352" i="28"/>
  <c r="N352" i="28"/>
  <c r="S352" i="28"/>
  <c r="Y352" i="28"/>
  <c r="B352" i="28"/>
  <c r="J352" i="28"/>
  <c r="U352" i="28"/>
  <c r="M352" i="28"/>
  <c r="W352" i="28"/>
  <c r="E352" i="28"/>
  <c r="O352" i="28"/>
  <c r="G352" i="28"/>
  <c r="R352"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18" i="28"/>
  <c r="I318" i="28"/>
  <c r="M318" i="28"/>
  <c r="Q318" i="28"/>
  <c r="U318" i="28"/>
  <c r="Y318" i="28"/>
  <c r="B318" i="28"/>
  <c r="G318" i="28"/>
  <c r="L318" i="28"/>
  <c r="R318" i="28"/>
  <c r="W318" i="28"/>
  <c r="D318" i="28"/>
  <c r="J318" i="28"/>
  <c r="O318" i="28"/>
  <c r="T318" i="28"/>
  <c r="K318" i="28"/>
  <c r="V318" i="28"/>
  <c r="C318" i="28"/>
  <c r="N318" i="28"/>
  <c r="X318" i="28"/>
  <c r="F318" i="28"/>
  <c r="P318" i="28"/>
  <c r="H318" i="28"/>
  <c r="S318" i="28"/>
  <c r="C386" i="28"/>
  <c r="G386" i="28"/>
  <c r="K386" i="28"/>
  <c r="O386" i="28"/>
  <c r="S386" i="28"/>
  <c r="W386" i="28"/>
  <c r="E386" i="28"/>
  <c r="J386" i="28"/>
  <c r="P386" i="28"/>
  <c r="U386" i="28"/>
  <c r="H386" i="28"/>
  <c r="M386" i="28"/>
  <c r="R386" i="28"/>
  <c r="X386" i="28"/>
  <c r="I386" i="28"/>
  <c r="T386" i="28"/>
  <c r="B386" i="28"/>
  <c r="L386" i="28"/>
  <c r="V386" i="28"/>
  <c r="D386" i="28"/>
  <c r="N386" i="28"/>
  <c r="Y386" i="28"/>
  <c r="F386" i="28"/>
  <c r="Q386"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E215" i="28"/>
  <c r="I215" i="28"/>
  <c r="M215" i="28"/>
  <c r="Q215" i="28"/>
  <c r="U215" i="28"/>
  <c r="Y215" i="28"/>
  <c r="C215" i="28"/>
  <c r="G215" i="28"/>
  <c r="K215" i="28"/>
  <c r="O215" i="28"/>
  <c r="S215" i="28"/>
  <c r="W215" i="28"/>
  <c r="B215" i="28"/>
  <c r="D215" i="28"/>
  <c r="L215" i="28"/>
  <c r="T215" i="28"/>
  <c r="F215" i="28"/>
  <c r="V215" i="28"/>
  <c r="H215" i="28"/>
  <c r="P215" i="28"/>
  <c r="X215" i="28"/>
  <c r="J215" i="28"/>
  <c r="R215" i="28"/>
  <c r="N215" i="28"/>
  <c r="F283" i="28"/>
  <c r="J283" i="28"/>
  <c r="N283" i="28"/>
  <c r="R283" i="28"/>
  <c r="V283" i="28"/>
  <c r="C283" i="28"/>
  <c r="H283" i="28"/>
  <c r="M283" i="28"/>
  <c r="S283" i="28"/>
  <c r="X283" i="28"/>
  <c r="E283" i="28"/>
  <c r="K283" i="28"/>
  <c r="P283" i="28"/>
  <c r="U283" i="28"/>
  <c r="L283" i="28"/>
  <c r="W283" i="28"/>
  <c r="D283" i="28"/>
  <c r="O283" i="28"/>
  <c r="Y283" i="28"/>
  <c r="G283" i="28"/>
  <c r="Q283" i="28"/>
  <c r="B283" i="28"/>
  <c r="I283" i="28"/>
  <c r="T283"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E41" i="21"/>
  <c r="I41" i="21"/>
  <c r="M41" i="21"/>
  <c r="Q41" i="21"/>
  <c r="U41" i="21"/>
  <c r="Y41" i="21"/>
  <c r="B41" i="21"/>
  <c r="G41" i="21"/>
  <c r="O41" i="21"/>
  <c r="W41" i="21"/>
  <c r="H41" i="21"/>
  <c r="P41" i="21"/>
  <c r="X41" i="21"/>
  <c r="F41" i="21"/>
  <c r="J41" i="21"/>
  <c r="N41" i="21"/>
  <c r="R41" i="21"/>
  <c r="V41" i="21"/>
  <c r="C41" i="21"/>
  <c r="K41" i="21"/>
  <c r="S41" i="21"/>
  <c r="D41" i="21"/>
  <c r="L41" i="21"/>
  <c r="T41" i="21"/>
  <c r="D144" i="21"/>
  <c r="H144" i="21"/>
  <c r="L144" i="21"/>
  <c r="P144" i="21"/>
  <c r="T144" i="21"/>
  <c r="X144" i="21"/>
  <c r="E144" i="21"/>
  <c r="I144" i="21"/>
  <c r="M144" i="21"/>
  <c r="Q144" i="21"/>
  <c r="U144" i="21"/>
  <c r="Y144" i="21"/>
  <c r="F144" i="21"/>
  <c r="N144" i="21"/>
  <c r="V144" i="21"/>
  <c r="G144" i="21"/>
  <c r="O144" i="21"/>
  <c r="W144" i="21"/>
  <c r="J144" i="21"/>
  <c r="R144" i="21"/>
  <c r="S144" i="21"/>
  <c r="K144" i="21"/>
  <c r="B144" i="21"/>
  <c r="C144" i="21"/>
  <c r="E109" i="21"/>
  <c r="I109" i="21"/>
  <c r="M109" i="21"/>
  <c r="Q109" i="21"/>
  <c r="U109" i="21"/>
  <c r="Y109" i="21"/>
  <c r="B109" i="21"/>
  <c r="F109" i="21"/>
  <c r="J109" i="21"/>
  <c r="N109" i="21"/>
  <c r="R109" i="21"/>
  <c r="V109" i="21"/>
  <c r="C109" i="21"/>
  <c r="K109" i="21"/>
  <c r="S109" i="21"/>
  <c r="O109" i="21"/>
  <c r="P109" i="21"/>
  <c r="D109" i="21"/>
  <c r="L109" i="21"/>
  <c r="T109" i="21"/>
  <c r="G109" i="21"/>
  <c r="W109" i="21"/>
  <c r="H109" i="21"/>
  <c r="X109" i="21"/>
  <c r="F74" i="21"/>
  <c r="J74" i="21"/>
  <c r="N74" i="21"/>
  <c r="C74" i="21"/>
  <c r="G74" i="21"/>
  <c r="K74" i="21"/>
  <c r="O74" i="21"/>
  <c r="D74" i="21"/>
  <c r="L74" i="21"/>
  <c r="R74" i="21"/>
  <c r="V74" i="21"/>
  <c r="P74" i="21"/>
  <c r="X74" i="21"/>
  <c r="I74" i="21"/>
  <c r="Y74" i="21"/>
  <c r="E74" i="21"/>
  <c r="M74" i="21"/>
  <c r="S74" i="21"/>
  <c r="W74" i="21"/>
  <c r="B74" i="21"/>
  <c r="H74" i="21"/>
  <c r="T74" i="21"/>
  <c r="Q74" i="21"/>
  <c r="U74" i="21"/>
  <c r="C41" i="28"/>
  <c r="G41" i="28"/>
  <c r="K41" i="28"/>
  <c r="O41" i="28"/>
  <c r="S41" i="28"/>
  <c r="W41" i="28"/>
  <c r="E41" i="28"/>
  <c r="M41" i="28"/>
  <c r="U41" i="28"/>
  <c r="B41" i="28"/>
  <c r="J41" i="28"/>
  <c r="R41" i="28"/>
  <c r="D41" i="28"/>
  <c r="H41" i="28"/>
  <c r="L41" i="28"/>
  <c r="P41" i="28"/>
  <c r="T41" i="28"/>
  <c r="X41" i="28"/>
  <c r="I41" i="28"/>
  <c r="Q41" i="28"/>
  <c r="Y41" i="28"/>
  <c r="F41" i="28"/>
  <c r="N41" i="28"/>
  <c r="V41" i="28"/>
  <c r="C76" i="28"/>
  <c r="G76" i="28"/>
  <c r="K76" i="28"/>
  <c r="O76" i="28"/>
  <c r="S76" i="28"/>
  <c r="W76" i="28"/>
  <c r="B76" i="28"/>
  <c r="H76" i="28"/>
  <c r="M76" i="28"/>
  <c r="R76" i="28"/>
  <c r="X76" i="28"/>
  <c r="F76" i="28"/>
  <c r="N76" i="28"/>
  <c r="U76" i="28"/>
  <c r="D76" i="28"/>
  <c r="Q76" i="28"/>
  <c r="E76" i="28"/>
  <c r="T76" i="28"/>
  <c r="I76" i="28"/>
  <c r="P76" i="28"/>
  <c r="V76" i="28"/>
  <c r="J76" i="28"/>
  <c r="Y76" i="28"/>
  <c r="L76" i="28"/>
  <c r="E111" i="28"/>
  <c r="I111" i="28"/>
  <c r="M111" i="28"/>
  <c r="Q111" i="28"/>
  <c r="U111" i="28"/>
  <c r="Y111" i="28"/>
  <c r="B111" i="28"/>
  <c r="F111" i="28"/>
  <c r="J111" i="28"/>
  <c r="N111" i="28"/>
  <c r="R111" i="28"/>
  <c r="V111" i="28"/>
  <c r="G111" i="28"/>
  <c r="O111" i="28"/>
  <c r="W111" i="28"/>
  <c r="H111" i="28"/>
  <c r="S111" i="28"/>
  <c r="C111" i="28"/>
  <c r="P111" i="28"/>
  <c r="K111" i="28"/>
  <c r="T111" i="28"/>
  <c r="L111" i="28"/>
  <c r="X111" i="28"/>
  <c r="D111" i="28"/>
  <c r="D146" i="28"/>
  <c r="H146" i="28"/>
  <c r="L146" i="28"/>
  <c r="P146" i="28"/>
  <c r="T146" i="28"/>
  <c r="E146" i="28"/>
  <c r="I146" i="28"/>
  <c r="M146" i="28"/>
  <c r="Q146" i="28"/>
  <c r="U146" i="28"/>
  <c r="Y146" i="28"/>
  <c r="C146" i="28"/>
  <c r="K146" i="28"/>
  <c r="S146" i="28"/>
  <c r="B146" i="28"/>
  <c r="F146" i="28"/>
  <c r="N146" i="28"/>
  <c r="V146" i="28"/>
  <c r="O146" i="28"/>
  <c r="G146" i="28"/>
  <c r="X146" i="28"/>
  <c r="R146" i="28"/>
  <c r="J146" i="28"/>
  <c r="W146" i="28"/>
  <c r="F75" i="25"/>
  <c r="J75" i="25"/>
  <c r="N75" i="25"/>
  <c r="R75" i="25"/>
  <c r="V75" i="25"/>
  <c r="G75" i="25"/>
  <c r="L75" i="25"/>
  <c r="Q75" i="25"/>
  <c r="W75" i="25"/>
  <c r="C75" i="25"/>
  <c r="H75" i="25"/>
  <c r="M75" i="25"/>
  <c r="S75" i="25"/>
  <c r="X75" i="25"/>
  <c r="D75" i="25"/>
  <c r="I75" i="25"/>
  <c r="O75" i="25"/>
  <c r="T75" i="25"/>
  <c r="Y75" i="25"/>
  <c r="B75" i="25"/>
  <c r="K75" i="25"/>
  <c r="P75" i="25"/>
  <c r="U75" i="25"/>
  <c r="E75" i="25"/>
  <c r="D148" i="25"/>
  <c r="H148" i="25"/>
  <c r="L148" i="25"/>
  <c r="P148" i="25"/>
  <c r="T148" i="25"/>
  <c r="X148" i="25"/>
  <c r="E148" i="25"/>
  <c r="J148" i="25"/>
  <c r="O148" i="25"/>
  <c r="U148" i="25"/>
  <c r="F148" i="25"/>
  <c r="K148" i="25"/>
  <c r="Q148" i="25"/>
  <c r="V148" i="25"/>
  <c r="G148" i="25"/>
  <c r="R148" i="25"/>
  <c r="I148" i="25"/>
  <c r="S148" i="25"/>
  <c r="W148" i="25"/>
  <c r="C148" i="25"/>
  <c r="Y148" i="25"/>
  <c r="M148" i="25"/>
  <c r="B148" i="25"/>
  <c r="N148" i="25"/>
  <c r="C111" i="25"/>
  <c r="G111" i="25"/>
  <c r="K111" i="25"/>
  <c r="O111" i="25"/>
  <c r="S111" i="25"/>
  <c r="W111" i="25"/>
  <c r="D111" i="25"/>
  <c r="H111" i="25"/>
  <c r="L111" i="25"/>
  <c r="P111" i="25"/>
  <c r="T111" i="25"/>
  <c r="X111" i="25"/>
  <c r="I111" i="25"/>
  <c r="Q111" i="25"/>
  <c r="Y111" i="25"/>
  <c r="J111" i="25"/>
  <c r="R111" i="25"/>
  <c r="M111" i="25"/>
  <c r="N111" i="25"/>
  <c r="B111" i="25"/>
  <c r="E111" i="25"/>
  <c r="U111" i="25"/>
  <c r="V111" i="25"/>
  <c r="F111" i="25"/>
  <c r="F39" i="25"/>
  <c r="J39" i="25"/>
  <c r="N39" i="25"/>
  <c r="R39" i="25"/>
  <c r="V39" i="25"/>
  <c r="C39" i="25"/>
  <c r="G39" i="25"/>
  <c r="K39" i="25"/>
  <c r="O39" i="25"/>
  <c r="S39" i="25"/>
  <c r="W39" i="25"/>
  <c r="I39" i="25"/>
  <c r="Q39" i="25"/>
  <c r="Y39" i="25"/>
  <c r="P39" i="25"/>
  <c r="D39" i="25"/>
  <c r="L39" i="25"/>
  <c r="T39" i="25"/>
  <c r="E39" i="25"/>
  <c r="M39" i="25"/>
  <c r="U39" i="25"/>
  <c r="H39" i="25"/>
  <c r="X39" i="25"/>
  <c r="B39" i="25"/>
  <c r="D146" i="19"/>
  <c r="H146" i="19"/>
  <c r="L146" i="19"/>
  <c r="P146" i="19"/>
  <c r="T146" i="19"/>
  <c r="X146" i="19"/>
  <c r="C146" i="19"/>
  <c r="I146" i="19"/>
  <c r="N146" i="19"/>
  <c r="S146" i="19"/>
  <c r="Y146" i="19"/>
  <c r="E146" i="19"/>
  <c r="K146" i="19"/>
  <c r="R146" i="19"/>
  <c r="J146" i="19"/>
  <c r="Q146" i="19"/>
  <c r="W146" i="19"/>
  <c r="F146" i="19"/>
  <c r="U146" i="19"/>
  <c r="G146" i="19"/>
  <c r="M146" i="19"/>
  <c r="O146" i="19"/>
  <c r="B146" i="19"/>
  <c r="V146" i="19"/>
  <c r="V76" i="19"/>
  <c r="R76" i="19"/>
  <c r="N76" i="19"/>
  <c r="J76" i="19"/>
  <c r="F76" i="19"/>
  <c r="W76" i="19"/>
  <c r="Q76" i="19"/>
  <c r="L76" i="19"/>
  <c r="G76" i="19"/>
  <c r="U76" i="19"/>
  <c r="O76" i="19"/>
  <c r="H76" i="19"/>
  <c r="Y76" i="19"/>
  <c r="P76" i="19"/>
  <c r="E76" i="19"/>
  <c r="T76" i="19"/>
  <c r="I76" i="19"/>
  <c r="B76" i="19"/>
  <c r="D76" i="19"/>
  <c r="M76" i="19"/>
  <c r="C76" i="19"/>
  <c r="X76" i="19"/>
  <c r="K76" i="19"/>
  <c r="S76" i="19"/>
  <c r="B40" i="19"/>
  <c r="F40" i="19"/>
  <c r="J40" i="19"/>
  <c r="N40" i="19"/>
  <c r="R40" i="19"/>
  <c r="V40" i="19"/>
  <c r="L40" i="19"/>
  <c r="W40" i="19"/>
  <c r="H40" i="19"/>
  <c r="S40" i="19"/>
  <c r="D40" i="19"/>
  <c r="I40" i="19"/>
  <c r="O40" i="19"/>
  <c r="T40" i="19"/>
  <c r="Y40" i="19"/>
  <c r="E40" i="19"/>
  <c r="K40" i="19"/>
  <c r="P40" i="19"/>
  <c r="U40" i="19"/>
  <c r="G40" i="19"/>
  <c r="Q40" i="19"/>
  <c r="C40" i="19"/>
  <c r="M40" i="19"/>
  <c r="X40" i="19"/>
  <c r="D112" i="19"/>
  <c r="H112" i="19"/>
  <c r="L112" i="19"/>
  <c r="P112" i="19"/>
  <c r="T112" i="19"/>
  <c r="X112" i="19"/>
  <c r="G112" i="19"/>
  <c r="M112" i="19"/>
  <c r="R112" i="19"/>
  <c r="W112" i="19"/>
  <c r="C112" i="19"/>
  <c r="J112" i="19"/>
  <c r="Q112" i="19"/>
  <c r="Y112" i="19"/>
  <c r="F112" i="19"/>
  <c r="O112" i="19"/>
  <c r="N112" i="19"/>
  <c r="I112" i="19"/>
  <c r="U112" i="19"/>
  <c r="K112" i="19"/>
  <c r="V112" i="19"/>
  <c r="B112" i="19"/>
  <c r="E112" i="19"/>
  <c r="S112" i="19"/>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E283" i="21" l="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284" i="28"/>
  <c r="G284" i="28"/>
  <c r="K284" i="28"/>
  <c r="O284" i="28"/>
  <c r="S284" i="28"/>
  <c r="W284" i="28"/>
  <c r="F284" i="28"/>
  <c r="L284" i="28"/>
  <c r="Q284" i="28"/>
  <c r="V284" i="28"/>
  <c r="B284" i="28"/>
  <c r="D284" i="28"/>
  <c r="I284" i="28"/>
  <c r="N284" i="28"/>
  <c r="T284" i="28"/>
  <c r="Y284" i="28"/>
  <c r="J284" i="28"/>
  <c r="U284" i="28"/>
  <c r="M284" i="28"/>
  <c r="X284" i="28"/>
  <c r="E284" i="28"/>
  <c r="P284" i="28"/>
  <c r="H284" i="28"/>
  <c r="R284" i="28"/>
  <c r="E421" i="28"/>
  <c r="I421" i="28"/>
  <c r="M421" i="28"/>
  <c r="Q421" i="28"/>
  <c r="U421" i="28"/>
  <c r="Y421" i="28"/>
  <c r="C421" i="28"/>
  <c r="G421" i="28"/>
  <c r="K421" i="28"/>
  <c r="O421" i="28"/>
  <c r="S421" i="28"/>
  <c r="W421" i="28"/>
  <c r="H421" i="28"/>
  <c r="P421" i="28"/>
  <c r="X421" i="28"/>
  <c r="F421" i="28"/>
  <c r="R421" i="28"/>
  <c r="L421" i="28"/>
  <c r="V421" i="28"/>
  <c r="D421" i="28"/>
  <c r="J421" i="28"/>
  <c r="N421" i="28"/>
  <c r="B421" i="28"/>
  <c r="T421" i="28"/>
  <c r="F180" i="21"/>
  <c r="J180" i="21"/>
  <c r="N180" i="21"/>
  <c r="R180" i="21"/>
  <c r="V180" i="21"/>
  <c r="D180" i="21"/>
  <c r="H180" i="21"/>
  <c r="L180" i="21"/>
  <c r="P180" i="21"/>
  <c r="T180" i="21"/>
  <c r="X180" i="21"/>
  <c r="E180" i="21"/>
  <c r="M180" i="21"/>
  <c r="U180" i="21"/>
  <c r="G180" i="21"/>
  <c r="Q180" i="21"/>
  <c r="B180" i="21"/>
  <c r="K180" i="21"/>
  <c r="W180" i="21"/>
  <c r="O180" i="21"/>
  <c r="S180" i="21"/>
  <c r="C180" i="21"/>
  <c r="Y180" i="21"/>
  <c r="I180" i="21"/>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53" i="28"/>
  <c r="I353" i="28"/>
  <c r="M353" i="28"/>
  <c r="Q353" i="28"/>
  <c r="U353" i="28"/>
  <c r="Y353" i="28"/>
  <c r="B353" i="28"/>
  <c r="D353" i="28"/>
  <c r="J353" i="28"/>
  <c r="O353" i="28"/>
  <c r="T353" i="28"/>
  <c r="G353" i="28"/>
  <c r="L353" i="28"/>
  <c r="R353" i="28"/>
  <c r="W353" i="28"/>
  <c r="H353" i="28"/>
  <c r="S353" i="28"/>
  <c r="K353" i="28"/>
  <c r="V353" i="28"/>
  <c r="C353" i="28"/>
  <c r="N353" i="28"/>
  <c r="X353" i="28"/>
  <c r="F353" i="28"/>
  <c r="P353" i="28"/>
  <c r="D250" i="28"/>
  <c r="H250" i="28"/>
  <c r="L250" i="28"/>
  <c r="P250" i="28"/>
  <c r="T250" i="28"/>
  <c r="X250" i="28"/>
  <c r="G250" i="28"/>
  <c r="M250" i="28"/>
  <c r="R250" i="28"/>
  <c r="W250" i="28"/>
  <c r="E250" i="28"/>
  <c r="J250" i="28"/>
  <c r="O250" i="28"/>
  <c r="U250" i="28"/>
  <c r="K250" i="28"/>
  <c r="V250" i="28"/>
  <c r="C250" i="28"/>
  <c r="Y250" i="28"/>
  <c r="F250" i="28"/>
  <c r="Q250" i="28"/>
  <c r="B250" i="28"/>
  <c r="I250" i="28"/>
  <c r="S250" i="28"/>
  <c r="N250"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387" i="28"/>
  <c r="H387" i="28"/>
  <c r="L387" i="28"/>
  <c r="P387" i="28"/>
  <c r="T387" i="28"/>
  <c r="X387" i="28"/>
  <c r="C387" i="28"/>
  <c r="I387" i="28"/>
  <c r="N387" i="28"/>
  <c r="S387" i="28"/>
  <c r="Y387" i="28"/>
  <c r="B387" i="28"/>
  <c r="F387" i="28"/>
  <c r="K387" i="28"/>
  <c r="Q387" i="28"/>
  <c r="V387" i="28"/>
  <c r="G387" i="28"/>
  <c r="R387" i="28"/>
  <c r="J387" i="28"/>
  <c r="U387" i="28"/>
  <c r="M387" i="28"/>
  <c r="W387" i="28"/>
  <c r="E387" i="28"/>
  <c r="O387" i="28"/>
  <c r="F216" i="28"/>
  <c r="J216" i="28"/>
  <c r="N216" i="28"/>
  <c r="R216" i="28"/>
  <c r="V216" i="28"/>
  <c r="D216" i="28"/>
  <c r="H216" i="28"/>
  <c r="L216" i="28"/>
  <c r="P216" i="28"/>
  <c r="T216" i="28"/>
  <c r="X216" i="28"/>
  <c r="E216" i="28"/>
  <c r="M216" i="28"/>
  <c r="U216" i="28"/>
  <c r="B216" i="28"/>
  <c r="O216" i="28"/>
  <c r="I216" i="28"/>
  <c r="Q216" i="28"/>
  <c r="Y216" i="28"/>
  <c r="C216" i="28"/>
  <c r="K216" i="28"/>
  <c r="S216" i="28"/>
  <c r="G216" i="28"/>
  <c r="W216" i="28"/>
  <c r="D214" i="21"/>
  <c r="H214" i="21"/>
  <c r="L214" i="21"/>
  <c r="P214" i="21"/>
  <c r="T214" i="21"/>
  <c r="X214" i="21"/>
  <c r="C214" i="21"/>
  <c r="I214" i="21"/>
  <c r="N214" i="21"/>
  <c r="S214" i="21"/>
  <c r="Y214" i="21"/>
  <c r="B214" i="21"/>
  <c r="F214" i="21"/>
  <c r="K214" i="21"/>
  <c r="Q214" i="21"/>
  <c r="V214" i="21"/>
  <c r="M214" i="21"/>
  <c r="W214" i="21"/>
  <c r="G214" i="21"/>
  <c r="U214" i="21"/>
  <c r="O214" i="21"/>
  <c r="R214" i="21"/>
  <c r="E214" i="21"/>
  <c r="J214" i="21"/>
  <c r="F319" i="28"/>
  <c r="J319" i="28"/>
  <c r="N319" i="28"/>
  <c r="R319" i="28"/>
  <c r="V319" i="28"/>
  <c r="E319" i="28"/>
  <c r="K319" i="28"/>
  <c r="P319" i="28"/>
  <c r="U319" i="28"/>
  <c r="C319" i="28"/>
  <c r="H319" i="28"/>
  <c r="M319" i="28"/>
  <c r="S319" i="28"/>
  <c r="X319" i="28"/>
  <c r="I319" i="28"/>
  <c r="T319" i="28"/>
  <c r="L319" i="28"/>
  <c r="W319" i="28"/>
  <c r="D319" i="28"/>
  <c r="O319" i="28"/>
  <c r="Y319" i="28"/>
  <c r="G319" i="28"/>
  <c r="Q319" i="28"/>
  <c r="B319" i="28"/>
  <c r="C182" i="28"/>
  <c r="G182" i="28"/>
  <c r="K182" i="28"/>
  <c r="O182" i="28"/>
  <c r="S182" i="28"/>
  <c r="W182" i="28"/>
  <c r="B182" i="28"/>
  <c r="E182" i="28"/>
  <c r="I182" i="28"/>
  <c r="M182" i="28"/>
  <c r="Q182" i="28"/>
  <c r="U182" i="28"/>
  <c r="Y182" i="28"/>
  <c r="F182" i="28"/>
  <c r="N182" i="28"/>
  <c r="V182" i="28"/>
  <c r="P182" i="28"/>
  <c r="J182" i="28"/>
  <c r="R182" i="28"/>
  <c r="D182" i="28"/>
  <c r="L182" i="28"/>
  <c r="T182" i="28"/>
  <c r="H182" i="28"/>
  <c r="X182"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C75" i="21"/>
  <c r="G75" i="21"/>
  <c r="K75" i="21"/>
  <c r="O75" i="21"/>
  <c r="S75" i="21"/>
  <c r="W75" i="21"/>
  <c r="M75" i="21"/>
  <c r="U75" i="21"/>
  <c r="J75" i="21"/>
  <c r="R75" i="21"/>
  <c r="D75" i="21"/>
  <c r="H75" i="21"/>
  <c r="L75" i="21"/>
  <c r="P75" i="21"/>
  <c r="T75" i="21"/>
  <c r="X75" i="21"/>
  <c r="E75" i="21"/>
  <c r="I75" i="21"/>
  <c r="Q75" i="21"/>
  <c r="Y75" i="21"/>
  <c r="B75" i="21"/>
  <c r="F75" i="21"/>
  <c r="N75" i="21"/>
  <c r="V75" i="21"/>
  <c r="F42" i="21"/>
  <c r="J42" i="21"/>
  <c r="N42" i="21"/>
  <c r="R42" i="21"/>
  <c r="V42" i="21"/>
  <c r="H42" i="21"/>
  <c r="P42" i="21"/>
  <c r="X42" i="21"/>
  <c r="I42" i="21"/>
  <c r="Q42" i="21"/>
  <c r="C42" i="21"/>
  <c r="G42" i="21"/>
  <c r="K42" i="21"/>
  <c r="O42" i="21"/>
  <c r="S42" i="21"/>
  <c r="W42" i="21"/>
  <c r="B42" i="21"/>
  <c r="D42" i="21"/>
  <c r="L42" i="21"/>
  <c r="T42" i="21"/>
  <c r="E42" i="21"/>
  <c r="M42" i="21"/>
  <c r="U42" i="21"/>
  <c r="Y42" i="21"/>
  <c r="E145" i="21"/>
  <c r="I145" i="21"/>
  <c r="M145" i="21"/>
  <c r="Q145" i="21"/>
  <c r="U145" i="21"/>
  <c r="Y145" i="21"/>
  <c r="F145" i="21"/>
  <c r="J145" i="21"/>
  <c r="N145" i="21"/>
  <c r="R145" i="21"/>
  <c r="V145" i="21"/>
  <c r="G145" i="21"/>
  <c r="O145" i="21"/>
  <c r="W145" i="21"/>
  <c r="B145" i="21"/>
  <c r="H145" i="21"/>
  <c r="P145" i="21"/>
  <c r="X145" i="21"/>
  <c r="C145" i="21"/>
  <c r="S145" i="21"/>
  <c r="D145" i="21"/>
  <c r="T145" i="21"/>
  <c r="K145" i="21"/>
  <c r="L145" i="21"/>
  <c r="F110" i="21"/>
  <c r="J110" i="21"/>
  <c r="N110" i="21"/>
  <c r="R110" i="21"/>
  <c r="V110" i="21"/>
  <c r="C110" i="21"/>
  <c r="G110" i="21"/>
  <c r="K110" i="21"/>
  <c r="O110" i="21"/>
  <c r="S110" i="21"/>
  <c r="W110" i="21"/>
  <c r="B110" i="21"/>
  <c r="D110" i="21"/>
  <c r="L110" i="21"/>
  <c r="T110" i="21"/>
  <c r="H110" i="21"/>
  <c r="X110" i="21"/>
  <c r="Q110" i="21"/>
  <c r="E110" i="21"/>
  <c r="M110" i="21"/>
  <c r="U110" i="21"/>
  <c r="P110" i="21"/>
  <c r="I110" i="21"/>
  <c r="Y110" i="21"/>
  <c r="D77" i="28"/>
  <c r="H77" i="28"/>
  <c r="L77" i="28"/>
  <c r="P77" i="28"/>
  <c r="T77" i="28"/>
  <c r="X77" i="28"/>
  <c r="F77" i="28"/>
  <c r="K77" i="28"/>
  <c r="Q77" i="28"/>
  <c r="V77" i="28"/>
  <c r="E77" i="28"/>
  <c r="M77" i="28"/>
  <c r="S77" i="28"/>
  <c r="B77" i="28"/>
  <c r="O77" i="28"/>
  <c r="R77" i="28"/>
  <c r="G77" i="28"/>
  <c r="N77" i="28"/>
  <c r="U77" i="28"/>
  <c r="I77" i="28"/>
  <c r="W77" i="28"/>
  <c r="C77" i="28"/>
  <c r="J77" i="28"/>
  <c r="Y77" i="28"/>
  <c r="D42" i="28"/>
  <c r="H42" i="28"/>
  <c r="L42" i="28"/>
  <c r="P42" i="28"/>
  <c r="T42" i="28"/>
  <c r="X42" i="28"/>
  <c r="F42" i="28"/>
  <c r="N42" i="28"/>
  <c r="V42" i="28"/>
  <c r="C42" i="28"/>
  <c r="O42" i="28"/>
  <c r="W42" i="28"/>
  <c r="E42" i="28"/>
  <c r="I42" i="28"/>
  <c r="M42" i="28"/>
  <c r="Q42" i="28"/>
  <c r="U42" i="28"/>
  <c r="Y42" i="28"/>
  <c r="J42" i="28"/>
  <c r="R42" i="28"/>
  <c r="G42" i="28"/>
  <c r="K42" i="28"/>
  <c r="S42" i="28"/>
  <c r="B42" i="28"/>
  <c r="F112" i="28"/>
  <c r="J112" i="28"/>
  <c r="N112" i="28"/>
  <c r="R112" i="28"/>
  <c r="V112" i="28"/>
  <c r="C112" i="28"/>
  <c r="G112" i="28"/>
  <c r="K112" i="28"/>
  <c r="O112" i="28"/>
  <c r="S112" i="28"/>
  <c r="W112" i="28"/>
  <c r="B112" i="28"/>
  <c r="H112" i="28"/>
  <c r="P112" i="28"/>
  <c r="X112" i="28"/>
  <c r="E112" i="28"/>
  <c r="Q112" i="28"/>
  <c r="L112" i="28"/>
  <c r="Y112" i="28"/>
  <c r="I112" i="28"/>
  <c r="T112" i="28"/>
  <c r="U112" i="28"/>
  <c r="D112" i="28"/>
  <c r="M112" i="28"/>
  <c r="F147" i="28"/>
  <c r="J147" i="28"/>
  <c r="N147" i="28"/>
  <c r="R147" i="28"/>
  <c r="V147" i="28"/>
  <c r="C147" i="28"/>
  <c r="H147" i="28"/>
  <c r="M147" i="28"/>
  <c r="S147" i="28"/>
  <c r="X147" i="28"/>
  <c r="D147" i="28"/>
  <c r="I147" i="28"/>
  <c r="O147" i="28"/>
  <c r="T147" i="28"/>
  <c r="Y147" i="28"/>
  <c r="B147" i="28"/>
  <c r="E147" i="28"/>
  <c r="P147" i="28"/>
  <c r="Q147" i="28"/>
  <c r="W147" i="28"/>
  <c r="L147" i="28"/>
  <c r="G147" i="28"/>
  <c r="U147" i="28"/>
  <c r="K147" i="28"/>
  <c r="C40" i="25"/>
  <c r="G40" i="25"/>
  <c r="K40" i="25"/>
  <c r="O40" i="25"/>
  <c r="S40" i="25"/>
  <c r="W40" i="25"/>
  <c r="D40" i="25"/>
  <c r="H40" i="25"/>
  <c r="L40" i="25"/>
  <c r="P40" i="25"/>
  <c r="T40" i="25"/>
  <c r="X40" i="25"/>
  <c r="J40" i="25"/>
  <c r="R40" i="25"/>
  <c r="B40" i="25"/>
  <c r="I40" i="25"/>
  <c r="E40" i="25"/>
  <c r="M40" i="25"/>
  <c r="U40" i="25"/>
  <c r="F40" i="25"/>
  <c r="N40" i="25"/>
  <c r="V40" i="25"/>
  <c r="Q40" i="25"/>
  <c r="Y40" i="25"/>
  <c r="C76" i="25"/>
  <c r="G76" i="25"/>
  <c r="K76" i="25"/>
  <c r="O76" i="25"/>
  <c r="S76" i="25"/>
  <c r="W76" i="25"/>
  <c r="B76" i="25"/>
  <c r="E76" i="25"/>
  <c r="J76" i="25"/>
  <c r="P76" i="25"/>
  <c r="U76" i="25"/>
  <c r="F76" i="25"/>
  <c r="L76" i="25"/>
  <c r="Q76" i="25"/>
  <c r="V76" i="25"/>
  <c r="H76" i="25"/>
  <c r="M76" i="25"/>
  <c r="R76" i="25"/>
  <c r="X76" i="25"/>
  <c r="I76" i="25"/>
  <c r="D76" i="25"/>
  <c r="N76" i="25"/>
  <c r="T76" i="25"/>
  <c r="Y76" i="25"/>
  <c r="D112" i="25"/>
  <c r="H112" i="25"/>
  <c r="L112" i="25"/>
  <c r="P112" i="25"/>
  <c r="T112" i="25"/>
  <c r="E112" i="25"/>
  <c r="I112" i="25"/>
  <c r="M112" i="25"/>
  <c r="Q112" i="25"/>
  <c r="U112" i="25"/>
  <c r="Y112" i="25"/>
  <c r="J112" i="25"/>
  <c r="R112" i="25"/>
  <c r="X112" i="25"/>
  <c r="B112" i="25"/>
  <c r="C112" i="25"/>
  <c r="K112" i="25"/>
  <c r="S112" i="25"/>
  <c r="F112" i="25"/>
  <c r="V112" i="25"/>
  <c r="G112" i="25"/>
  <c r="W112" i="25"/>
  <c r="N112" i="25"/>
  <c r="O112" i="25"/>
  <c r="E149" i="25"/>
  <c r="I149" i="25"/>
  <c r="M149" i="25"/>
  <c r="Q149" i="25"/>
  <c r="U149" i="25"/>
  <c r="Y149" i="25"/>
  <c r="B149" i="25"/>
  <c r="C149" i="25"/>
  <c r="H149" i="25"/>
  <c r="N149" i="25"/>
  <c r="S149" i="25"/>
  <c r="X149" i="25"/>
  <c r="D149" i="25"/>
  <c r="J149" i="25"/>
  <c r="O149" i="25"/>
  <c r="T149" i="25"/>
  <c r="F149" i="25"/>
  <c r="P149" i="25"/>
  <c r="G149" i="25"/>
  <c r="R149" i="25"/>
  <c r="V149" i="25"/>
  <c r="W149" i="25"/>
  <c r="K149" i="25"/>
  <c r="L149" i="25"/>
  <c r="B41" i="19"/>
  <c r="F41" i="19"/>
  <c r="I41" i="19"/>
  <c r="U41" i="19"/>
  <c r="E41" i="19"/>
  <c r="N41" i="19"/>
  <c r="V41" i="19"/>
  <c r="G41" i="19"/>
  <c r="K41" i="19"/>
  <c r="O41" i="19"/>
  <c r="S41" i="19"/>
  <c r="W41" i="19"/>
  <c r="C41" i="19"/>
  <c r="H41" i="19"/>
  <c r="L41" i="19"/>
  <c r="P41" i="19"/>
  <c r="T41" i="19"/>
  <c r="X41" i="19"/>
  <c r="D41" i="19"/>
  <c r="M41" i="19"/>
  <c r="Q41" i="19"/>
  <c r="Y41" i="19"/>
  <c r="J41" i="19"/>
  <c r="R41" i="19"/>
  <c r="E113" i="19"/>
  <c r="I113" i="19"/>
  <c r="M113" i="19"/>
  <c r="Q113" i="19"/>
  <c r="U113" i="19"/>
  <c r="Y113" i="19"/>
  <c r="B113" i="19"/>
  <c r="F113" i="19"/>
  <c r="K113" i="19"/>
  <c r="P113" i="19"/>
  <c r="V113" i="19"/>
  <c r="H113" i="19"/>
  <c r="O113" i="19"/>
  <c r="W113" i="19"/>
  <c r="C113" i="19"/>
  <c r="L113" i="19"/>
  <c r="T113" i="19"/>
  <c r="D113" i="19"/>
  <c r="R113" i="19"/>
  <c r="G113" i="19"/>
  <c r="J113" i="19"/>
  <c r="X113" i="19"/>
  <c r="N113" i="19"/>
  <c r="S113" i="19"/>
  <c r="E147" i="19"/>
  <c r="I147" i="19"/>
  <c r="M147" i="19"/>
  <c r="Q147" i="19"/>
  <c r="U147" i="19"/>
  <c r="Y147" i="19"/>
  <c r="B147" i="19"/>
  <c r="G147" i="19"/>
  <c r="L147" i="19"/>
  <c r="R147" i="19"/>
  <c r="W147" i="19"/>
  <c r="C147" i="19"/>
  <c r="J147" i="19"/>
  <c r="P147" i="19"/>
  <c r="X147" i="19"/>
  <c r="H147" i="19"/>
  <c r="O147" i="19"/>
  <c r="V147" i="19"/>
  <c r="K147" i="19"/>
  <c r="D147" i="19"/>
  <c r="T147" i="19"/>
  <c r="N147" i="19"/>
  <c r="S147" i="19"/>
  <c r="F147" i="19"/>
  <c r="W77" i="19"/>
  <c r="S77" i="19"/>
  <c r="O77" i="19"/>
  <c r="K77" i="19"/>
  <c r="G77" i="19"/>
  <c r="C77" i="19"/>
  <c r="U77" i="19"/>
  <c r="P77" i="19"/>
  <c r="J77" i="19"/>
  <c r="E77" i="19"/>
  <c r="T77" i="19"/>
  <c r="M77" i="19"/>
  <c r="F77" i="19"/>
  <c r="V77" i="19"/>
  <c r="L77" i="19"/>
  <c r="X77" i="19"/>
  <c r="I77" i="19"/>
  <c r="H77" i="19"/>
  <c r="Q77" i="19"/>
  <c r="D77" i="19"/>
  <c r="Y77" i="19"/>
  <c r="N77" i="19"/>
  <c r="R77" i="19"/>
  <c r="B77" i="19"/>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F284" i="21" l="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54" i="28"/>
  <c r="J354" i="28"/>
  <c r="N354" i="28"/>
  <c r="R354" i="28"/>
  <c r="V354" i="28"/>
  <c r="C354" i="28"/>
  <c r="H354" i="28"/>
  <c r="M354" i="28"/>
  <c r="S354" i="28"/>
  <c r="X354" i="28"/>
  <c r="E354" i="28"/>
  <c r="K354" i="28"/>
  <c r="P354" i="28"/>
  <c r="U354" i="28"/>
  <c r="G354" i="28"/>
  <c r="Q354" i="28"/>
  <c r="B354" i="28"/>
  <c r="I354" i="28"/>
  <c r="T354" i="28"/>
  <c r="L354" i="28"/>
  <c r="W354" i="28"/>
  <c r="D354" i="28"/>
  <c r="O354" i="28"/>
  <c r="Y354" i="28"/>
  <c r="E388" i="28"/>
  <c r="I388" i="28"/>
  <c r="M388" i="28"/>
  <c r="Q388" i="28"/>
  <c r="U388" i="28"/>
  <c r="Y388" i="28"/>
  <c r="B388" i="28"/>
  <c r="G388" i="28"/>
  <c r="L388" i="28"/>
  <c r="R388" i="28"/>
  <c r="W388" i="28"/>
  <c r="D388" i="28"/>
  <c r="J388" i="28"/>
  <c r="O388" i="28"/>
  <c r="T388" i="28"/>
  <c r="F388" i="28"/>
  <c r="P388" i="28"/>
  <c r="H388" i="28"/>
  <c r="S388" i="28"/>
  <c r="K388" i="28"/>
  <c r="V388" i="28"/>
  <c r="C388" i="28"/>
  <c r="N388" i="28"/>
  <c r="X388"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51" i="28"/>
  <c r="I251" i="28"/>
  <c r="M251" i="28"/>
  <c r="Q251" i="28"/>
  <c r="U251" i="28"/>
  <c r="Y251" i="28"/>
  <c r="B251" i="28"/>
  <c r="F251" i="28"/>
  <c r="K251" i="28"/>
  <c r="P251" i="28"/>
  <c r="V251" i="28"/>
  <c r="C251" i="28"/>
  <c r="H251" i="28"/>
  <c r="N251" i="28"/>
  <c r="S251" i="28"/>
  <c r="X251" i="28"/>
  <c r="J251" i="28"/>
  <c r="T251" i="28"/>
  <c r="W251" i="28"/>
  <c r="D251" i="28"/>
  <c r="O251" i="28"/>
  <c r="G251" i="28"/>
  <c r="R251" i="28"/>
  <c r="L251" i="28"/>
  <c r="C320" i="28"/>
  <c r="G320" i="28"/>
  <c r="K320" i="28"/>
  <c r="O320" i="28"/>
  <c r="S320" i="28"/>
  <c r="W320" i="28"/>
  <c r="D320" i="28"/>
  <c r="I320" i="28"/>
  <c r="N320" i="28"/>
  <c r="T320" i="28"/>
  <c r="Y320" i="28"/>
  <c r="F320" i="28"/>
  <c r="L320" i="28"/>
  <c r="Q320" i="28"/>
  <c r="V320" i="28"/>
  <c r="B320" i="28"/>
  <c r="H320" i="28"/>
  <c r="R320" i="28"/>
  <c r="J320" i="28"/>
  <c r="U320" i="28"/>
  <c r="M320" i="28"/>
  <c r="X320" i="28"/>
  <c r="E320" i="28"/>
  <c r="P320"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285" i="28"/>
  <c r="H285" i="28"/>
  <c r="L285" i="28"/>
  <c r="P285" i="28"/>
  <c r="T285" i="28"/>
  <c r="X285" i="28"/>
  <c r="E285" i="28"/>
  <c r="J285" i="28"/>
  <c r="O285" i="28"/>
  <c r="U285" i="28"/>
  <c r="G285" i="28"/>
  <c r="M285" i="28"/>
  <c r="R285" i="28"/>
  <c r="W285" i="28"/>
  <c r="I285" i="28"/>
  <c r="S285" i="28"/>
  <c r="K285" i="28"/>
  <c r="V285" i="28"/>
  <c r="C285" i="28"/>
  <c r="N285" i="28"/>
  <c r="Y285" i="28"/>
  <c r="F285" i="28"/>
  <c r="Q285" i="28"/>
  <c r="B285" i="28"/>
  <c r="D183" i="28"/>
  <c r="H183" i="28"/>
  <c r="L183" i="28"/>
  <c r="P183" i="28"/>
  <c r="T183" i="28"/>
  <c r="X183" i="28"/>
  <c r="F183" i="28"/>
  <c r="J183" i="28"/>
  <c r="N183" i="28"/>
  <c r="R183" i="28"/>
  <c r="V183" i="28"/>
  <c r="G183" i="28"/>
  <c r="O183" i="28"/>
  <c r="W183" i="28"/>
  <c r="I183" i="28"/>
  <c r="Y183" i="28"/>
  <c r="B183" i="28"/>
  <c r="C183" i="28"/>
  <c r="K183" i="28"/>
  <c r="S183" i="28"/>
  <c r="E183" i="28"/>
  <c r="M183" i="28"/>
  <c r="U183" i="28"/>
  <c r="Q183" i="28"/>
  <c r="C181" i="21"/>
  <c r="G181" i="21"/>
  <c r="K181" i="21"/>
  <c r="O181" i="21"/>
  <c r="S181" i="21"/>
  <c r="W181" i="21"/>
  <c r="E181" i="21"/>
  <c r="I181" i="21"/>
  <c r="M181" i="21"/>
  <c r="Q181" i="21"/>
  <c r="U181" i="21"/>
  <c r="Y181" i="21"/>
  <c r="B181" i="21"/>
  <c r="F181" i="21"/>
  <c r="N181" i="21"/>
  <c r="V181" i="21"/>
  <c r="D181" i="21"/>
  <c r="P181" i="21"/>
  <c r="J181" i="21"/>
  <c r="T181" i="21"/>
  <c r="L181" i="21"/>
  <c r="R181" i="21"/>
  <c r="X181" i="21"/>
  <c r="H181" i="21"/>
  <c r="E215" i="21"/>
  <c r="I215" i="21"/>
  <c r="M215" i="21"/>
  <c r="Q215" i="21"/>
  <c r="U215" i="21"/>
  <c r="Y215" i="21"/>
  <c r="G215" i="21"/>
  <c r="L215" i="21"/>
  <c r="R215" i="21"/>
  <c r="W215" i="21"/>
  <c r="D215" i="21"/>
  <c r="J215" i="21"/>
  <c r="O215" i="21"/>
  <c r="T215" i="21"/>
  <c r="K215" i="21"/>
  <c r="V215" i="21"/>
  <c r="N215" i="21"/>
  <c r="F215" i="21"/>
  <c r="S215" i="21"/>
  <c r="X215" i="21"/>
  <c r="C215" i="21"/>
  <c r="B215" i="21"/>
  <c r="H215" i="21"/>
  <c r="P215" i="21"/>
  <c r="C217" i="28"/>
  <c r="G217" i="28"/>
  <c r="K217" i="28"/>
  <c r="O217" i="28"/>
  <c r="S217" i="28"/>
  <c r="W217" i="28"/>
  <c r="B217" i="28"/>
  <c r="E217" i="28"/>
  <c r="I217" i="28"/>
  <c r="M217" i="28"/>
  <c r="Q217" i="28"/>
  <c r="U217" i="28"/>
  <c r="Y217" i="28"/>
  <c r="F217" i="28"/>
  <c r="N217" i="28"/>
  <c r="V217" i="28"/>
  <c r="H217" i="28"/>
  <c r="X217" i="28"/>
  <c r="J217" i="28"/>
  <c r="R217" i="28"/>
  <c r="D217" i="28"/>
  <c r="L217" i="28"/>
  <c r="T217" i="28"/>
  <c r="P217" i="28"/>
  <c r="F422" i="28"/>
  <c r="J422" i="28"/>
  <c r="N422" i="28"/>
  <c r="R422" i="28"/>
  <c r="V422" i="28"/>
  <c r="D422" i="28"/>
  <c r="H422" i="28"/>
  <c r="L422" i="28"/>
  <c r="P422" i="28"/>
  <c r="T422" i="28"/>
  <c r="X422" i="28"/>
  <c r="I422" i="28"/>
  <c r="Q422" i="28"/>
  <c r="Y422" i="28"/>
  <c r="E422" i="28"/>
  <c r="O422" i="28"/>
  <c r="B422" i="28"/>
  <c r="K422" i="28"/>
  <c r="U422" i="28"/>
  <c r="C422" i="28"/>
  <c r="W422" i="28"/>
  <c r="G422" i="28"/>
  <c r="M422" i="28"/>
  <c r="S422"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F146" i="21"/>
  <c r="J146" i="21"/>
  <c r="N146" i="21"/>
  <c r="R146" i="21"/>
  <c r="V146" i="21"/>
  <c r="C146" i="21"/>
  <c r="G146" i="21"/>
  <c r="K146" i="21"/>
  <c r="O146" i="21"/>
  <c r="S146" i="21"/>
  <c r="W146" i="21"/>
  <c r="H146" i="21"/>
  <c r="P146" i="21"/>
  <c r="X146" i="21"/>
  <c r="I146" i="21"/>
  <c r="Q146" i="21"/>
  <c r="Y146" i="21"/>
  <c r="B146" i="21"/>
  <c r="L146" i="21"/>
  <c r="D146" i="21"/>
  <c r="M146" i="21"/>
  <c r="T146" i="21"/>
  <c r="E146" i="21"/>
  <c r="U146" i="21"/>
  <c r="D76" i="21"/>
  <c r="H76" i="21"/>
  <c r="L76" i="21"/>
  <c r="P76" i="21"/>
  <c r="T76" i="21"/>
  <c r="X76" i="21"/>
  <c r="J76" i="21"/>
  <c r="R76" i="21"/>
  <c r="C76" i="21"/>
  <c r="K76" i="21"/>
  <c r="W76" i="21"/>
  <c r="B76" i="21"/>
  <c r="E76" i="21"/>
  <c r="I76" i="21"/>
  <c r="M76" i="21"/>
  <c r="Q76" i="21"/>
  <c r="U76" i="21"/>
  <c r="Y76" i="21"/>
  <c r="F76" i="21"/>
  <c r="N76" i="21"/>
  <c r="V76" i="21"/>
  <c r="G76" i="21"/>
  <c r="O76" i="21"/>
  <c r="S76" i="21"/>
  <c r="C111" i="21"/>
  <c r="G111" i="21"/>
  <c r="K111" i="21"/>
  <c r="O111" i="21"/>
  <c r="S111" i="21"/>
  <c r="W111" i="21"/>
  <c r="D111" i="21"/>
  <c r="H111" i="21"/>
  <c r="L111" i="21"/>
  <c r="P111" i="21"/>
  <c r="T111" i="21"/>
  <c r="X111" i="21"/>
  <c r="E111" i="21"/>
  <c r="M111" i="21"/>
  <c r="U111" i="21"/>
  <c r="Y111" i="21"/>
  <c r="J111" i="21"/>
  <c r="F111" i="21"/>
  <c r="N111" i="21"/>
  <c r="V111" i="21"/>
  <c r="I111" i="21"/>
  <c r="Q111" i="21"/>
  <c r="B111" i="21"/>
  <c r="R111" i="21"/>
  <c r="C113" i="28"/>
  <c r="G113" i="28"/>
  <c r="K113" i="28"/>
  <c r="O113" i="28"/>
  <c r="S113" i="28"/>
  <c r="W113" i="28"/>
  <c r="D113" i="28"/>
  <c r="H113" i="28"/>
  <c r="L113" i="28"/>
  <c r="P113" i="28"/>
  <c r="T113" i="28"/>
  <c r="X113" i="28"/>
  <c r="I113" i="28"/>
  <c r="Q113" i="28"/>
  <c r="Y113" i="28"/>
  <c r="E113" i="28"/>
  <c r="N113" i="28"/>
  <c r="J113" i="28"/>
  <c r="B113" i="28"/>
  <c r="F113" i="28"/>
  <c r="R113" i="28"/>
  <c r="U113" i="28"/>
  <c r="M113" i="28"/>
  <c r="V113" i="28"/>
  <c r="E78" i="28"/>
  <c r="I78" i="28"/>
  <c r="M78" i="28"/>
  <c r="Q78" i="28"/>
  <c r="U78" i="28"/>
  <c r="Y78" i="28"/>
  <c r="D78" i="28"/>
  <c r="J78" i="28"/>
  <c r="O78" i="28"/>
  <c r="T78" i="28"/>
  <c r="C78" i="28"/>
  <c r="K78" i="28"/>
  <c r="R78" i="28"/>
  <c r="X78" i="28"/>
  <c r="G78" i="28"/>
  <c r="V78" i="28"/>
  <c r="H78" i="28"/>
  <c r="W78" i="28"/>
  <c r="F78" i="28"/>
  <c r="L78" i="28"/>
  <c r="S78" i="28"/>
  <c r="B78" i="28"/>
  <c r="N78" i="28"/>
  <c r="P78" i="28"/>
  <c r="C148" i="28"/>
  <c r="G148" i="28"/>
  <c r="K148" i="28"/>
  <c r="O148" i="28"/>
  <c r="S148" i="28"/>
  <c r="W148" i="28"/>
  <c r="B148" i="28"/>
  <c r="F148" i="28"/>
  <c r="L148" i="28"/>
  <c r="Q148" i="28"/>
  <c r="V148" i="28"/>
  <c r="H148" i="28"/>
  <c r="M148" i="28"/>
  <c r="R148" i="28"/>
  <c r="X148" i="28"/>
  <c r="D148" i="28"/>
  <c r="N148" i="28"/>
  <c r="Y148" i="28"/>
  <c r="I148" i="28"/>
  <c r="U148" i="28"/>
  <c r="T148" i="28"/>
  <c r="J148" i="28"/>
  <c r="P148" i="28"/>
  <c r="E148" i="28"/>
  <c r="D77" i="25"/>
  <c r="H77" i="25"/>
  <c r="L77" i="25"/>
  <c r="P77" i="25"/>
  <c r="T77" i="25"/>
  <c r="X77" i="25"/>
  <c r="C77" i="25"/>
  <c r="I77" i="25"/>
  <c r="N77" i="25"/>
  <c r="S77" i="25"/>
  <c r="Y77" i="25"/>
  <c r="E77" i="25"/>
  <c r="J77" i="25"/>
  <c r="O77" i="25"/>
  <c r="U77" i="25"/>
  <c r="F77" i="25"/>
  <c r="K77" i="25"/>
  <c r="Q77" i="25"/>
  <c r="V77" i="25"/>
  <c r="G77" i="25"/>
  <c r="W77" i="25"/>
  <c r="M77" i="25"/>
  <c r="B77" i="25"/>
  <c r="R77" i="25"/>
  <c r="F150" i="25"/>
  <c r="J150" i="25"/>
  <c r="N150" i="25"/>
  <c r="R150" i="25"/>
  <c r="V150" i="25"/>
  <c r="G150" i="25"/>
  <c r="L150" i="25"/>
  <c r="Q150" i="25"/>
  <c r="W150" i="25"/>
  <c r="B150" i="25"/>
  <c r="C150" i="25"/>
  <c r="H150" i="25"/>
  <c r="M150" i="25"/>
  <c r="S150" i="25"/>
  <c r="X150" i="25"/>
  <c r="D150" i="25"/>
  <c r="O150" i="25"/>
  <c r="Y150" i="25"/>
  <c r="E150" i="25"/>
  <c r="P150" i="25"/>
  <c r="T150" i="25"/>
  <c r="U150" i="25"/>
  <c r="I150" i="25"/>
  <c r="K150" i="25"/>
  <c r="D41" i="25"/>
  <c r="H41" i="25"/>
  <c r="L41" i="25"/>
  <c r="P41" i="25"/>
  <c r="T41" i="25"/>
  <c r="X41" i="25"/>
  <c r="B41" i="25"/>
  <c r="E41" i="25"/>
  <c r="I41" i="25"/>
  <c r="M41" i="25"/>
  <c r="Q41" i="25"/>
  <c r="U41" i="25"/>
  <c r="Y41" i="25"/>
  <c r="C41" i="25"/>
  <c r="K41" i="25"/>
  <c r="S41" i="25"/>
  <c r="J41" i="25"/>
  <c r="F41" i="25"/>
  <c r="N41" i="25"/>
  <c r="V41" i="25"/>
  <c r="G41" i="25"/>
  <c r="O41" i="25"/>
  <c r="W41" i="25"/>
  <c r="R41" i="25"/>
  <c r="F113" i="25"/>
  <c r="J113" i="25"/>
  <c r="N113" i="25"/>
  <c r="R113" i="25"/>
  <c r="V113" i="25"/>
  <c r="G113" i="25"/>
  <c r="L113" i="25"/>
  <c r="Q113" i="25"/>
  <c r="W113" i="25"/>
  <c r="C113" i="25"/>
  <c r="H113" i="25"/>
  <c r="M113" i="25"/>
  <c r="S113" i="25"/>
  <c r="X113" i="25"/>
  <c r="B113" i="25"/>
  <c r="I113" i="25"/>
  <c r="T113" i="25"/>
  <c r="K113" i="25"/>
  <c r="U113" i="25"/>
  <c r="D113" i="25"/>
  <c r="O113" i="25"/>
  <c r="Y113" i="25"/>
  <c r="E113" i="25"/>
  <c r="P113" i="25"/>
  <c r="F148" i="19"/>
  <c r="J148" i="19"/>
  <c r="N148" i="19"/>
  <c r="R148" i="19"/>
  <c r="V148" i="19"/>
  <c r="E148" i="19"/>
  <c r="K148" i="19"/>
  <c r="P148" i="19"/>
  <c r="U148" i="19"/>
  <c r="H148" i="19"/>
  <c r="O148" i="19"/>
  <c r="W148" i="19"/>
  <c r="G148" i="19"/>
  <c r="M148" i="19"/>
  <c r="T148" i="19"/>
  <c r="B148" i="19"/>
  <c r="C148" i="19"/>
  <c r="Q148" i="19"/>
  <c r="S148" i="19"/>
  <c r="X148" i="19"/>
  <c r="L148" i="19"/>
  <c r="Y148" i="19"/>
  <c r="D148" i="19"/>
  <c r="I148" i="19"/>
  <c r="F114" i="19"/>
  <c r="J114" i="19"/>
  <c r="N114" i="19"/>
  <c r="R114" i="19"/>
  <c r="V114" i="19"/>
  <c r="D114" i="19"/>
  <c r="I114" i="19"/>
  <c r="O114" i="19"/>
  <c r="T114" i="19"/>
  <c r="Y114" i="19"/>
  <c r="G114" i="19"/>
  <c r="M114" i="19"/>
  <c r="U114" i="19"/>
  <c r="H114" i="19"/>
  <c r="Q114" i="19"/>
  <c r="B114" i="19"/>
  <c r="E114" i="19"/>
  <c r="S114" i="19"/>
  <c r="K114" i="19"/>
  <c r="L114" i="19"/>
  <c r="X114" i="19"/>
  <c r="C114" i="19"/>
  <c r="P114" i="19"/>
  <c r="W114" i="19"/>
  <c r="E42" i="19"/>
  <c r="M42" i="19"/>
  <c r="Y42" i="19"/>
  <c r="F42" i="19"/>
  <c r="N42" i="19"/>
  <c r="V42" i="19"/>
  <c r="C42" i="19"/>
  <c r="G42" i="19"/>
  <c r="K42" i="19"/>
  <c r="O42" i="19"/>
  <c r="S42" i="19"/>
  <c r="W42" i="19"/>
  <c r="D42" i="19"/>
  <c r="H42" i="19"/>
  <c r="L42" i="19"/>
  <c r="P42" i="19"/>
  <c r="T42" i="19"/>
  <c r="X42" i="19"/>
  <c r="I42" i="19"/>
  <c r="Q42" i="19"/>
  <c r="U42" i="19"/>
  <c r="B42" i="19"/>
  <c r="J42" i="19"/>
  <c r="R42" i="19"/>
  <c r="X78" i="19"/>
  <c r="T78" i="19"/>
  <c r="P78" i="19"/>
  <c r="L78" i="19"/>
  <c r="H78" i="19"/>
  <c r="D78" i="19"/>
  <c r="Y78" i="19"/>
  <c r="S78" i="19"/>
  <c r="N78" i="19"/>
  <c r="I78" i="19"/>
  <c r="C78" i="19"/>
  <c r="B78" i="19"/>
  <c r="R78" i="19"/>
  <c r="K78" i="19"/>
  <c r="E78" i="19"/>
  <c r="Q78" i="19"/>
  <c r="G78" i="19"/>
  <c r="W78" i="19"/>
  <c r="M78" i="19"/>
  <c r="V78" i="19"/>
  <c r="U78" i="19"/>
  <c r="F78" i="19"/>
  <c r="O78" i="19"/>
  <c r="J78" i="19"/>
  <c r="A286" i="28"/>
  <c r="A389" i="28"/>
  <c r="A184" i="28"/>
  <c r="A149" i="28"/>
  <c r="A355" i="28"/>
  <c r="A252" i="28"/>
  <c r="A218" i="28"/>
  <c r="A114" i="28"/>
  <c r="A423" i="28"/>
  <c r="A321" i="28"/>
  <c r="A251" i="21"/>
  <c r="A285" i="21"/>
  <c r="A216" i="21"/>
  <c r="A149" i="19"/>
  <c r="A147" i="21"/>
  <c r="A77" i="21"/>
  <c r="A114" i="25"/>
  <c r="A112" i="21"/>
  <c r="A42" i="25"/>
  <c r="A78" i="25"/>
  <c r="A182" i="21"/>
  <c r="E389" i="21" l="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D218" i="28"/>
  <c r="H218" i="28"/>
  <c r="L218" i="28"/>
  <c r="P218" i="28"/>
  <c r="T218" i="28"/>
  <c r="X218" i="28"/>
  <c r="F218" i="28"/>
  <c r="J218" i="28"/>
  <c r="N218" i="28"/>
  <c r="R218" i="28"/>
  <c r="V218" i="28"/>
  <c r="G218" i="28"/>
  <c r="O218" i="28"/>
  <c r="W218" i="28"/>
  <c r="Q218" i="28"/>
  <c r="C218" i="28"/>
  <c r="K218" i="28"/>
  <c r="S218" i="28"/>
  <c r="E218" i="28"/>
  <c r="M218" i="28"/>
  <c r="U218" i="28"/>
  <c r="I218" i="28"/>
  <c r="Y218" i="28"/>
  <c r="B218" i="28"/>
  <c r="E184" i="28"/>
  <c r="I184" i="28"/>
  <c r="M184" i="28"/>
  <c r="Q184" i="28"/>
  <c r="U184" i="28"/>
  <c r="Y184" i="28"/>
  <c r="C184" i="28"/>
  <c r="G184" i="28"/>
  <c r="K184" i="28"/>
  <c r="O184" i="28"/>
  <c r="S184" i="28"/>
  <c r="W184" i="28"/>
  <c r="B184" i="28"/>
  <c r="H184" i="28"/>
  <c r="P184" i="28"/>
  <c r="X184" i="28"/>
  <c r="R184" i="28"/>
  <c r="D184" i="28"/>
  <c r="L184" i="28"/>
  <c r="T184" i="28"/>
  <c r="F184" i="28"/>
  <c r="N184" i="28"/>
  <c r="V184" i="28"/>
  <c r="J184" i="28"/>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21" i="28"/>
  <c r="H321" i="28"/>
  <c r="L321" i="28"/>
  <c r="P321" i="28"/>
  <c r="T321" i="28"/>
  <c r="X321" i="28"/>
  <c r="G321" i="28"/>
  <c r="M321" i="28"/>
  <c r="R321" i="28"/>
  <c r="W321" i="28"/>
  <c r="E321" i="28"/>
  <c r="J321" i="28"/>
  <c r="O321" i="28"/>
  <c r="U321" i="28"/>
  <c r="F321" i="28"/>
  <c r="Q321" i="28"/>
  <c r="B321" i="28"/>
  <c r="I321" i="28"/>
  <c r="S321" i="28"/>
  <c r="K321" i="28"/>
  <c r="V321" i="28"/>
  <c r="C321" i="28"/>
  <c r="N321" i="28"/>
  <c r="Y321" i="28"/>
  <c r="F252" i="28"/>
  <c r="J252" i="28"/>
  <c r="N252" i="28"/>
  <c r="R252" i="28"/>
  <c r="V252" i="28"/>
  <c r="D252" i="28"/>
  <c r="I252" i="28"/>
  <c r="O252" i="28"/>
  <c r="T252" i="28"/>
  <c r="Y252" i="28"/>
  <c r="B252" i="28"/>
  <c r="G252" i="28"/>
  <c r="L252" i="28"/>
  <c r="Q252" i="28"/>
  <c r="W252" i="28"/>
  <c r="H252" i="28"/>
  <c r="S252" i="28"/>
  <c r="U252" i="28"/>
  <c r="C252" i="28"/>
  <c r="M252" i="28"/>
  <c r="X252" i="28"/>
  <c r="E252" i="28"/>
  <c r="P252" i="28"/>
  <c r="K252" i="28"/>
  <c r="F389" i="28"/>
  <c r="J389" i="28"/>
  <c r="N389" i="28"/>
  <c r="R389" i="28"/>
  <c r="V389" i="28"/>
  <c r="E389" i="28"/>
  <c r="K389" i="28"/>
  <c r="P389" i="28"/>
  <c r="U389" i="28"/>
  <c r="C389" i="28"/>
  <c r="H389" i="28"/>
  <c r="M389" i="28"/>
  <c r="S389" i="28"/>
  <c r="X389" i="28"/>
  <c r="D389" i="28"/>
  <c r="O389" i="28"/>
  <c r="Y389" i="28"/>
  <c r="G389" i="28"/>
  <c r="Q389" i="28"/>
  <c r="B389" i="28"/>
  <c r="I389" i="28"/>
  <c r="T389" i="28"/>
  <c r="L389" i="28"/>
  <c r="W389" i="28"/>
  <c r="D182" i="21"/>
  <c r="H182" i="21"/>
  <c r="L182" i="21"/>
  <c r="P182" i="21"/>
  <c r="T182" i="21"/>
  <c r="X182" i="21"/>
  <c r="F182" i="21"/>
  <c r="J182" i="21"/>
  <c r="N182" i="21"/>
  <c r="R182" i="21"/>
  <c r="V182" i="21"/>
  <c r="G182" i="21"/>
  <c r="O182" i="21"/>
  <c r="W182" i="21"/>
  <c r="B182" i="21"/>
  <c r="C182" i="21"/>
  <c r="M182" i="21"/>
  <c r="Y182" i="21"/>
  <c r="I182" i="21"/>
  <c r="S182" i="21"/>
  <c r="K182" i="21"/>
  <c r="Q182" i="21"/>
  <c r="U182" i="21"/>
  <c r="E182" i="21"/>
  <c r="F216" i="21"/>
  <c r="J216" i="21"/>
  <c r="N216" i="21"/>
  <c r="R216" i="21"/>
  <c r="V216" i="21"/>
  <c r="E216" i="21"/>
  <c r="K216" i="21"/>
  <c r="P216" i="21"/>
  <c r="U216" i="21"/>
  <c r="C216" i="21"/>
  <c r="H216" i="21"/>
  <c r="M216" i="21"/>
  <c r="S216" i="21"/>
  <c r="X216" i="21"/>
  <c r="B216" i="21"/>
  <c r="I216" i="21"/>
  <c r="T216" i="21"/>
  <c r="D216" i="21"/>
  <c r="Q216" i="21"/>
  <c r="L216" i="21"/>
  <c r="Y216" i="21"/>
  <c r="G216" i="21"/>
  <c r="O216" i="21"/>
  <c r="W216" i="21"/>
  <c r="C423" i="28"/>
  <c r="E423" i="28"/>
  <c r="I423" i="28"/>
  <c r="M423" i="28"/>
  <c r="Q423" i="28"/>
  <c r="U423" i="28"/>
  <c r="Y423" i="28"/>
  <c r="B423" i="28"/>
  <c r="H423" i="28"/>
  <c r="N423" i="28"/>
  <c r="S423" i="28"/>
  <c r="X423" i="28"/>
  <c r="D423" i="28"/>
  <c r="K423" i="28"/>
  <c r="R423" i="28"/>
  <c r="G423" i="28"/>
  <c r="O423" i="28"/>
  <c r="V423" i="28"/>
  <c r="P423" i="28"/>
  <c r="F423" i="28"/>
  <c r="T423" i="28"/>
  <c r="J423" i="28"/>
  <c r="W423" i="28"/>
  <c r="L423" i="28"/>
  <c r="C355" i="28"/>
  <c r="G355" i="28"/>
  <c r="K355" i="28"/>
  <c r="O355" i="28"/>
  <c r="S355" i="28"/>
  <c r="W355" i="28"/>
  <c r="F355" i="28"/>
  <c r="L355" i="28"/>
  <c r="Q355" i="28"/>
  <c r="V355" i="28"/>
  <c r="B355" i="28"/>
  <c r="D355" i="28"/>
  <c r="I355" i="28"/>
  <c r="N355" i="28"/>
  <c r="T355" i="28"/>
  <c r="Y355" i="28"/>
  <c r="E355" i="28"/>
  <c r="P355" i="28"/>
  <c r="H355" i="28"/>
  <c r="R355" i="28"/>
  <c r="J355" i="28"/>
  <c r="U355" i="28"/>
  <c r="M355" i="28"/>
  <c r="X355" i="28"/>
  <c r="E286" i="28"/>
  <c r="I286" i="28"/>
  <c r="M286" i="28"/>
  <c r="Q286" i="28"/>
  <c r="U286" i="28"/>
  <c r="Y286" i="28"/>
  <c r="B286" i="28"/>
  <c r="C286" i="28"/>
  <c r="H286" i="28"/>
  <c r="N286" i="28"/>
  <c r="S286" i="28"/>
  <c r="X286" i="28"/>
  <c r="F286" i="28"/>
  <c r="K286" i="28"/>
  <c r="P286" i="28"/>
  <c r="V286" i="28"/>
  <c r="G286" i="28"/>
  <c r="R286" i="28"/>
  <c r="J286" i="28"/>
  <c r="T286" i="28"/>
  <c r="L286" i="28"/>
  <c r="W286" i="28"/>
  <c r="D286" i="28"/>
  <c r="O286"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D112" i="21"/>
  <c r="H112" i="21"/>
  <c r="L112" i="21"/>
  <c r="P112" i="21"/>
  <c r="T112" i="21"/>
  <c r="X112" i="21"/>
  <c r="E112" i="21"/>
  <c r="I112" i="21"/>
  <c r="M112" i="21"/>
  <c r="Q112" i="21"/>
  <c r="U112" i="21"/>
  <c r="Y112" i="21"/>
  <c r="F112" i="21"/>
  <c r="N112" i="21"/>
  <c r="V112" i="21"/>
  <c r="R112" i="21"/>
  <c r="K112" i="21"/>
  <c r="B112" i="21"/>
  <c r="G112" i="21"/>
  <c r="O112" i="21"/>
  <c r="W112" i="21"/>
  <c r="J112" i="21"/>
  <c r="C112" i="21"/>
  <c r="S112" i="21"/>
  <c r="E77" i="21"/>
  <c r="I77" i="21"/>
  <c r="M77" i="21"/>
  <c r="Q77" i="21"/>
  <c r="U77" i="21"/>
  <c r="Y77" i="21"/>
  <c r="B77" i="21"/>
  <c r="G77" i="21"/>
  <c r="O77" i="21"/>
  <c r="H77" i="21"/>
  <c r="P77" i="21"/>
  <c r="F77" i="21"/>
  <c r="J77" i="21"/>
  <c r="N77" i="21"/>
  <c r="R77" i="21"/>
  <c r="V77" i="21"/>
  <c r="C77" i="21"/>
  <c r="K77" i="21"/>
  <c r="S77" i="21"/>
  <c r="W77" i="21"/>
  <c r="D77" i="21"/>
  <c r="L77" i="21"/>
  <c r="T77" i="21"/>
  <c r="X77" i="21"/>
  <c r="C147" i="21"/>
  <c r="G147" i="21"/>
  <c r="K147" i="21"/>
  <c r="O147" i="21"/>
  <c r="S147" i="21"/>
  <c r="W147" i="21"/>
  <c r="D147" i="21"/>
  <c r="H147" i="21"/>
  <c r="L147" i="21"/>
  <c r="P147" i="21"/>
  <c r="T147" i="21"/>
  <c r="X147" i="21"/>
  <c r="I147" i="21"/>
  <c r="Q147" i="21"/>
  <c r="Y147" i="21"/>
  <c r="J147" i="21"/>
  <c r="R147" i="21"/>
  <c r="E147" i="21"/>
  <c r="U147" i="21"/>
  <c r="B147" i="21"/>
  <c r="F147" i="21"/>
  <c r="V147" i="21"/>
  <c r="M147" i="21"/>
  <c r="N147" i="21"/>
  <c r="D114" i="28"/>
  <c r="H114" i="28"/>
  <c r="L114" i="28"/>
  <c r="P114" i="28"/>
  <c r="T114" i="28"/>
  <c r="X114" i="28"/>
  <c r="E114" i="28"/>
  <c r="I114" i="28"/>
  <c r="M114" i="28"/>
  <c r="Q114" i="28"/>
  <c r="U114" i="28"/>
  <c r="Y114" i="28"/>
  <c r="J114" i="28"/>
  <c r="R114" i="28"/>
  <c r="C114" i="28"/>
  <c r="N114" i="28"/>
  <c r="W114" i="28"/>
  <c r="B114" i="28"/>
  <c r="S114" i="28"/>
  <c r="K114" i="28"/>
  <c r="F114" i="28"/>
  <c r="O114" i="28"/>
  <c r="G114" i="28"/>
  <c r="V114" i="28"/>
  <c r="D149" i="28"/>
  <c r="H149" i="28"/>
  <c r="L149" i="28"/>
  <c r="P149" i="28"/>
  <c r="T149" i="28"/>
  <c r="X149" i="28"/>
  <c r="E149" i="28"/>
  <c r="J149" i="28"/>
  <c r="O149" i="28"/>
  <c r="U149" i="28"/>
  <c r="F149" i="28"/>
  <c r="K149" i="28"/>
  <c r="Q149" i="28"/>
  <c r="V149" i="28"/>
  <c r="M149" i="28"/>
  <c r="W149" i="28"/>
  <c r="B149" i="28"/>
  <c r="N149" i="28"/>
  <c r="G149" i="28"/>
  <c r="C149" i="28"/>
  <c r="R149" i="28"/>
  <c r="S149" i="28"/>
  <c r="I149" i="28"/>
  <c r="Y149" i="28"/>
  <c r="E78" i="25"/>
  <c r="I78" i="25"/>
  <c r="M78" i="25"/>
  <c r="Q78" i="25"/>
  <c r="U78" i="25"/>
  <c r="Y78" i="25"/>
  <c r="G78" i="25"/>
  <c r="L78" i="25"/>
  <c r="R78" i="25"/>
  <c r="W78" i="25"/>
  <c r="B78" i="25"/>
  <c r="C78" i="25"/>
  <c r="H78" i="25"/>
  <c r="N78" i="25"/>
  <c r="S78" i="25"/>
  <c r="X78" i="25"/>
  <c r="D78" i="25"/>
  <c r="J78" i="25"/>
  <c r="O78" i="25"/>
  <c r="T78" i="25"/>
  <c r="F78" i="25"/>
  <c r="K78" i="25"/>
  <c r="P78" i="25"/>
  <c r="V78" i="25"/>
  <c r="E42" i="25"/>
  <c r="I42" i="25"/>
  <c r="M42" i="25"/>
  <c r="Q42" i="25"/>
  <c r="U42" i="25"/>
  <c r="Y42" i="25"/>
  <c r="F42" i="25"/>
  <c r="J42" i="25"/>
  <c r="N42" i="25"/>
  <c r="R42" i="25"/>
  <c r="V42" i="25"/>
  <c r="B42" i="25"/>
  <c r="D42" i="25"/>
  <c r="L42" i="25"/>
  <c r="T42" i="25"/>
  <c r="C42" i="25"/>
  <c r="S42" i="25"/>
  <c r="G42" i="25"/>
  <c r="O42" i="25"/>
  <c r="W42" i="25"/>
  <c r="H42" i="25"/>
  <c r="P42" i="25"/>
  <c r="X42" i="25"/>
  <c r="K42" i="25"/>
  <c r="C114" i="25"/>
  <c r="G114" i="25"/>
  <c r="K114" i="25"/>
  <c r="O114" i="25"/>
  <c r="S114" i="25"/>
  <c r="W114" i="25"/>
  <c r="B114" i="25"/>
  <c r="E114" i="25"/>
  <c r="J114" i="25"/>
  <c r="P114" i="25"/>
  <c r="U114" i="25"/>
  <c r="F114" i="25"/>
  <c r="L114" i="25"/>
  <c r="Q114" i="25"/>
  <c r="V114" i="25"/>
  <c r="H114" i="25"/>
  <c r="R114" i="25"/>
  <c r="I114" i="25"/>
  <c r="T114" i="25"/>
  <c r="M114" i="25"/>
  <c r="X114" i="25"/>
  <c r="D114" i="25"/>
  <c r="N114" i="25"/>
  <c r="Y114" i="25"/>
  <c r="C149" i="19"/>
  <c r="G149" i="19"/>
  <c r="K149" i="19"/>
  <c r="O149" i="19"/>
  <c r="S149" i="19"/>
  <c r="W149" i="19"/>
  <c r="D149" i="19"/>
  <c r="I149" i="19"/>
  <c r="N149" i="19"/>
  <c r="T149" i="19"/>
  <c r="Y149" i="19"/>
  <c r="F149" i="19"/>
  <c r="M149" i="19"/>
  <c r="U149" i="19"/>
  <c r="B149" i="19"/>
  <c r="E149" i="19"/>
  <c r="L149" i="19"/>
  <c r="R149" i="19"/>
  <c r="H149" i="19"/>
  <c r="V149" i="19"/>
  <c r="P149" i="19"/>
  <c r="X149" i="19"/>
  <c r="J149" i="19"/>
  <c r="Q149" i="19"/>
  <c r="A150" i="28"/>
  <c r="A424" i="28"/>
  <c r="A219" i="28"/>
  <c r="A322" i="28"/>
  <c r="A185" i="28"/>
  <c r="A287" i="28"/>
  <c r="A253" i="28"/>
  <c r="A356" i="28"/>
  <c r="A390" i="28"/>
  <c r="A286" i="21"/>
  <c r="A252" i="21"/>
  <c r="A217" i="21"/>
  <c r="A183" i="21"/>
  <c r="A78" i="21"/>
  <c r="A148" i="21"/>
  <c r="A113" i="21"/>
  <c r="A150" i="19"/>
  <c r="C217" i="21" l="1"/>
  <c r="G217" i="21"/>
  <c r="K217" i="21"/>
  <c r="O217" i="21"/>
  <c r="S217" i="21"/>
  <c r="W217" i="21"/>
  <c r="D217" i="21"/>
  <c r="I217" i="21"/>
  <c r="N217" i="21"/>
  <c r="T217" i="21"/>
  <c r="Y217" i="21"/>
  <c r="F217" i="21"/>
  <c r="L217" i="21"/>
  <c r="Q217" i="21"/>
  <c r="V217" i="21"/>
  <c r="H217" i="21"/>
  <c r="R217" i="21"/>
  <c r="B217" i="21"/>
  <c r="J217" i="21"/>
  <c r="X217" i="21"/>
  <c r="P217" i="21"/>
  <c r="E217" i="21"/>
  <c r="M217" i="21"/>
  <c r="U217" i="21"/>
  <c r="D356" i="28"/>
  <c r="H356" i="28"/>
  <c r="L356" i="28"/>
  <c r="P356" i="28"/>
  <c r="T356" i="28"/>
  <c r="X356" i="28"/>
  <c r="E356" i="28"/>
  <c r="J356" i="28"/>
  <c r="O356" i="28"/>
  <c r="U356" i="28"/>
  <c r="G356" i="28"/>
  <c r="M356" i="28"/>
  <c r="R356" i="28"/>
  <c r="W356" i="28"/>
  <c r="C356" i="28"/>
  <c r="N356" i="28"/>
  <c r="Y356" i="28"/>
  <c r="F356" i="28"/>
  <c r="Q356" i="28"/>
  <c r="B356" i="28"/>
  <c r="I356" i="28"/>
  <c r="S356" i="28"/>
  <c r="K356" i="28"/>
  <c r="V356" i="28"/>
  <c r="E322" i="28"/>
  <c r="I322" i="28"/>
  <c r="M322" i="28"/>
  <c r="Q322" i="28"/>
  <c r="U322" i="28"/>
  <c r="Y322" i="28"/>
  <c r="B322" i="28"/>
  <c r="F322" i="28"/>
  <c r="K322" i="28"/>
  <c r="P322" i="28"/>
  <c r="V322" i="28"/>
  <c r="C322" i="28"/>
  <c r="H322" i="28"/>
  <c r="N322" i="28"/>
  <c r="S322" i="28"/>
  <c r="X322" i="28"/>
  <c r="D322" i="28"/>
  <c r="O322" i="28"/>
  <c r="G322" i="28"/>
  <c r="R322" i="28"/>
  <c r="J322" i="28"/>
  <c r="T322" i="28"/>
  <c r="L322" i="28"/>
  <c r="W322"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53" i="28"/>
  <c r="G253" i="28"/>
  <c r="K253" i="28"/>
  <c r="O253" i="28"/>
  <c r="S253" i="28"/>
  <c r="W253" i="28"/>
  <c r="H253" i="28"/>
  <c r="M253" i="28"/>
  <c r="R253" i="28"/>
  <c r="X253" i="28"/>
  <c r="E253" i="28"/>
  <c r="J253" i="28"/>
  <c r="P253" i="28"/>
  <c r="U253" i="28"/>
  <c r="F253" i="28"/>
  <c r="Q253" i="28"/>
  <c r="T253" i="28"/>
  <c r="L253" i="28"/>
  <c r="V253" i="28"/>
  <c r="D253" i="28"/>
  <c r="N253" i="28"/>
  <c r="Y253" i="28"/>
  <c r="B253" i="28"/>
  <c r="I253" i="28"/>
  <c r="E219" i="28"/>
  <c r="I219" i="28"/>
  <c r="M219" i="28"/>
  <c r="Q219" i="28"/>
  <c r="U219" i="28"/>
  <c r="Y219" i="28"/>
  <c r="C219" i="28"/>
  <c r="G219" i="28"/>
  <c r="K219" i="28"/>
  <c r="O219" i="28"/>
  <c r="S219" i="28"/>
  <c r="W219" i="28"/>
  <c r="B219" i="28"/>
  <c r="H219" i="28"/>
  <c r="P219" i="28"/>
  <c r="X219" i="28"/>
  <c r="J219" i="28"/>
  <c r="D219" i="28"/>
  <c r="L219" i="28"/>
  <c r="T219" i="28"/>
  <c r="F219" i="28"/>
  <c r="N219" i="28"/>
  <c r="V219" i="28"/>
  <c r="R21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287" i="28"/>
  <c r="J287" i="28"/>
  <c r="N287" i="28"/>
  <c r="R287" i="28"/>
  <c r="V287" i="28"/>
  <c r="G287" i="28"/>
  <c r="L287" i="28"/>
  <c r="Q287" i="28"/>
  <c r="W287" i="28"/>
  <c r="D287" i="28"/>
  <c r="I287" i="28"/>
  <c r="O287" i="28"/>
  <c r="T287" i="28"/>
  <c r="Y287" i="28"/>
  <c r="B287" i="28"/>
  <c r="E287" i="28"/>
  <c r="P287" i="28"/>
  <c r="H287" i="28"/>
  <c r="S287" i="28"/>
  <c r="K287" i="28"/>
  <c r="U287" i="28"/>
  <c r="C287" i="28"/>
  <c r="M287" i="28"/>
  <c r="X287" i="28"/>
  <c r="F424" i="28"/>
  <c r="J424" i="28"/>
  <c r="N424" i="28"/>
  <c r="R424" i="28"/>
  <c r="V424" i="28"/>
  <c r="G424" i="28"/>
  <c r="L424" i="28"/>
  <c r="Q424" i="28"/>
  <c r="W424" i="28"/>
  <c r="B424" i="28"/>
  <c r="C424" i="28"/>
  <c r="I424" i="28"/>
  <c r="P424" i="28"/>
  <c r="X424" i="28"/>
  <c r="E424" i="28"/>
  <c r="M424" i="28"/>
  <c r="T424" i="28"/>
  <c r="H424" i="28"/>
  <c r="U424" i="28"/>
  <c r="K424" i="28"/>
  <c r="Y424" i="28"/>
  <c r="O424" i="28"/>
  <c r="D424" i="28"/>
  <c r="S424" i="28"/>
  <c r="E183" i="21"/>
  <c r="I183" i="21"/>
  <c r="M183" i="21"/>
  <c r="Q183" i="21"/>
  <c r="U183" i="21"/>
  <c r="Y183" i="21"/>
  <c r="B183" i="21"/>
  <c r="C183" i="21"/>
  <c r="G183" i="21"/>
  <c r="K183" i="21"/>
  <c r="O183" i="21"/>
  <c r="S183" i="21"/>
  <c r="W183" i="21"/>
  <c r="H183" i="21"/>
  <c r="P183" i="21"/>
  <c r="X183" i="21"/>
  <c r="L183" i="21"/>
  <c r="V183" i="21"/>
  <c r="F183" i="21"/>
  <c r="R183" i="21"/>
  <c r="J183" i="21"/>
  <c r="N183" i="21"/>
  <c r="T183" i="21"/>
  <c r="D183" i="21"/>
  <c r="C390" i="28"/>
  <c r="G390" i="28"/>
  <c r="K390" i="28"/>
  <c r="O390" i="28"/>
  <c r="S390" i="28"/>
  <c r="W390" i="28"/>
  <c r="D390" i="28"/>
  <c r="I390" i="28"/>
  <c r="N390" i="28"/>
  <c r="T390" i="28"/>
  <c r="Y390" i="28"/>
  <c r="F390" i="28"/>
  <c r="L390" i="28"/>
  <c r="Q390" i="28"/>
  <c r="V390" i="28"/>
  <c r="B390" i="28"/>
  <c r="M390" i="28"/>
  <c r="X390" i="28"/>
  <c r="E390" i="28"/>
  <c r="P390" i="28"/>
  <c r="H390" i="28"/>
  <c r="R390" i="28"/>
  <c r="J390" i="28"/>
  <c r="U390" i="28"/>
  <c r="F185" i="28"/>
  <c r="J185" i="28"/>
  <c r="N185" i="28"/>
  <c r="R185" i="28"/>
  <c r="V185" i="28"/>
  <c r="D185" i="28"/>
  <c r="H185" i="28"/>
  <c r="L185" i="28"/>
  <c r="P185" i="28"/>
  <c r="T185" i="28"/>
  <c r="X185" i="28"/>
  <c r="I185" i="28"/>
  <c r="Q185" i="28"/>
  <c r="Y185" i="28"/>
  <c r="K185" i="28"/>
  <c r="E185" i="28"/>
  <c r="M185" i="28"/>
  <c r="U185" i="28"/>
  <c r="B185" i="28"/>
  <c r="G185" i="28"/>
  <c r="O185" i="28"/>
  <c r="W185" i="28"/>
  <c r="C185" i="28"/>
  <c r="S185"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E113" i="21"/>
  <c r="I113" i="21"/>
  <c r="M113" i="21"/>
  <c r="Q113" i="21"/>
  <c r="U113" i="21"/>
  <c r="Y113" i="21"/>
  <c r="B113" i="21"/>
  <c r="F113" i="21"/>
  <c r="J113" i="21"/>
  <c r="N113" i="21"/>
  <c r="R113" i="21"/>
  <c r="V113" i="21"/>
  <c r="G113" i="21"/>
  <c r="O113" i="21"/>
  <c r="W113" i="21"/>
  <c r="K113" i="21"/>
  <c r="D113" i="21"/>
  <c r="T113" i="21"/>
  <c r="H113" i="21"/>
  <c r="P113" i="21"/>
  <c r="X113" i="21"/>
  <c r="C113" i="21"/>
  <c r="S113" i="21"/>
  <c r="L113" i="21"/>
  <c r="D148" i="21"/>
  <c r="H148" i="21"/>
  <c r="L148" i="21"/>
  <c r="P148" i="21"/>
  <c r="T148" i="21"/>
  <c r="X148" i="21"/>
  <c r="E148" i="21"/>
  <c r="I148" i="21"/>
  <c r="M148" i="21"/>
  <c r="Q148" i="21"/>
  <c r="U148" i="21"/>
  <c r="Y148" i="21"/>
  <c r="J148" i="21"/>
  <c r="R148" i="21"/>
  <c r="C148" i="21"/>
  <c r="K148" i="21"/>
  <c r="S148" i="21"/>
  <c r="N148" i="21"/>
  <c r="F148" i="21"/>
  <c r="O148" i="21"/>
  <c r="V148" i="21"/>
  <c r="G148" i="21"/>
  <c r="W148" i="21"/>
  <c r="B148" i="21"/>
  <c r="F78" i="21"/>
  <c r="J78" i="21"/>
  <c r="N78" i="21"/>
  <c r="R78" i="21"/>
  <c r="V78" i="21"/>
  <c r="D78" i="21"/>
  <c r="L78" i="21"/>
  <c r="T78" i="21"/>
  <c r="E78" i="21"/>
  <c r="M78" i="21"/>
  <c r="U78" i="21"/>
  <c r="C78" i="21"/>
  <c r="G78" i="21"/>
  <c r="K78" i="21"/>
  <c r="O78" i="21"/>
  <c r="S78" i="21"/>
  <c r="W78" i="21"/>
  <c r="B78" i="21"/>
  <c r="H78" i="21"/>
  <c r="P78" i="21"/>
  <c r="X78" i="21"/>
  <c r="I78" i="21"/>
  <c r="Q78" i="21"/>
  <c r="Y78" i="21"/>
  <c r="E150" i="28"/>
  <c r="I150" i="28"/>
  <c r="M150" i="28"/>
  <c r="Q150" i="28"/>
  <c r="U150" i="28"/>
  <c r="Y150" i="28"/>
  <c r="C150" i="28"/>
  <c r="H150" i="28"/>
  <c r="N150" i="28"/>
  <c r="S150" i="28"/>
  <c r="X150" i="28"/>
  <c r="D150" i="28"/>
  <c r="J150" i="28"/>
  <c r="O150" i="28"/>
  <c r="T150" i="28"/>
  <c r="K150" i="28"/>
  <c r="V150" i="28"/>
  <c r="F150" i="28"/>
  <c r="R150" i="28"/>
  <c r="L150" i="28"/>
  <c r="P150" i="28"/>
  <c r="G150" i="28"/>
  <c r="W150" i="28"/>
  <c r="B150" i="28"/>
  <c r="D150" i="19"/>
  <c r="H150" i="19"/>
  <c r="L150" i="19"/>
  <c r="P150" i="19"/>
  <c r="T150" i="19"/>
  <c r="X150" i="19"/>
  <c r="G150" i="19"/>
  <c r="M150" i="19"/>
  <c r="R150" i="19"/>
  <c r="W150" i="19"/>
  <c r="B150" i="19"/>
  <c r="E150" i="19"/>
  <c r="K150" i="19"/>
  <c r="S150" i="19"/>
  <c r="C150" i="19"/>
  <c r="J150" i="19"/>
  <c r="Q150" i="19"/>
  <c r="Y150" i="19"/>
  <c r="N150" i="19"/>
  <c r="I150" i="19"/>
  <c r="V150" i="19"/>
  <c r="F150" i="19"/>
  <c r="O150" i="19"/>
  <c r="U150" i="19"/>
  <c r="A288" i="28"/>
  <c r="A425" i="28"/>
  <c r="A357" i="28"/>
  <c r="A254" i="28"/>
  <c r="A186" i="28"/>
  <c r="A220" i="28"/>
  <c r="A391" i="28"/>
  <c r="A323" i="28"/>
  <c r="A253" i="21"/>
  <c r="A287" i="21"/>
  <c r="A218" i="21"/>
  <c r="A149" i="21"/>
  <c r="A184" i="21"/>
  <c r="A114" i="21"/>
  <c r="F323" i="28" l="1"/>
  <c r="J323" i="28"/>
  <c r="N323" i="28"/>
  <c r="R323" i="28"/>
  <c r="V323" i="28"/>
  <c r="D323" i="28"/>
  <c r="I323" i="28"/>
  <c r="O323" i="28"/>
  <c r="T323" i="28"/>
  <c r="Y323" i="28"/>
  <c r="B323" i="28"/>
  <c r="G323" i="28"/>
  <c r="L323" i="28"/>
  <c r="Q323" i="28"/>
  <c r="W323" i="28"/>
  <c r="C323" i="28"/>
  <c r="M323" i="28"/>
  <c r="X323" i="28"/>
  <c r="E323" i="28"/>
  <c r="P323" i="28"/>
  <c r="H323" i="28"/>
  <c r="S323" i="28"/>
  <c r="K323" i="28"/>
  <c r="U323" i="28"/>
  <c r="D254" i="28"/>
  <c r="H254" i="28"/>
  <c r="L254" i="28"/>
  <c r="P254" i="28"/>
  <c r="T254" i="28"/>
  <c r="X254" i="28"/>
  <c r="F254" i="28"/>
  <c r="K254" i="28"/>
  <c r="Q254" i="28"/>
  <c r="V254" i="28"/>
  <c r="C254" i="28"/>
  <c r="I254" i="28"/>
  <c r="N254" i="28"/>
  <c r="S254" i="28"/>
  <c r="Y254" i="28"/>
  <c r="B254" i="28"/>
  <c r="E254" i="28"/>
  <c r="O254" i="28"/>
  <c r="R254" i="28"/>
  <c r="J254" i="28"/>
  <c r="U254" i="28"/>
  <c r="M254" i="28"/>
  <c r="W254" i="28"/>
  <c r="G254"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218" i="21"/>
  <c r="H218" i="21"/>
  <c r="L218" i="21"/>
  <c r="P218" i="21"/>
  <c r="T218" i="21"/>
  <c r="X218" i="21"/>
  <c r="G218" i="21"/>
  <c r="M218" i="21"/>
  <c r="R218" i="21"/>
  <c r="W218" i="21"/>
  <c r="B218" i="21"/>
  <c r="E218" i="21"/>
  <c r="J218" i="21"/>
  <c r="O218" i="21"/>
  <c r="U218" i="21"/>
  <c r="F218" i="21"/>
  <c r="Q218" i="21"/>
  <c r="N218" i="21"/>
  <c r="I218" i="21"/>
  <c r="V218" i="21"/>
  <c r="K218" i="21"/>
  <c r="S218" i="21"/>
  <c r="Y218" i="21"/>
  <c r="C218" i="21"/>
  <c r="D391" i="28"/>
  <c r="H391" i="28"/>
  <c r="L391" i="28"/>
  <c r="P391" i="28"/>
  <c r="T391" i="28"/>
  <c r="X391" i="28"/>
  <c r="G391" i="28"/>
  <c r="M391" i="28"/>
  <c r="R391" i="28"/>
  <c r="W391" i="28"/>
  <c r="E391" i="28"/>
  <c r="J391" i="28"/>
  <c r="O391" i="28"/>
  <c r="U391" i="28"/>
  <c r="K391" i="28"/>
  <c r="V391" i="28"/>
  <c r="C391" i="28"/>
  <c r="N391" i="28"/>
  <c r="Y391" i="28"/>
  <c r="F391" i="28"/>
  <c r="Q391" i="28"/>
  <c r="B391" i="28"/>
  <c r="I391" i="28"/>
  <c r="S391" i="28"/>
  <c r="E357" i="28"/>
  <c r="I357" i="28"/>
  <c r="M357" i="28"/>
  <c r="Q357" i="28"/>
  <c r="U357" i="28"/>
  <c r="Y357" i="28"/>
  <c r="B357" i="28"/>
  <c r="C357" i="28"/>
  <c r="H357" i="28"/>
  <c r="N357" i="28"/>
  <c r="S357" i="28"/>
  <c r="X357" i="28"/>
  <c r="F357" i="28"/>
  <c r="K357" i="28"/>
  <c r="P357" i="28"/>
  <c r="V357" i="28"/>
  <c r="L357" i="28"/>
  <c r="W357" i="28"/>
  <c r="D357" i="28"/>
  <c r="O357" i="28"/>
  <c r="G357" i="28"/>
  <c r="R357" i="28"/>
  <c r="J357" i="28"/>
  <c r="T357"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F220" i="28"/>
  <c r="J220" i="28"/>
  <c r="N220" i="28"/>
  <c r="R220" i="28"/>
  <c r="V220" i="28"/>
  <c r="D220" i="28"/>
  <c r="H220" i="28"/>
  <c r="L220" i="28"/>
  <c r="P220" i="28"/>
  <c r="T220" i="28"/>
  <c r="X220" i="28"/>
  <c r="I220" i="28"/>
  <c r="Q220" i="28"/>
  <c r="Y220" i="28"/>
  <c r="C220" i="28"/>
  <c r="S220" i="28"/>
  <c r="E220" i="28"/>
  <c r="M220" i="28"/>
  <c r="U220" i="28"/>
  <c r="B220" i="28"/>
  <c r="G220" i="28"/>
  <c r="O220" i="28"/>
  <c r="W220" i="28"/>
  <c r="K220" i="28"/>
  <c r="C425" i="28"/>
  <c r="G425" i="28"/>
  <c r="K425" i="28"/>
  <c r="O425" i="28"/>
  <c r="S425" i="28"/>
  <c r="W425" i="28"/>
  <c r="E425" i="28"/>
  <c r="J425" i="28"/>
  <c r="P425" i="28"/>
  <c r="U425" i="28"/>
  <c r="H425" i="28"/>
  <c r="N425" i="28"/>
  <c r="V425" i="28"/>
  <c r="D425" i="28"/>
  <c r="L425" i="28"/>
  <c r="R425" i="28"/>
  <c r="Y425" i="28"/>
  <c r="M425" i="28"/>
  <c r="Q425" i="28"/>
  <c r="F425" i="28"/>
  <c r="T425" i="28"/>
  <c r="I425" i="28"/>
  <c r="X425" i="28"/>
  <c r="B425"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184" i="21"/>
  <c r="J184" i="21"/>
  <c r="N184" i="21"/>
  <c r="R184" i="21"/>
  <c r="V184" i="21"/>
  <c r="D184" i="21"/>
  <c r="H184" i="21"/>
  <c r="L184" i="21"/>
  <c r="P184" i="21"/>
  <c r="T184" i="21"/>
  <c r="X184" i="21"/>
  <c r="I184" i="21"/>
  <c r="Q184" i="21"/>
  <c r="Y184" i="21"/>
  <c r="K184" i="21"/>
  <c r="U184" i="21"/>
  <c r="E184" i="21"/>
  <c r="O184" i="21"/>
  <c r="G184" i="21"/>
  <c r="M184" i="21"/>
  <c r="B184" i="21"/>
  <c r="S184" i="21"/>
  <c r="C184" i="21"/>
  <c r="W184"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186" i="28"/>
  <c r="G186" i="28"/>
  <c r="K186" i="28"/>
  <c r="O186" i="28"/>
  <c r="S186" i="28"/>
  <c r="W186" i="28"/>
  <c r="B186" i="28"/>
  <c r="E186" i="28"/>
  <c r="I186" i="28"/>
  <c r="M186" i="28"/>
  <c r="Q186" i="28"/>
  <c r="U186" i="28"/>
  <c r="Y186" i="28"/>
  <c r="J186" i="28"/>
  <c r="R186" i="28"/>
  <c r="D186" i="28"/>
  <c r="T186" i="28"/>
  <c r="F186" i="28"/>
  <c r="N186" i="28"/>
  <c r="V186" i="28"/>
  <c r="H186" i="28"/>
  <c r="P186" i="28"/>
  <c r="X186" i="28"/>
  <c r="L186" i="28"/>
  <c r="C288" i="28"/>
  <c r="G288" i="28"/>
  <c r="K288" i="28"/>
  <c r="O288" i="28"/>
  <c r="S288" i="28"/>
  <c r="W288" i="28"/>
  <c r="E288" i="28"/>
  <c r="J288" i="28"/>
  <c r="P288" i="28"/>
  <c r="U288" i="28"/>
  <c r="H288" i="28"/>
  <c r="M288" i="28"/>
  <c r="R288" i="28"/>
  <c r="X288" i="28"/>
  <c r="D288" i="28"/>
  <c r="N288" i="28"/>
  <c r="Y288" i="28"/>
  <c r="B288" i="28"/>
  <c r="F288" i="28"/>
  <c r="Q288" i="28"/>
  <c r="I288" i="28"/>
  <c r="T288" i="28"/>
  <c r="L288" i="28"/>
  <c r="V288"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F114" i="21"/>
  <c r="J114" i="21"/>
  <c r="N114" i="21"/>
  <c r="R114" i="21"/>
  <c r="V114" i="21"/>
  <c r="C114" i="21"/>
  <c r="G114" i="21"/>
  <c r="K114" i="21"/>
  <c r="O114" i="21"/>
  <c r="S114" i="21"/>
  <c r="W114" i="21"/>
  <c r="B114" i="21"/>
  <c r="H114" i="21"/>
  <c r="P114" i="21"/>
  <c r="X114" i="21"/>
  <c r="D114" i="21"/>
  <c r="T114" i="21"/>
  <c r="M114" i="21"/>
  <c r="I114" i="21"/>
  <c r="Q114" i="21"/>
  <c r="Y114" i="21"/>
  <c r="L114" i="21"/>
  <c r="E114" i="21"/>
  <c r="U114" i="21"/>
  <c r="E149" i="21"/>
  <c r="I149" i="21"/>
  <c r="M149" i="21"/>
  <c r="Q149" i="21"/>
  <c r="U149" i="21"/>
  <c r="Y149" i="21"/>
  <c r="F149" i="21"/>
  <c r="J149" i="21"/>
  <c r="N149" i="21"/>
  <c r="R149" i="21"/>
  <c r="V149" i="21"/>
  <c r="C149" i="21"/>
  <c r="K149" i="21"/>
  <c r="S149" i="21"/>
  <c r="B149" i="21"/>
  <c r="D149" i="21"/>
  <c r="L149" i="21"/>
  <c r="T149" i="21"/>
  <c r="G149" i="21"/>
  <c r="W149" i="21"/>
  <c r="O149" i="21"/>
  <c r="H149" i="21"/>
  <c r="X149" i="21"/>
  <c r="P149" i="21"/>
  <c r="A255" i="28"/>
  <c r="A324" i="28"/>
  <c r="A221" i="28"/>
  <c r="A358" i="28"/>
  <c r="A392" i="28"/>
  <c r="A426" i="28"/>
  <c r="A289" i="28"/>
  <c r="A288" i="21"/>
  <c r="A254" i="21"/>
  <c r="A219" i="21"/>
  <c r="A150" i="21"/>
  <c r="A185" i="21"/>
  <c r="F392" i="21" l="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C185" i="21"/>
  <c r="G185" i="21"/>
  <c r="K185" i="21"/>
  <c r="O185" i="21"/>
  <c r="S185" i="21"/>
  <c r="W185" i="21"/>
  <c r="E185" i="21"/>
  <c r="I185" i="21"/>
  <c r="M185" i="21"/>
  <c r="Q185" i="21"/>
  <c r="U185" i="21"/>
  <c r="Y185" i="21"/>
  <c r="B185" i="21"/>
  <c r="J185" i="21"/>
  <c r="R185" i="21"/>
  <c r="H185" i="21"/>
  <c r="T185" i="21"/>
  <c r="D185" i="21"/>
  <c r="N185" i="21"/>
  <c r="X185" i="21"/>
  <c r="F185" i="21"/>
  <c r="L185" i="21"/>
  <c r="P185" i="21"/>
  <c r="V185"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58" i="28"/>
  <c r="J358" i="28"/>
  <c r="N358" i="28"/>
  <c r="R358" i="28"/>
  <c r="V358" i="28"/>
  <c r="G358" i="28"/>
  <c r="L358" i="28"/>
  <c r="Q358" i="28"/>
  <c r="W358" i="28"/>
  <c r="D358" i="28"/>
  <c r="I358" i="28"/>
  <c r="O358" i="28"/>
  <c r="T358" i="28"/>
  <c r="Y358" i="28"/>
  <c r="B358" i="28"/>
  <c r="K358" i="28"/>
  <c r="U358" i="28"/>
  <c r="C358" i="28"/>
  <c r="M358" i="28"/>
  <c r="X358" i="28"/>
  <c r="E358" i="28"/>
  <c r="P358" i="28"/>
  <c r="H358" i="28"/>
  <c r="S358"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289" i="28"/>
  <c r="H289" i="28"/>
  <c r="L289" i="28"/>
  <c r="P289" i="28"/>
  <c r="T289" i="28"/>
  <c r="X289" i="28"/>
  <c r="C289" i="28"/>
  <c r="I289" i="28"/>
  <c r="N289" i="28"/>
  <c r="S289" i="28"/>
  <c r="Y289" i="28"/>
  <c r="B289" i="28"/>
  <c r="F289" i="28"/>
  <c r="K289" i="28"/>
  <c r="Q289" i="28"/>
  <c r="V289" i="28"/>
  <c r="M289" i="28"/>
  <c r="W289" i="28"/>
  <c r="E289" i="28"/>
  <c r="O289" i="28"/>
  <c r="G289" i="28"/>
  <c r="R289" i="28"/>
  <c r="J289" i="28"/>
  <c r="U289" i="28"/>
  <c r="C221" i="28"/>
  <c r="G221" i="28"/>
  <c r="K221" i="28"/>
  <c r="O221" i="28"/>
  <c r="S221" i="28"/>
  <c r="W221" i="28"/>
  <c r="B221" i="28"/>
  <c r="E221" i="28"/>
  <c r="I221" i="28"/>
  <c r="M221" i="28"/>
  <c r="Q221" i="28"/>
  <c r="U221" i="28"/>
  <c r="Y221" i="28"/>
  <c r="J221" i="28"/>
  <c r="R221" i="28"/>
  <c r="L221" i="28"/>
  <c r="F221" i="28"/>
  <c r="N221" i="28"/>
  <c r="V221" i="28"/>
  <c r="H221" i="28"/>
  <c r="P221" i="28"/>
  <c r="X221" i="28"/>
  <c r="D221" i="28"/>
  <c r="T221" i="28"/>
  <c r="E219" i="21"/>
  <c r="I219" i="21"/>
  <c r="M219" i="21"/>
  <c r="Q219" i="21"/>
  <c r="U219" i="21"/>
  <c r="Y219" i="21"/>
  <c r="F219" i="21"/>
  <c r="K219" i="21"/>
  <c r="P219" i="21"/>
  <c r="V219" i="21"/>
  <c r="C219" i="21"/>
  <c r="H219" i="21"/>
  <c r="N219" i="21"/>
  <c r="S219" i="21"/>
  <c r="X219" i="21"/>
  <c r="D219" i="21"/>
  <c r="O219" i="21"/>
  <c r="G219" i="21"/>
  <c r="T219" i="21"/>
  <c r="L219" i="21"/>
  <c r="B219" i="21"/>
  <c r="R219" i="21"/>
  <c r="W219" i="21"/>
  <c r="J219" i="21"/>
  <c r="D426" i="28"/>
  <c r="H426" i="28"/>
  <c r="L426" i="28"/>
  <c r="P426" i="28"/>
  <c r="T426" i="28"/>
  <c r="X426" i="28"/>
  <c r="C426" i="28"/>
  <c r="I426" i="28"/>
  <c r="N426" i="28"/>
  <c r="S426" i="28"/>
  <c r="Y426" i="28"/>
  <c r="F426" i="28"/>
  <c r="M426" i="28"/>
  <c r="U426" i="28"/>
  <c r="J426" i="28"/>
  <c r="Q426" i="28"/>
  <c r="W426" i="28"/>
  <c r="B426" i="28"/>
  <c r="E426" i="28"/>
  <c r="R426" i="28"/>
  <c r="G426" i="28"/>
  <c r="V426" i="28"/>
  <c r="K426" i="28"/>
  <c r="O426" i="28"/>
  <c r="C324" i="28"/>
  <c r="G324" i="28"/>
  <c r="K324" i="28"/>
  <c r="O324" i="28"/>
  <c r="S324" i="28"/>
  <c r="W324" i="28"/>
  <c r="H324" i="28"/>
  <c r="M324" i="28"/>
  <c r="R324" i="28"/>
  <c r="X324" i="28"/>
  <c r="E324" i="28"/>
  <c r="J324" i="28"/>
  <c r="P324" i="28"/>
  <c r="U324" i="28"/>
  <c r="L324" i="28"/>
  <c r="V324" i="28"/>
  <c r="D324" i="28"/>
  <c r="N324" i="28"/>
  <c r="Y324" i="28"/>
  <c r="B324" i="28"/>
  <c r="F324" i="28"/>
  <c r="Q324" i="28"/>
  <c r="I324" i="28"/>
  <c r="T324"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392" i="28"/>
  <c r="I392" i="28"/>
  <c r="M392" i="28"/>
  <c r="Q392" i="28"/>
  <c r="U392" i="28"/>
  <c r="Y392" i="28"/>
  <c r="B392" i="28"/>
  <c r="F392" i="28"/>
  <c r="K392" i="28"/>
  <c r="P392" i="28"/>
  <c r="V392" i="28"/>
  <c r="C392" i="28"/>
  <c r="H392" i="28"/>
  <c r="N392" i="28"/>
  <c r="S392" i="28"/>
  <c r="X392" i="28"/>
  <c r="J392" i="28"/>
  <c r="T392" i="28"/>
  <c r="L392" i="28"/>
  <c r="W392" i="28"/>
  <c r="D392" i="28"/>
  <c r="O392" i="28"/>
  <c r="G392" i="28"/>
  <c r="R392" i="28"/>
  <c r="E255" i="28"/>
  <c r="I255" i="28"/>
  <c r="M255" i="28"/>
  <c r="Q255" i="28"/>
  <c r="U255" i="28"/>
  <c r="Y255" i="28"/>
  <c r="B255" i="28"/>
  <c r="D255" i="28"/>
  <c r="J255" i="28"/>
  <c r="O255" i="28"/>
  <c r="T255" i="28"/>
  <c r="G255" i="28"/>
  <c r="L255" i="28"/>
  <c r="R255" i="28"/>
  <c r="W255" i="28"/>
  <c r="C255" i="28"/>
  <c r="N255" i="28"/>
  <c r="X255" i="28"/>
  <c r="P255" i="28"/>
  <c r="H255" i="28"/>
  <c r="S255" i="28"/>
  <c r="K255" i="28"/>
  <c r="V255" i="28"/>
  <c r="F255"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F150" i="21"/>
  <c r="J150" i="21"/>
  <c r="N150" i="21"/>
  <c r="R150" i="21"/>
  <c r="V150" i="21"/>
  <c r="C150" i="21"/>
  <c r="G150" i="21"/>
  <c r="K150" i="21"/>
  <c r="O150" i="21"/>
  <c r="S150" i="21"/>
  <c r="W150" i="21"/>
  <c r="D150" i="21"/>
  <c r="L150" i="21"/>
  <c r="T150" i="21"/>
  <c r="E150" i="21"/>
  <c r="M150" i="21"/>
  <c r="U150" i="21"/>
  <c r="B150" i="21"/>
  <c r="P150" i="21"/>
  <c r="X150" i="21"/>
  <c r="I150" i="21"/>
  <c r="Q150" i="21"/>
  <c r="H150" i="21"/>
  <c r="Y150" i="21"/>
  <c r="A427" i="28"/>
  <c r="A325" i="28"/>
  <c r="A359" i="28"/>
  <c r="A256" i="28"/>
  <c r="A290" i="28"/>
  <c r="A393" i="28"/>
  <c r="A255" i="21"/>
  <c r="A289" i="21"/>
  <c r="A220" i="21"/>
  <c r="A186" i="21"/>
  <c r="D255" i="21" l="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59" i="28"/>
  <c r="G359" i="28"/>
  <c r="K359" i="28"/>
  <c r="O359" i="28"/>
  <c r="S359" i="28"/>
  <c r="W359" i="28"/>
  <c r="E359" i="28"/>
  <c r="J359" i="28"/>
  <c r="P359" i="28"/>
  <c r="U359" i="28"/>
  <c r="H359" i="28"/>
  <c r="M359" i="28"/>
  <c r="R359" i="28"/>
  <c r="X359" i="28"/>
  <c r="I359" i="28"/>
  <c r="T359" i="28"/>
  <c r="L359" i="28"/>
  <c r="V359" i="28"/>
  <c r="D359" i="28"/>
  <c r="N359" i="28"/>
  <c r="Y359" i="28"/>
  <c r="B359" i="28"/>
  <c r="F359" i="28"/>
  <c r="Q359" i="28"/>
  <c r="D186" i="21"/>
  <c r="H186" i="21"/>
  <c r="L186" i="21"/>
  <c r="P186" i="21"/>
  <c r="T186" i="21"/>
  <c r="X186" i="21"/>
  <c r="F186" i="21"/>
  <c r="J186" i="21"/>
  <c r="N186" i="21"/>
  <c r="R186" i="21"/>
  <c r="V186" i="21"/>
  <c r="C186" i="21"/>
  <c r="K186" i="21"/>
  <c r="S186" i="21"/>
  <c r="G186" i="21"/>
  <c r="Q186" i="21"/>
  <c r="M186" i="21"/>
  <c r="W186" i="21"/>
  <c r="B186" i="21"/>
  <c r="E186" i="21"/>
  <c r="Y186" i="21"/>
  <c r="I186" i="21"/>
  <c r="O186" i="21"/>
  <c r="U186" i="21"/>
  <c r="F393" i="28"/>
  <c r="J393" i="28"/>
  <c r="N393" i="28"/>
  <c r="R393" i="28"/>
  <c r="V393" i="28"/>
  <c r="D393" i="28"/>
  <c r="I393" i="28"/>
  <c r="O393" i="28"/>
  <c r="T393" i="28"/>
  <c r="Y393" i="28"/>
  <c r="B393" i="28"/>
  <c r="G393" i="28"/>
  <c r="L393" i="28"/>
  <c r="Q393" i="28"/>
  <c r="W393" i="28"/>
  <c r="H393" i="28"/>
  <c r="S393" i="28"/>
  <c r="K393" i="28"/>
  <c r="U393" i="28"/>
  <c r="C393" i="28"/>
  <c r="M393" i="28"/>
  <c r="X393" i="28"/>
  <c r="E393" i="28"/>
  <c r="P393" i="28"/>
  <c r="D325" i="28"/>
  <c r="H325" i="28"/>
  <c r="L325" i="28"/>
  <c r="P325" i="28"/>
  <c r="T325" i="28"/>
  <c r="X325" i="28"/>
  <c r="F325" i="28"/>
  <c r="K325" i="28"/>
  <c r="Q325" i="28"/>
  <c r="V325" i="28"/>
  <c r="C325" i="28"/>
  <c r="I325" i="28"/>
  <c r="N325" i="28"/>
  <c r="S325" i="28"/>
  <c r="Y325" i="28"/>
  <c r="B325" i="28"/>
  <c r="J325" i="28"/>
  <c r="U325" i="28"/>
  <c r="M325" i="28"/>
  <c r="W325" i="28"/>
  <c r="E325" i="28"/>
  <c r="O325" i="28"/>
  <c r="G325" i="28"/>
  <c r="R325"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56" i="28"/>
  <c r="J256" i="28"/>
  <c r="N256" i="28"/>
  <c r="R256" i="28"/>
  <c r="V256" i="28"/>
  <c r="C256" i="28"/>
  <c r="H256" i="28"/>
  <c r="M256" i="28"/>
  <c r="S256" i="28"/>
  <c r="X256" i="28"/>
  <c r="E256" i="28"/>
  <c r="K256" i="28"/>
  <c r="P256" i="28"/>
  <c r="U256" i="28"/>
  <c r="L256" i="28"/>
  <c r="W256" i="28"/>
  <c r="B256" i="28"/>
  <c r="O256" i="28"/>
  <c r="G256" i="28"/>
  <c r="Q256" i="28"/>
  <c r="I256" i="28"/>
  <c r="T256" i="28"/>
  <c r="D256" i="28"/>
  <c r="Y256"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F220" i="21"/>
  <c r="J220" i="21"/>
  <c r="N220" i="21"/>
  <c r="R220" i="21"/>
  <c r="V220" i="21"/>
  <c r="D220" i="21"/>
  <c r="I220" i="21"/>
  <c r="O220" i="21"/>
  <c r="T220" i="21"/>
  <c r="Y220" i="21"/>
  <c r="G220" i="21"/>
  <c r="L220" i="21"/>
  <c r="Q220" i="21"/>
  <c r="W220" i="21"/>
  <c r="B220" i="21"/>
  <c r="C220" i="21"/>
  <c r="M220" i="21"/>
  <c r="X220" i="21"/>
  <c r="K220" i="21"/>
  <c r="E220" i="21"/>
  <c r="S220" i="21"/>
  <c r="U220" i="21"/>
  <c r="H220" i="21"/>
  <c r="P220" i="21"/>
  <c r="E290" i="28"/>
  <c r="I290" i="28"/>
  <c r="M290" i="28"/>
  <c r="Q290" i="28"/>
  <c r="U290" i="28"/>
  <c r="Y290" i="28"/>
  <c r="B290" i="28"/>
  <c r="G290" i="28"/>
  <c r="L290" i="28"/>
  <c r="R290" i="28"/>
  <c r="W290" i="28"/>
  <c r="D290" i="28"/>
  <c r="J290" i="28"/>
  <c r="O290" i="28"/>
  <c r="T290" i="28"/>
  <c r="K290" i="28"/>
  <c r="V290" i="28"/>
  <c r="C290" i="28"/>
  <c r="N290" i="28"/>
  <c r="X290" i="28"/>
  <c r="F290" i="28"/>
  <c r="P290" i="28"/>
  <c r="H290" i="28"/>
  <c r="S290" i="28"/>
  <c r="E427" i="28"/>
  <c r="I427" i="28"/>
  <c r="M427" i="28"/>
  <c r="Q427" i="28"/>
  <c r="U427" i="28"/>
  <c r="Y427" i="28"/>
  <c r="B427" i="28"/>
  <c r="G427" i="28"/>
  <c r="L427" i="28"/>
  <c r="R427" i="28"/>
  <c r="W427" i="28"/>
  <c r="D427" i="28"/>
  <c r="K427" i="28"/>
  <c r="S427" i="28"/>
  <c r="H427" i="28"/>
  <c r="O427" i="28"/>
  <c r="V427" i="28"/>
  <c r="J427" i="28"/>
  <c r="X427" i="28"/>
  <c r="N427" i="28"/>
  <c r="C427" i="28"/>
  <c r="P427" i="28"/>
  <c r="F427" i="28"/>
  <c r="T427"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394" i="28"/>
  <c r="A291" i="28"/>
  <c r="A360" i="28"/>
  <c r="A326" i="28"/>
  <c r="A428" i="28"/>
  <c r="A290" i="21"/>
  <c r="A256" i="21"/>
  <c r="A221" i="21"/>
  <c r="E256" i="21" l="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60" i="28"/>
  <c r="H360" i="28"/>
  <c r="L360" i="28"/>
  <c r="P360" i="28"/>
  <c r="T360" i="28"/>
  <c r="X360" i="28"/>
  <c r="C360" i="28"/>
  <c r="I360" i="28"/>
  <c r="N360" i="28"/>
  <c r="S360" i="28"/>
  <c r="Y360" i="28"/>
  <c r="B360" i="28"/>
  <c r="F360" i="28"/>
  <c r="K360" i="28"/>
  <c r="Q360" i="28"/>
  <c r="V360" i="28"/>
  <c r="G360" i="28"/>
  <c r="R360" i="28"/>
  <c r="J360" i="28"/>
  <c r="U360" i="28"/>
  <c r="M360" i="28"/>
  <c r="W360" i="28"/>
  <c r="E360" i="28"/>
  <c r="O360"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291" i="28"/>
  <c r="J291" i="28"/>
  <c r="N291" i="28"/>
  <c r="R291" i="28"/>
  <c r="V291" i="28"/>
  <c r="E291" i="28"/>
  <c r="K291" i="28"/>
  <c r="P291" i="28"/>
  <c r="U291" i="28"/>
  <c r="C291" i="28"/>
  <c r="H291" i="28"/>
  <c r="M291" i="28"/>
  <c r="S291" i="28"/>
  <c r="X291" i="28"/>
  <c r="I291" i="28"/>
  <c r="T291" i="28"/>
  <c r="L291" i="28"/>
  <c r="W291" i="28"/>
  <c r="B291" i="28"/>
  <c r="D291" i="28"/>
  <c r="O291" i="28"/>
  <c r="Y291" i="28"/>
  <c r="G291" i="28"/>
  <c r="Q291"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28" i="28"/>
  <c r="J428" i="28"/>
  <c r="N428" i="28"/>
  <c r="R428" i="28"/>
  <c r="V428" i="28"/>
  <c r="E428" i="28"/>
  <c r="K428" i="28"/>
  <c r="P428" i="28"/>
  <c r="U428" i="28"/>
  <c r="C428" i="28"/>
  <c r="I428" i="28"/>
  <c r="Q428" i="28"/>
  <c r="X428" i="28"/>
  <c r="G428" i="28"/>
  <c r="M428" i="28"/>
  <c r="T428" i="28"/>
  <c r="O428" i="28"/>
  <c r="B428" i="28"/>
  <c r="D428" i="28"/>
  <c r="S428" i="28"/>
  <c r="H428" i="28"/>
  <c r="W428" i="28"/>
  <c r="L428" i="28"/>
  <c r="Y428" i="28"/>
  <c r="C394" i="28"/>
  <c r="G394" i="28"/>
  <c r="K394" i="28"/>
  <c r="O394" i="28"/>
  <c r="S394" i="28"/>
  <c r="W394" i="28"/>
  <c r="H394" i="28"/>
  <c r="M394" i="28"/>
  <c r="R394" i="28"/>
  <c r="X394" i="28"/>
  <c r="E394" i="28"/>
  <c r="J394" i="28"/>
  <c r="P394" i="28"/>
  <c r="U394" i="28"/>
  <c r="F394" i="28"/>
  <c r="Q394" i="28"/>
  <c r="I394" i="28"/>
  <c r="T394" i="28"/>
  <c r="L394" i="28"/>
  <c r="V394" i="28"/>
  <c r="D394" i="28"/>
  <c r="N394" i="28"/>
  <c r="Y394" i="28"/>
  <c r="B394"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C221" i="21"/>
  <c r="G221" i="21"/>
  <c r="H221" i="21"/>
  <c r="L221" i="21"/>
  <c r="P221" i="21"/>
  <c r="T221" i="21"/>
  <c r="X221" i="21"/>
  <c r="E221" i="21"/>
  <c r="J221" i="21"/>
  <c r="N221" i="21"/>
  <c r="R221" i="21"/>
  <c r="V221" i="21"/>
  <c r="K221" i="21"/>
  <c r="S221" i="21"/>
  <c r="D221" i="21"/>
  <c r="O221" i="21"/>
  <c r="Y221" i="21"/>
  <c r="I221" i="21"/>
  <c r="U221" i="21"/>
  <c r="W221" i="21"/>
  <c r="F221" i="21"/>
  <c r="M221" i="21"/>
  <c r="B221" i="21"/>
  <c r="Q221" i="21"/>
  <c r="E326" i="28"/>
  <c r="I326" i="28"/>
  <c r="M326" i="28"/>
  <c r="Q326" i="28"/>
  <c r="U326" i="28"/>
  <c r="Y326" i="28"/>
  <c r="B326" i="28"/>
  <c r="D326" i="28"/>
  <c r="J326" i="28"/>
  <c r="O326" i="28"/>
  <c r="T326" i="28"/>
  <c r="G326" i="28"/>
  <c r="L326" i="28"/>
  <c r="R326" i="28"/>
  <c r="W326" i="28"/>
  <c r="H326" i="28"/>
  <c r="S326" i="28"/>
  <c r="K326" i="28"/>
  <c r="V326" i="28"/>
  <c r="C326" i="28"/>
  <c r="N326" i="28"/>
  <c r="X326" i="28"/>
  <c r="F326" i="28"/>
  <c r="P326"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29" i="28"/>
  <c r="A327" i="28"/>
  <c r="A361" i="28"/>
  <c r="A395"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29" i="28"/>
  <c r="G429" i="28"/>
  <c r="K429" i="28"/>
  <c r="O429" i="28"/>
  <c r="S429" i="28"/>
  <c r="W429" i="28"/>
  <c r="D429" i="28"/>
  <c r="I429" i="28"/>
  <c r="N429" i="28"/>
  <c r="T429" i="28"/>
  <c r="Y429" i="28"/>
  <c r="B429" i="28"/>
  <c r="H429" i="28"/>
  <c r="P429" i="28"/>
  <c r="V429" i="28"/>
  <c r="E429" i="28"/>
  <c r="L429" i="28"/>
  <c r="R429" i="28"/>
  <c r="F429" i="28"/>
  <c r="U429" i="28"/>
  <c r="J429" i="28"/>
  <c r="X429" i="28"/>
  <c r="M429" i="28"/>
  <c r="Q429"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395" i="28"/>
  <c r="H395" i="28"/>
  <c r="L395" i="28"/>
  <c r="P395" i="28"/>
  <c r="T395" i="28"/>
  <c r="X395" i="28"/>
  <c r="F395" i="28"/>
  <c r="K395" i="28"/>
  <c r="Q395" i="28"/>
  <c r="V395" i="28"/>
  <c r="C395" i="28"/>
  <c r="I395" i="28"/>
  <c r="N395" i="28"/>
  <c r="S395" i="28"/>
  <c r="Y395" i="28"/>
  <c r="B395" i="28"/>
  <c r="E395" i="28"/>
  <c r="O395" i="28"/>
  <c r="G395" i="28"/>
  <c r="R395" i="28"/>
  <c r="J395" i="28"/>
  <c r="U395" i="28"/>
  <c r="M395" i="28"/>
  <c r="W395"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61" i="28"/>
  <c r="I361" i="28"/>
  <c r="M361" i="28"/>
  <c r="Q361" i="28"/>
  <c r="U361" i="28"/>
  <c r="Y361" i="28"/>
  <c r="B361" i="28"/>
  <c r="G361" i="28"/>
  <c r="L361" i="28"/>
  <c r="R361" i="28"/>
  <c r="W361" i="28"/>
  <c r="D361" i="28"/>
  <c r="J361" i="28"/>
  <c r="O361" i="28"/>
  <c r="T361" i="28"/>
  <c r="F361" i="28"/>
  <c r="P361" i="28"/>
  <c r="H361" i="28"/>
  <c r="S361" i="28"/>
  <c r="K361" i="28"/>
  <c r="V361" i="28"/>
  <c r="C361" i="28"/>
  <c r="N361" i="28"/>
  <c r="X361"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27" i="28"/>
  <c r="J327" i="28"/>
  <c r="N327" i="28"/>
  <c r="R327" i="28"/>
  <c r="V327" i="28"/>
  <c r="C327" i="28"/>
  <c r="H327" i="28"/>
  <c r="M327" i="28"/>
  <c r="S327" i="28"/>
  <c r="X327" i="28"/>
  <c r="E327" i="28"/>
  <c r="K327" i="28"/>
  <c r="P327" i="28"/>
  <c r="U327" i="28"/>
  <c r="G327" i="28"/>
  <c r="Q327" i="28"/>
  <c r="I327" i="28"/>
  <c r="T327" i="28"/>
  <c r="L327" i="28"/>
  <c r="W327" i="28"/>
  <c r="B327" i="28"/>
  <c r="D327" i="28"/>
  <c r="O327" i="28"/>
  <c r="Y327"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62" i="28"/>
  <c r="A396" i="28"/>
  <c r="A430"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30" i="28"/>
  <c r="H430" i="28"/>
  <c r="L430" i="28"/>
  <c r="P430" i="28"/>
  <c r="T430" i="28"/>
  <c r="X430" i="28"/>
  <c r="G430" i="28"/>
  <c r="M430" i="28"/>
  <c r="R430" i="28"/>
  <c r="W430" i="28"/>
  <c r="F430" i="28"/>
  <c r="N430" i="28"/>
  <c r="U430" i="28"/>
  <c r="B430" i="28"/>
  <c r="C430" i="28"/>
  <c r="J430" i="28"/>
  <c r="Q430" i="28"/>
  <c r="Y430" i="28"/>
  <c r="K430" i="28"/>
  <c r="O430" i="28"/>
  <c r="E430" i="28"/>
  <c r="S430" i="28"/>
  <c r="I430" i="28"/>
  <c r="V430"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396" i="28"/>
  <c r="I396" i="28"/>
  <c r="M396" i="28"/>
  <c r="Q396" i="28"/>
  <c r="U396" i="28"/>
  <c r="Y396" i="28"/>
  <c r="B396" i="28"/>
  <c r="D396" i="28"/>
  <c r="J396" i="28"/>
  <c r="O396" i="28"/>
  <c r="T396" i="28"/>
  <c r="G396" i="28"/>
  <c r="L396" i="28"/>
  <c r="R396" i="28"/>
  <c r="W396" i="28"/>
  <c r="C396" i="28"/>
  <c r="N396" i="28"/>
  <c r="X396" i="28"/>
  <c r="F396" i="28"/>
  <c r="P396" i="28"/>
  <c r="H396" i="28"/>
  <c r="S396" i="28"/>
  <c r="K396" i="28"/>
  <c r="V396"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62" i="28"/>
  <c r="J362" i="28"/>
  <c r="N362" i="28"/>
  <c r="R362" i="28"/>
  <c r="V362" i="28"/>
  <c r="E362" i="28"/>
  <c r="K362" i="28"/>
  <c r="P362" i="28"/>
  <c r="U362" i="28"/>
  <c r="C362" i="28"/>
  <c r="H362" i="28"/>
  <c r="M362" i="28"/>
  <c r="S362" i="28"/>
  <c r="X362" i="28"/>
  <c r="D362" i="28"/>
  <c r="O362" i="28"/>
  <c r="Y362" i="28"/>
  <c r="G362" i="28"/>
  <c r="Q362" i="28"/>
  <c r="I362" i="28"/>
  <c r="T362" i="28"/>
  <c r="L362" i="28"/>
  <c r="W362" i="28"/>
  <c r="B362"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397" i="28"/>
  <c r="A431" i="28"/>
  <c r="F397" i="28" l="1"/>
  <c r="J397" i="28"/>
  <c r="N397" i="28"/>
  <c r="R397" i="28"/>
  <c r="V397" i="28"/>
  <c r="C397" i="28"/>
  <c r="H397" i="28"/>
  <c r="M397" i="28"/>
  <c r="S397" i="28"/>
  <c r="X397" i="28"/>
  <c r="E397" i="28"/>
  <c r="K397" i="28"/>
  <c r="P397" i="28"/>
  <c r="U397" i="28"/>
  <c r="L397" i="28"/>
  <c r="W397" i="28"/>
  <c r="B397" i="28"/>
  <c r="D397" i="28"/>
  <c r="O397" i="28"/>
  <c r="Y397" i="28"/>
  <c r="G397" i="28"/>
  <c r="Q397" i="28"/>
  <c r="I397" i="28"/>
  <c r="T397"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31" i="28"/>
  <c r="I431" i="28"/>
  <c r="M431" i="28"/>
  <c r="Q431" i="28"/>
  <c r="U431" i="28"/>
  <c r="Y431" i="28"/>
  <c r="B431" i="28"/>
  <c r="F431" i="28"/>
  <c r="K431" i="28"/>
  <c r="P431" i="28"/>
  <c r="V431" i="28"/>
  <c r="D431" i="28"/>
  <c r="L431" i="28"/>
  <c r="S431" i="28"/>
  <c r="H431" i="28"/>
  <c r="O431" i="28"/>
  <c r="W431" i="28"/>
  <c r="C431" i="28"/>
  <c r="R431" i="28"/>
  <c r="G431" i="28"/>
  <c r="T431" i="28"/>
  <c r="J431" i="28"/>
  <c r="X431" i="28"/>
  <c r="N431" i="28"/>
  <c r="A432" i="21"/>
  <c r="A432" i="28"/>
  <c r="F432" i="28" l="1"/>
  <c r="J432" i="28"/>
  <c r="N432" i="28"/>
  <c r="R432" i="28"/>
  <c r="V432" i="28"/>
  <c r="D432" i="28"/>
  <c r="I432" i="28"/>
  <c r="O432" i="28"/>
  <c r="T432" i="28"/>
  <c r="Y432" i="28"/>
  <c r="C432" i="28"/>
  <c r="K432" i="28"/>
  <c r="Q432" i="28"/>
  <c r="X432" i="28"/>
  <c r="G432" i="28"/>
  <c r="M432" i="28"/>
  <c r="U432" i="28"/>
  <c r="H432" i="28"/>
  <c r="W432" i="28"/>
  <c r="L432" i="28"/>
  <c r="B432" i="28"/>
  <c r="P432" i="28"/>
  <c r="E432" i="28"/>
  <c r="S432"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<sst xmlns="http://schemas.openxmlformats.org/spreadsheetml/2006/main" count="1069" uniqueCount="182">
  <si>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</si>
  <si>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</si>
  <si>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</si>
  <si>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</si>
  <si>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</si>
  <si>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</si>
  <si>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</si>
  <si>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</si>
  <si>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</si>
  <si>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</si>
  <si>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</si>
  <si>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</si>
  <si>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</si>
  <si>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</si>
  <si>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</si>
  <si>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</si>
  <si>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</si>
  <si>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</si>
  <si>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</si>
  <si>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</si>
  <si>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</si>
  <si>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</si>
  <si>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</si>
  <si>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</si>
  <si>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</si>
  <si>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</si>
  <si>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</si>
  <si>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</si>
  <si>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</si>
  <si>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</si>
  <si>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</si>
  <si>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</si>
  <si>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</si>
  <si>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</si>
  <si>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</si>
  <si>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</si>
  <si>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</si>
  <si>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</si>
  <si>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</si>
  <si>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</si>
  <si>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</si>
  <si>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</si>
  <si>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</si>
  <si>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</si>
  <si>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</si>
  <si>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</si>
  <si>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</si>
  <si>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</si>
  <si>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</si>
  <si>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</si>
  <si>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</si>
  <si>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</si>
  <si>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</si>
  <si>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</si>
  <si>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</si>
  <si>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</si>
  <si>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</si>
  <si>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</si>
  <si>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</si>
  <si>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</si>
  <si>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</si>
  <si>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</si>
  <si>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</si>
  <si>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</si>
  <si>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</si>
  <si>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</si>
  <si>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</si>
  <si>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</si>
  <si>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</si>
  <si>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</si>
  <si>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</si>
  <si>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</si>
  <si>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</si>
  <si>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</si>
  <si>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</si>
  <si>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</si>
  <si>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</si>
  <si>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</si>
  <si>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</si>
  <si>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</si>
  <si>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</si>
  <si>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</si>
  <si>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</si>
  <si>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</si>
  <si>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</si>
  <si>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</si>
  <si>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</si>
  <si>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</si>
  <si>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</si>
  <si>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</si>
  <si>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</si>
  <si>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</si>
  <si>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</si>
  <si>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</si>
  <si>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</si>
  <si>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</si>
  <si>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</si>
  <si>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</si>
  <si>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</si>
  <si>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</si>
  <si>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</si>
  <si>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</si>
  <si>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</si>
  <si>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</si>
  <si>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</si>
  <si>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</si>
  <si>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</si>
  <si>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</si>
  <si>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</si>
  <si>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</si>
  <si>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</si>
  <si>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</si>
  <si>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</si>
  <si>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</si>
  <si>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</si>
  <si>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</si>
  <si>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</si>
  <si>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r>
      <t>k</t>
    </r>
    <r>
      <rPr>
        <i/>
        <vertAlign val="superscript"/>
        <sz val="10"/>
        <color indexed="8"/>
        <rFont val="Arial"/>
        <family val="2"/>
        <charset val="204"/>
      </rPr>
      <t>повыш</t>
    </r>
    <r>
      <rPr>
        <sz val="10"/>
        <color indexed="8"/>
        <rFont val="Arial"/>
        <family val="2"/>
        <charset val="204"/>
      </rPr>
      <t>=1</t>
    </r>
  </si>
  <si>
    <r>
      <t>k</t>
    </r>
    <r>
      <rPr>
        <i/>
        <vertAlign val="superscript"/>
        <sz val="10"/>
        <color indexed="8"/>
        <rFont val="Arial"/>
        <family val="2"/>
        <charset val="204"/>
      </rPr>
      <t>повыш</t>
    </r>
    <r>
      <rPr>
        <sz val="10"/>
        <color indexed="8"/>
        <rFont val="Arial"/>
        <family val="2"/>
        <charset val="204"/>
      </rPr>
      <t>=1,1</t>
    </r>
  </si>
  <si>
    <r>
      <t>k</t>
    </r>
    <r>
      <rPr>
        <i/>
        <vertAlign val="superscript"/>
        <sz val="10"/>
        <color indexed="8"/>
        <rFont val="Arial"/>
        <family val="2"/>
        <charset val="204"/>
      </rPr>
      <t>повыш</t>
    </r>
    <r>
      <rPr>
        <sz val="10"/>
        <color indexed="8"/>
        <rFont val="Arial"/>
        <family val="2"/>
        <charset val="204"/>
      </rPr>
      <t>=1,25</t>
    </r>
  </si>
  <si>
    <r>
      <t>k</t>
    </r>
    <r>
      <rPr>
        <i/>
        <vertAlign val="superscript"/>
        <sz val="10"/>
        <color indexed="8"/>
        <rFont val="Arial"/>
        <family val="2"/>
        <charset val="204"/>
      </rPr>
      <t>повыш</t>
    </r>
    <r>
      <rPr>
        <sz val="10"/>
        <color indexed="8"/>
        <rFont val="Arial"/>
        <family val="2"/>
        <charset val="204"/>
      </rPr>
      <t>=1,5</t>
    </r>
  </si>
  <si>
    <r>
      <t>k</t>
    </r>
    <r>
      <rPr>
        <i/>
        <vertAlign val="superscript"/>
        <sz val="10"/>
        <color indexed="8"/>
        <rFont val="Arial"/>
        <family val="2"/>
        <charset val="204"/>
      </rPr>
      <t>пониж</t>
    </r>
    <r>
      <rPr>
        <sz val="10"/>
        <color indexed="8"/>
        <rFont val="Arial"/>
        <family val="2"/>
        <charset val="204"/>
      </rPr>
      <t>=1</t>
    </r>
  </si>
  <si>
    <r>
      <t>k</t>
    </r>
    <r>
      <rPr>
        <i/>
        <vertAlign val="superscript"/>
        <sz val="10"/>
        <color indexed="8"/>
        <rFont val="Arial"/>
        <family val="2"/>
        <charset val="204"/>
      </rPr>
      <t>пониж</t>
    </r>
    <r>
      <rPr>
        <sz val="10"/>
        <color indexed="8"/>
        <rFont val="Arial"/>
        <family val="2"/>
        <charset val="204"/>
      </rPr>
      <t>=0,45</t>
    </r>
  </si>
  <si>
    <r>
      <t>k</t>
    </r>
    <r>
      <rPr>
        <i/>
        <vertAlign val="superscript"/>
        <sz val="10"/>
        <color indexed="8"/>
        <rFont val="Arial"/>
        <family val="2"/>
        <charset val="204"/>
      </rPr>
      <t>пониж</t>
    </r>
    <r>
      <rPr>
        <sz val="10"/>
        <color indexed="8"/>
        <rFont val="Arial"/>
        <family val="2"/>
        <charset val="204"/>
      </rPr>
      <t>=0,35</t>
    </r>
  </si>
  <si>
    <r>
      <t>k</t>
    </r>
    <r>
      <rPr>
        <i/>
        <vertAlign val="superscript"/>
        <sz val="10"/>
        <color indexed="8"/>
        <rFont val="Arial"/>
        <family val="2"/>
        <charset val="204"/>
      </rPr>
      <t>пониж</t>
    </r>
    <r>
      <rPr>
        <sz val="10"/>
        <color indexed="8"/>
        <rFont val="Arial"/>
        <family val="2"/>
        <charset val="204"/>
      </rPr>
      <t>=0,25</t>
    </r>
  </si>
  <si>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</si>
  <si>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</si>
  <si>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</si>
  <si>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</si>
  <si>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1,1),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</si>
  <si>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</si>
  <si>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</si>
  <si>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</si>
  <si>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</si>
  <si>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</si>
  <si>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</si>
  <si>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</si>
  <si>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</si>
  <si>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</si>
  <si>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</si>
  <si>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</si>
  <si>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</si>
  <si>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</si>
  <si>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</si>
  <si>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</si>
  <si>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</si>
  <si>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</si>
  <si>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</si>
  <si>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№728/7 от 26.12.2017</t>
  </si>
  <si>
    <t>декабрь 2018 года</t>
  </si>
  <si>
    <t>01.12.2018</t>
  </si>
  <si>
    <t>02.12.2018</t>
  </si>
  <si>
    <t>03.12.2018</t>
  </si>
  <si>
    <t>04.12.2018</t>
  </si>
  <si>
    <t>05.12.2018</t>
  </si>
  <si>
    <t>06.12.2018</t>
  </si>
  <si>
    <t>07.12.2018</t>
  </si>
  <si>
    <t>08.12.2018</t>
  </si>
  <si>
    <t>09.12.2018</t>
  </si>
  <si>
    <t>10.12.2018</t>
  </si>
  <si>
    <t>11.12.2018</t>
  </si>
  <si>
    <t>12.12.2018</t>
  </si>
  <si>
    <t>13.12.2018</t>
  </si>
  <si>
    <t>14.12.2018</t>
  </si>
  <si>
    <t>15.12.2018</t>
  </si>
  <si>
    <t>16.12.2018</t>
  </si>
  <si>
    <t>17.12.2018</t>
  </si>
  <si>
    <t>18.12.2018</t>
  </si>
  <si>
    <t>19.12.2018</t>
  </si>
  <si>
    <t>20.12.2018</t>
  </si>
  <si>
    <t>21.12.2018</t>
  </si>
  <si>
    <t>22.12.2018</t>
  </si>
  <si>
    <t>23.12.2018</t>
  </si>
  <si>
    <t>24.12.2018</t>
  </si>
  <si>
    <t>25.12.2018</t>
  </si>
  <si>
    <t>26.12.2018</t>
  </si>
  <si>
    <t>27.12.2018</t>
  </si>
  <si>
    <t>28.12.2018</t>
  </si>
  <si>
    <t>29.12.2018</t>
  </si>
  <si>
    <t>30.12.2018</t>
  </si>
  <si>
    <t>31.12.2018</t>
  </si>
  <si>
    <t>Предельные уровни регулируемых цен на электрическую энергию (мощность), поставляемую потребителям (покупателям) ООО "МЕЧЕЛ-ЭНЕРГО" в декабре 2018г.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</si>
</sst>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i/>
      <vertAlign val="superscript"/>
      <sz val="10"/>
      <color indexed="8"/>
      <name val="Arial"/>
      <family val="2"/>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5">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8" fillId="0" borderId="0"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9" fillId="0" borderId="10" xfId="0" applyFont="1" applyBorder="1" applyAlignment="1">
      <alignmen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1" fillId="8" borderId="13" xfId="25" applyNumberFormat="1" applyFont="1" applyFill="1" applyBorder="1" applyAlignment="1" applyProtection="1">
      <alignment vertical="center" wrapText="1"/>
      <protection hidden="1"/>
    </xf>
    <xf numFmtId="164" fontId="21" fillId="8" borderId="17" xfId="25" applyNumberFormat="1" applyFont="1" applyFill="1" applyBorder="1" applyAlignment="1" applyProtection="1">
      <alignment vertical="center" wrapText="1"/>
      <protection hidden="1"/>
    </xf>
    <xf numFmtId="164" fontId="21" fillId="8" borderId="11" xfId="25" applyNumberFormat="1" applyFont="1" applyFill="1" applyBorder="1" applyAlignment="1" applyProtection="1">
      <alignment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7" xfId="53" applyFont="1" applyBorder="1" applyAlignment="1">
      <alignment horizontal="center" vertical="center" wrapText="1"/>
    </xf>
    <xf numFmtId="0" fontId="37" fillId="0" borderId="11" xfId="53" applyFont="1" applyBorder="1" applyAlignment="1">
      <alignment horizontal="center"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7" fillId="0" borderId="13" xfId="53" applyFont="1" applyBorder="1" applyAlignment="1"/>
    <xf numFmtId="0" fontId="37" fillId="0" borderId="17" xfId="53" applyFont="1" applyBorder="1" applyAlignment="1"/>
    <xf numFmtId="0" fontId="37" fillId="0" borderId="11" xfId="53" applyFont="1" applyBorder="1" applyAlignment="1"/>
    <xf numFmtId="0" fontId="37" fillId="0" borderId="19" xfId="53" applyFont="1" applyBorder="1" applyAlignment="1">
      <alignment horizontal="center"/>
    </xf>
    <xf numFmtId="0" fontId="37" fillId="0" borderId="14" xfId="0" applyFont="1" applyBorder="1" applyAlignment="1"/>
    <xf numFmtId="0" fontId="37" fillId="0" borderId="19" xfId="53" applyFont="1" applyBorder="1" applyAlignment="1"/>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26" name="Object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27" name="Object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28" name="Object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29" name="Object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31" name="Object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32" name="Object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33" name="Object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34" name="Object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35" name="Object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38" name="Object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39" name="Object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40" name="Object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41" name="Object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42" name="Object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43" name="Object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44" name="Object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45" name="Object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30</xdr:row>
          <xdr:rowOff>161925</xdr:rowOff>
        </xdr:from>
        <xdr:to>
          <xdr:col>6</xdr:col>
          <xdr:colOff>314325</xdr:colOff>
          <xdr:row>32</xdr:row>
          <xdr:rowOff>19050</xdr:rowOff>
        </xdr:to>
        <xdr:sp macro="" textlink="">
          <xdr:nvSpPr>
            <xdr:cNvPr id="1046" name="Object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30</xdr:row>
          <xdr:rowOff>161925</xdr:rowOff>
        </xdr:from>
        <xdr:to>
          <xdr:col>10</xdr:col>
          <xdr:colOff>228600</xdr:colOff>
          <xdr:row>32</xdr:row>
          <xdr:rowOff>47625</xdr:rowOff>
        </xdr:to>
        <xdr:sp macro="" textlink="">
          <xdr:nvSpPr>
            <xdr:cNvPr id="1047" name="Object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48" name="Object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49" name="Object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50" name="Object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51" name="Object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52" name="Object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5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5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53" name="Object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54" name="Object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55" name="Object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56" name="Object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6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6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6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6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57" name="Object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58" name="Object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59" name="Object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31</xdr:row>
          <xdr:rowOff>0</xdr:rowOff>
        </xdr:from>
        <xdr:to>
          <xdr:col>6</xdr:col>
          <xdr:colOff>314325</xdr:colOff>
          <xdr:row>32</xdr:row>
          <xdr:rowOff>19050</xdr:rowOff>
        </xdr:to>
        <xdr:sp macro="" textlink="">
          <xdr:nvSpPr>
            <xdr:cNvPr id="1060" name="Object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31</xdr:row>
          <xdr:rowOff>0</xdr:rowOff>
        </xdr:from>
        <xdr:to>
          <xdr:col>10</xdr:col>
          <xdr:colOff>228600</xdr:colOff>
          <xdr:row>32</xdr:row>
          <xdr:rowOff>47625</xdr:rowOff>
        </xdr:to>
        <xdr:sp macro="" textlink="">
          <xdr:nvSpPr>
            <xdr:cNvPr id="1061" name="Object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62" name="Object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63" name="Object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64" name="Object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65" name="Object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66" name="Object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67" name="Object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68" name="Object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69" name="Object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70" name="Object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71" name="Object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72" name="Object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73" name="Object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30</xdr:row>
          <xdr:rowOff>161925</xdr:rowOff>
        </xdr:from>
        <xdr:to>
          <xdr:col>6</xdr:col>
          <xdr:colOff>314325</xdr:colOff>
          <xdr:row>32</xdr:row>
          <xdr:rowOff>19050</xdr:rowOff>
        </xdr:to>
        <xdr:sp macro="" textlink="">
          <xdr:nvSpPr>
            <xdr:cNvPr id="1074" name="Object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30</xdr:row>
          <xdr:rowOff>161925</xdr:rowOff>
        </xdr:from>
        <xdr:to>
          <xdr:col>10</xdr:col>
          <xdr:colOff>228600</xdr:colOff>
          <xdr:row>32</xdr:row>
          <xdr:rowOff>47625</xdr:rowOff>
        </xdr:to>
        <xdr:sp macro="" textlink="">
          <xdr:nvSpPr>
            <xdr:cNvPr id="1075" name="Object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76" name="Object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77" name="Object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78" name="Object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79" name="Object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80" name="Object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0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0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81" name="Object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82" name="Object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83" name="Object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84" name="Object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1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1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1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1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085" name="Object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086" name="Object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087" name="Object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30</xdr:row>
          <xdr:rowOff>161925</xdr:rowOff>
        </xdr:from>
        <xdr:to>
          <xdr:col>6</xdr:col>
          <xdr:colOff>314325</xdr:colOff>
          <xdr:row>32</xdr:row>
          <xdr:rowOff>19050</xdr:rowOff>
        </xdr:to>
        <xdr:sp macro="" textlink="">
          <xdr:nvSpPr>
            <xdr:cNvPr id="1088" name="Object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30</xdr:row>
          <xdr:rowOff>161925</xdr:rowOff>
        </xdr:from>
        <xdr:to>
          <xdr:col>10</xdr:col>
          <xdr:colOff>228600</xdr:colOff>
          <xdr:row>32</xdr:row>
          <xdr:rowOff>47625</xdr:rowOff>
        </xdr:to>
        <xdr:sp macro="" textlink="">
          <xdr:nvSpPr>
            <xdr:cNvPr id="1089" name="Object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090" name="Object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091" name="Object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92" name="Object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93" name="Object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94" name="Object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2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95" name="Object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96" name="Object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97" name="Object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98" name="Object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3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4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4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099" name="Object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95250</xdr:rowOff>
        </xdr:to>
        <xdr:sp macro="" textlink="">
          <xdr:nvSpPr>
            <xdr:cNvPr id="1100" name="Object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114300</xdr:rowOff>
        </xdr:to>
        <xdr:sp macro="" textlink="">
          <xdr:nvSpPr>
            <xdr:cNvPr id="1101" name="Object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352425</xdr:colOff>
          <xdr:row>30</xdr:row>
          <xdr:rowOff>209550</xdr:rowOff>
        </xdr:from>
        <xdr:to>
          <xdr:col>6</xdr:col>
          <xdr:colOff>314325</xdr:colOff>
          <xdr:row>32</xdr:row>
          <xdr:rowOff>19050</xdr:rowOff>
        </xdr:to>
        <xdr:sp macro="" textlink="">
          <xdr:nvSpPr>
            <xdr:cNvPr id="1102" name="Object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238125</xdr:colOff>
          <xdr:row>30</xdr:row>
          <xdr:rowOff>200025</xdr:rowOff>
        </xdr:from>
        <xdr:to>
          <xdr:col>10</xdr:col>
          <xdr:colOff>228600</xdr:colOff>
          <xdr:row>32</xdr:row>
          <xdr:rowOff>47625</xdr:rowOff>
        </xdr:to>
        <xdr:sp macro="" textlink="">
          <xdr:nvSpPr>
            <xdr:cNvPr id="1103" name="Object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04" name="Object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05" name="Object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06" name="Object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07" name="Object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08" name="Object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oleObject" Target="../embeddings/oleObject12.bin"/><Relationship Id="rId21" Type="http://schemas.openxmlformats.org/officeDocument/2006/relationships/image" Target="../media/image9.wmf"/><Relationship Id="rId42" Type="http://schemas.openxmlformats.org/officeDocument/2006/relationships/oleObject" Target="../embeddings/oleObject25.bin"/><Relationship Id="rId47" Type="http://schemas.openxmlformats.org/officeDocument/2006/relationships/oleObject" Target="../embeddings/oleObject30.bin"/><Relationship Id="rId63" Type="http://schemas.openxmlformats.org/officeDocument/2006/relationships/oleObject" Target="../embeddings/oleObject46.bin"/><Relationship Id="rId68" Type="http://schemas.openxmlformats.org/officeDocument/2006/relationships/oleObject" Target="../embeddings/oleObject51.bin"/><Relationship Id="rId84" Type="http://schemas.openxmlformats.org/officeDocument/2006/relationships/oleObject" Target="../embeddings/oleObject67.bin"/><Relationship Id="rId89" Type="http://schemas.openxmlformats.org/officeDocument/2006/relationships/oleObject" Target="../embeddings/oleObject72.bin"/><Relationship Id="rId16" Type="http://schemas.openxmlformats.org/officeDocument/2006/relationships/oleObject" Target="../embeddings/oleObject7.bin"/><Relationship Id="rId11" Type="http://schemas.openxmlformats.org/officeDocument/2006/relationships/image" Target="../media/image4.wmf"/><Relationship Id="rId32" Type="http://schemas.openxmlformats.org/officeDocument/2006/relationships/oleObject" Target="../embeddings/oleObject15.bin"/><Relationship Id="rId37" Type="http://schemas.openxmlformats.org/officeDocument/2006/relationships/oleObject" Target="../embeddings/oleObject20.bin"/><Relationship Id="rId53" Type="http://schemas.openxmlformats.org/officeDocument/2006/relationships/oleObject" Target="../embeddings/oleObject36.bin"/><Relationship Id="rId58" Type="http://schemas.openxmlformats.org/officeDocument/2006/relationships/oleObject" Target="../embeddings/oleObject41.bin"/><Relationship Id="rId74" Type="http://schemas.openxmlformats.org/officeDocument/2006/relationships/oleObject" Target="../embeddings/oleObject57.bin"/><Relationship Id="rId79" Type="http://schemas.openxmlformats.org/officeDocument/2006/relationships/oleObject" Target="../embeddings/oleObject62.bin"/><Relationship Id="rId5" Type="http://schemas.openxmlformats.org/officeDocument/2006/relationships/image" Target="../media/image1.wmf"/><Relationship Id="rId90" Type="http://schemas.openxmlformats.org/officeDocument/2006/relationships/oleObject" Target="../embeddings/oleObject73.bin"/><Relationship Id="rId95" Type="http://schemas.openxmlformats.org/officeDocument/2006/relationships/oleObject" Target="../embeddings/oleObject78.bin"/><Relationship Id="rId22" Type="http://schemas.openxmlformats.org/officeDocument/2006/relationships/oleObject" Target="../embeddings/oleObject10.bin"/><Relationship Id="rId27" Type="http://schemas.openxmlformats.org/officeDocument/2006/relationships/image" Target="../media/image12.wmf"/><Relationship Id="rId43" Type="http://schemas.openxmlformats.org/officeDocument/2006/relationships/oleObject" Target="../embeddings/oleObject26.bin"/><Relationship Id="rId48" Type="http://schemas.openxmlformats.org/officeDocument/2006/relationships/oleObject" Target="../embeddings/oleObject31.bin"/><Relationship Id="rId64" Type="http://schemas.openxmlformats.org/officeDocument/2006/relationships/oleObject" Target="../embeddings/oleObject47.bin"/><Relationship Id="rId69" Type="http://schemas.openxmlformats.org/officeDocument/2006/relationships/oleObject" Target="../embeddings/oleObject52.bin"/><Relationship Id="rId80" Type="http://schemas.openxmlformats.org/officeDocument/2006/relationships/oleObject" Target="../embeddings/oleObject63.bin"/><Relationship Id="rId85" Type="http://schemas.openxmlformats.org/officeDocument/2006/relationships/oleObject" Target="../embeddings/oleObject68.bin"/><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46" Type="http://schemas.openxmlformats.org/officeDocument/2006/relationships/oleObject" Target="../embeddings/oleObject29.bin"/><Relationship Id="rId59" Type="http://schemas.openxmlformats.org/officeDocument/2006/relationships/oleObject" Target="../embeddings/oleObject42.bin"/><Relationship Id="rId67" Type="http://schemas.openxmlformats.org/officeDocument/2006/relationships/oleObject" Target="../embeddings/oleObject50.bin"/><Relationship Id="rId20" Type="http://schemas.openxmlformats.org/officeDocument/2006/relationships/oleObject" Target="../embeddings/oleObject9.bin"/><Relationship Id="rId41" Type="http://schemas.openxmlformats.org/officeDocument/2006/relationships/oleObject" Target="../embeddings/oleObject24.bin"/><Relationship Id="rId54" Type="http://schemas.openxmlformats.org/officeDocument/2006/relationships/oleObject" Target="../embeddings/oleObject37.bin"/><Relationship Id="rId62" Type="http://schemas.openxmlformats.org/officeDocument/2006/relationships/oleObject" Target="../embeddings/oleObject45.bin"/><Relationship Id="rId70" Type="http://schemas.openxmlformats.org/officeDocument/2006/relationships/oleObject" Target="../embeddings/oleObject53.bin"/><Relationship Id="rId75" Type="http://schemas.openxmlformats.org/officeDocument/2006/relationships/oleObject" Target="../embeddings/oleObject58.bin"/><Relationship Id="rId83" Type="http://schemas.openxmlformats.org/officeDocument/2006/relationships/oleObject" Target="../embeddings/oleObject66.bin"/><Relationship Id="rId88" Type="http://schemas.openxmlformats.org/officeDocument/2006/relationships/oleObject" Target="../embeddings/oleObject71.bin"/><Relationship Id="rId91" Type="http://schemas.openxmlformats.org/officeDocument/2006/relationships/oleObject" Target="../embeddings/oleObject74.bin"/><Relationship Id="rId96" Type="http://schemas.openxmlformats.org/officeDocument/2006/relationships/oleObject" Target="../embeddings/oleObject79.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49" Type="http://schemas.openxmlformats.org/officeDocument/2006/relationships/oleObject" Target="../embeddings/oleObject32.bin"/><Relationship Id="rId57" Type="http://schemas.openxmlformats.org/officeDocument/2006/relationships/oleObject" Target="../embeddings/oleObject40.bin"/><Relationship Id="rId10" Type="http://schemas.openxmlformats.org/officeDocument/2006/relationships/oleObject" Target="../embeddings/oleObject4.bin"/><Relationship Id="rId31" Type="http://schemas.openxmlformats.org/officeDocument/2006/relationships/image" Target="../media/image14.wmf"/><Relationship Id="rId44" Type="http://schemas.openxmlformats.org/officeDocument/2006/relationships/oleObject" Target="../embeddings/oleObject27.bin"/><Relationship Id="rId52" Type="http://schemas.openxmlformats.org/officeDocument/2006/relationships/oleObject" Target="../embeddings/oleObject35.bin"/><Relationship Id="rId60" Type="http://schemas.openxmlformats.org/officeDocument/2006/relationships/oleObject" Target="../embeddings/oleObject43.bin"/><Relationship Id="rId65" Type="http://schemas.openxmlformats.org/officeDocument/2006/relationships/oleObject" Target="../embeddings/oleObject48.bin"/><Relationship Id="rId73" Type="http://schemas.openxmlformats.org/officeDocument/2006/relationships/oleObject" Target="../embeddings/oleObject56.bin"/><Relationship Id="rId78" Type="http://schemas.openxmlformats.org/officeDocument/2006/relationships/oleObject" Target="../embeddings/oleObject61.bin"/><Relationship Id="rId81" Type="http://schemas.openxmlformats.org/officeDocument/2006/relationships/oleObject" Target="../embeddings/oleObject64.bin"/><Relationship Id="rId86" Type="http://schemas.openxmlformats.org/officeDocument/2006/relationships/oleObject" Target="../embeddings/oleObject69.bin"/><Relationship Id="rId94" Type="http://schemas.openxmlformats.org/officeDocument/2006/relationships/oleObject" Target="../embeddings/oleObject77.bin"/><Relationship Id="rId99" Type="http://schemas.openxmlformats.org/officeDocument/2006/relationships/oleObject" Target="../embeddings/oleObject82.bin"/><Relationship Id="rId101" Type="http://schemas.openxmlformats.org/officeDocument/2006/relationships/oleObject" Target="../embeddings/oleObject84.bin"/><Relationship Id="rId4" Type="http://schemas.openxmlformats.org/officeDocument/2006/relationships/oleObject" Target="../embeddings/oleObject1.bin"/><Relationship Id="rId9" Type="http://schemas.openxmlformats.org/officeDocument/2006/relationships/image" Target="../media/image3.wmf"/><Relationship Id="rId13" Type="http://schemas.openxmlformats.org/officeDocument/2006/relationships/image" Target="../media/image5.wmf"/><Relationship Id="rId18" Type="http://schemas.openxmlformats.org/officeDocument/2006/relationships/oleObject" Target="../embeddings/oleObject8.bin"/><Relationship Id="rId39" Type="http://schemas.openxmlformats.org/officeDocument/2006/relationships/oleObject" Target="../embeddings/oleObject22.bin"/><Relationship Id="rId34" Type="http://schemas.openxmlformats.org/officeDocument/2006/relationships/oleObject" Target="../embeddings/oleObject17.bin"/><Relationship Id="rId50" Type="http://schemas.openxmlformats.org/officeDocument/2006/relationships/oleObject" Target="../embeddings/oleObject33.bin"/><Relationship Id="rId55" Type="http://schemas.openxmlformats.org/officeDocument/2006/relationships/oleObject" Target="../embeddings/oleObject38.bin"/><Relationship Id="rId76" Type="http://schemas.openxmlformats.org/officeDocument/2006/relationships/oleObject" Target="../embeddings/oleObject59.bin"/><Relationship Id="rId97" Type="http://schemas.openxmlformats.org/officeDocument/2006/relationships/oleObject" Target="../embeddings/oleObject80.bin"/><Relationship Id="rId7" Type="http://schemas.openxmlformats.org/officeDocument/2006/relationships/image" Target="../media/image2.wmf"/><Relationship Id="rId71" Type="http://schemas.openxmlformats.org/officeDocument/2006/relationships/oleObject" Target="../embeddings/oleObject54.bin"/><Relationship Id="rId92" Type="http://schemas.openxmlformats.org/officeDocument/2006/relationships/oleObject" Target="../embeddings/oleObject75.bin"/><Relationship Id="rId2" Type="http://schemas.openxmlformats.org/officeDocument/2006/relationships/drawing" Target="../drawings/drawing1.xml"/><Relationship Id="rId29" Type="http://schemas.openxmlformats.org/officeDocument/2006/relationships/image" Target="../media/image13.wmf"/><Relationship Id="rId24" Type="http://schemas.openxmlformats.org/officeDocument/2006/relationships/oleObject" Target="../embeddings/oleObject11.bin"/><Relationship Id="rId40" Type="http://schemas.openxmlformats.org/officeDocument/2006/relationships/oleObject" Target="../embeddings/oleObject23.bin"/><Relationship Id="rId45" Type="http://schemas.openxmlformats.org/officeDocument/2006/relationships/oleObject" Target="../embeddings/oleObject28.bin"/><Relationship Id="rId66" Type="http://schemas.openxmlformats.org/officeDocument/2006/relationships/oleObject" Target="../embeddings/oleObject49.bin"/><Relationship Id="rId87" Type="http://schemas.openxmlformats.org/officeDocument/2006/relationships/oleObject" Target="../embeddings/oleObject70.bin"/><Relationship Id="rId61" Type="http://schemas.openxmlformats.org/officeDocument/2006/relationships/oleObject" Target="../embeddings/oleObject44.bin"/><Relationship Id="rId82" Type="http://schemas.openxmlformats.org/officeDocument/2006/relationships/oleObject" Target="../embeddings/oleObject65.bin"/><Relationship Id="rId19" Type="http://schemas.openxmlformats.org/officeDocument/2006/relationships/image" Target="../media/image8.wmf"/><Relationship Id="rId14" Type="http://schemas.openxmlformats.org/officeDocument/2006/relationships/oleObject" Target="../embeddings/oleObject6.bin"/><Relationship Id="rId30" Type="http://schemas.openxmlformats.org/officeDocument/2006/relationships/oleObject" Target="../embeddings/oleObject14.bin"/><Relationship Id="rId35" Type="http://schemas.openxmlformats.org/officeDocument/2006/relationships/oleObject" Target="../embeddings/oleObject18.bin"/><Relationship Id="rId56" Type="http://schemas.openxmlformats.org/officeDocument/2006/relationships/oleObject" Target="../embeddings/oleObject39.bin"/><Relationship Id="rId77" Type="http://schemas.openxmlformats.org/officeDocument/2006/relationships/oleObject" Target="../embeddings/oleObject60.bin"/><Relationship Id="rId100" Type="http://schemas.openxmlformats.org/officeDocument/2006/relationships/oleObject" Target="../embeddings/oleObject83.bin"/><Relationship Id="rId8" Type="http://schemas.openxmlformats.org/officeDocument/2006/relationships/oleObject" Target="../embeddings/oleObject3.bin"/><Relationship Id="rId51" Type="http://schemas.openxmlformats.org/officeDocument/2006/relationships/oleObject" Target="../embeddings/oleObject34.bin"/><Relationship Id="rId72" Type="http://schemas.openxmlformats.org/officeDocument/2006/relationships/oleObject" Target="../embeddings/oleObject55.bin"/><Relationship Id="rId93" Type="http://schemas.openxmlformats.org/officeDocument/2006/relationships/oleObject" Target="../embeddings/oleObject76.bin"/><Relationship Id="rId98" Type="http://schemas.openxmlformats.org/officeDocument/2006/relationships/oleObject" Target="../embeddings/oleObject81.bin"/><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80" zoomScaleNormal="80" zoomScaleSheetLayoutView="80" workbookViewId="0">
      <selection activeCell="H9" sqref="H9"/>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43.5" customHeight="1" x14ac:dyDescent="0.25">
      <c r="A1" s="93" t="s">
        <v>181</v>
      </c>
      <c r="B1" s="93"/>
      <c r="C1" s="93"/>
      <c r="D1" s="93"/>
      <c r="E1" s="93"/>
      <c r="F1" s="93"/>
    </row>
    <row r="2" spans="1:8" s="1" customFormat="1" ht="21.75" customHeight="1" x14ac:dyDescent="0.25">
      <c r="A2" s="94" t="s">
        <v>30</v>
      </c>
      <c r="B2" s="94"/>
      <c r="C2" s="94"/>
      <c r="D2" s="94"/>
      <c r="E2" s="94"/>
      <c r="F2" s="94"/>
      <c r="G2" s="1" t="s">
        <v>41</v>
      </c>
    </row>
    <row r="3" spans="1:8" ht="18" customHeight="1" x14ac:dyDescent="0.25">
      <c r="A3" s="95" t="s">
        <v>31</v>
      </c>
      <c r="B3" s="95"/>
      <c r="C3" s="95"/>
      <c r="D3" s="95"/>
      <c r="E3" s="95"/>
      <c r="F3" s="95"/>
    </row>
    <row r="4" spans="1:8" ht="34.5" customHeight="1" x14ac:dyDescent="0.25">
      <c r="A4" s="100" t="s">
        <v>48</v>
      </c>
      <c r="B4" s="100"/>
      <c r="C4" s="100"/>
      <c r="D4" s="100"/>
      <c r="E4" s="100"/>
      <c r="F4" s="100"/>
    </row>
    <row r="5" spans="1:8" x14ac:dyDescent="0.25">
      <c r="A5" s="104"/>
      <c r="B5" s="104"/>
      <c r="C5" s="105" t="s">
        <v>29</v>
      </c>
      <c r="D5" s="106"/>
      <c r="E5" s="106"/>
      <c r="F5" s="107"/>
    </row>
    <row r="6" spans="1:8" x14ac:dyDescent="0.25">
      <c r="A6" s="104"/>
      <c r="B6" s="104"/>
      <c r="C6" s="3" t="s">
        <v>0</v>
      </c>
      <c r="D6" s="3" t="s">
        <v>1</v>
      </c>
      <c r="E6" s="3" t="s">
        <v>2</v>
      </c>
      <c r="F6" s="3" t="s">
        <v>3</v>
      </c>
    </row>
    <row r="7" spans="1:8" s="6" customFormat="1" x14ac:dyDescent="0.25">
      <c r="A7" s="101" t="s">
        <v>47</v>
      </c>
      <c r="B7" s="102"/>
      <c r="C7" s="4">
        <f>$F$12+'СЕТ СН'!F5+СВЦЭМ!$D$10+'СЕТ СН'!F8-'СЕТ СН'!F$15</f>
        <v>4499.7448352699994</v>
      </c>
      <c r="D7" s="4">
        <f>$F$12+'СЕТ СН'!G5+СВЦЭМ!$D$10+'СЕТ СН'!G8-'СЕТ СН'!G$15</f>
        <v>4862.684835269999</v>
      </c>
      <c r="E7" s="4">
        <f>$F$12+'СЕТ СН'!H5+СВЦЭМ!$D$10+'СЕТ СН'!H8-'СЕТ СН'!H$15</f>
        <v>5271.6548352699992</v>
      </c>
      <c r="F7" s="4">
        <f>$F$12+'СЕТ СН'!I5+СВЦЭМ!$D$10+'СЕТ СН'!I8-'СЕТ СН'!I$15</f>
        <v>5348.9348352699999</v>
      </c>
      <c r="G7" s="5"/>
    </row>
    <row r="8" spans="1:8" x14ac:dyDescent="0.25">
      <c r="F8" s="8"/>
    </row>
    <row r="9" spans="1:8" ht="45.75" customHeight="1" x14ac:dyDescent="0.25">
      <c r="A9" s="108" t="s">
        <v>49</v>
      </c>
      <c r="B9" s="108"/>
      <c r="C9" s="108"/>
      <c r="D9" s="108"/>
      <c r="E9" s="108"/>
      <c r="F9" s="108"/>
    </row>
    <row r="10" spans="1:8" x14ac:dyDescent="0.25">
      <c r="B10" s="2"/>
    </row>
    <row r="11" spans="1:8" ht="31.5" x14ac:dyDescent="0.25">
      <c r="A11" s="9"/>
      <c r="B11" s="103" t="s">
        <v>5</v>
      </c>
      <c r="C11" s="103"/>
      <c r="D11" s="103"/>
      <c r="E11" s="10" t="s">
        <v>4</v>
      </c>
      <c r="F11" s="11" t="s">
        <v>12</v>
      </c>
      <c r="G11" s="2" t="s">
        <v>41</v>
      </c>
    </row>
    <row r="12" spans="1:8" ht="31.5" x14ac:dyDescent="0.25">
      <c r="A12" s="12">
        <v>1</v>
      </c>
      <c r="B12" s="96" t="s">
        <v>50</v>
      </c>
      <c r="C12" s="96"/>
      <c r="D12" s="96"/>
      <c r="E12" s="13" t="s">
        <v>22</v>
      </c>
      <c r="F12" s="11">
        <f>ROUND(F13+F14*F15,8)+F34</f>
        <v>1726.8283341199999</v>
      </c>
      <c r="H12" s="2" t="s">
        <v>41</v>
      </c>
    </row>
    <row r="13" spans="1:8" ht="31.5" x14ac:dyDescent="0.25">
      <c r="A13" s="12">
        <v>2</v>
      </c>
      <c r="B13" s="96" t="s">
        <v>51</v>
      </c>
      <c r="C13" s="96"/>
      <c r="D13" s="96"/>
      <c r="E13" s="13" t="s">
        <v>22</v>
      </c>
      <c r="F13" s="11">
        <f>СВЦЭМ!$D$11</f>
        <v>1003.0772160400001</v>
      </c>
    </row>
    <row r="14" spans="1:8" ht="36" customHeight="1" x14ac:dyDescent="0.25">
      <c r="A14" s="12">
        <v>3</v>
      </c>
      <c r="B14" s="96" t="s">
        <v>52</v>
      </c>
      <c r="C14" s="96"/>
      <c r="D14" s="96"/>
      <c r="E14" s="13" t="s">
        <v>23</v>
      </c>
      <c r="F14" s="11">
        <f>СВЦЭМ!$D$12</f>
        <v>516004.10777661053</v>
      </c>
    </row>
    <row r="15" spans="1:8" ht="30.75" customHeight="1" x14ac:dyDescent="0.25">
      <c r="A15" s="12">
        <v>4</v>
      </c>
      <c r="B15" s="96" t="s">
        <v>53</v>
      </c>
      <c r="C15" s="96" t="s">
        <v>24</v>
      </c>
      <c r="D15" s="96" t="s">
        <v>24</v>
      </c>
      <c r="E15" s="14" t="s">
        <v>54</v>
      </c>
      <c r="F15" s="15">
        <f>ROUND(IF(F25-(F26+F33)&lt;=0,0,MAX(0,(F16-(F17+F24))/(F25-(F26+F33)))),11)</f>
        <v>1.4026072799999999E-3</v>
      </c>
    </row>
    <row r="16" spans="1:8" ht="36" customHeight="1" x14ac:dyDescent="0.25">
      <c r="A16" s="12">
        <v>5</v>
      </c>
      <c r="B16" s="96" t="s">
        <v>55</v>
      </c>
      <c r="C16" s="96" t="s">
        <v>25</v>
      </c>
      <c r="D16" s="96" t="s">
        <v>6</v>
      </c>
      <c r="E16" s="13" t="s">
        <v>6</v>
      </c>
      <c r="F16" s="16">
        <f>СВЦЭМ!$D$21</f>
        <v>35.220999999999997</v>
      </c>
    </row>
    <row r="17" spans="1:6" ht="33" customHeight="1" x14ac:dyDescent="0.25">
      <c r="A17" s="12">
        <v>6</v>
      </c>
      <c r="B17" s="96" t="s">
        <v>56</v>
      </c>
      <c r="C17" s="96" t="s">
        <v>25</v>
      </c>
      <c r="D17" s="96" t="s">
        <v>6</v>
      </c>
      <c r="E17" s="13" t="s">
        <v>6</v>
      </c>
      <c r="F17" s="16">
        <f>SUM(F19:F23)</f>
        <v>35.006999999999998</v>
      </c>
    </row>
    <row r="18" spans="1:6" ht="13.5" customHeight="1" x14ac:dyDescent="0.25">
      <c r="A18" s="12"/>
      <c r="B18" s="97" t="s">
        <v>57</v>
      </c>
      <c r="C18" s="98"/>
      <c r="D18" s="98"/>
      <c r="E18" s="98"/>
      <c r="F18" s="99"/>
    </row>
    <row r="19" spans="1:6" x14ac:dyDescent="0.25">
      <c r="A19" s="12">
        <v>6.1</v>
      </c>
      <c r="B19" s="96" t="s">
        <v>58</v>
      </c>
      <c r="C19" s="96"/>
      <c r="D19" s="96"/>
      <c r="E19" s="13" t="s">
        <v>6</v>
      </c>
      <c r="F19" s="16">
        <v>0</v>
      </c>
    </row>
    <row r="20" spans="1:6" x14ac:dyDescent="0.25">
      <c r="A20" s="12">
        <v>6.2</v>
      </c>
      <c r="B20" s="96" t="s">
        <v>59</v>
      </c>
      <c r="C20" s="96"/>
      <c r="D20" s="96"/>
      <c r="E20" s="13" t="s">
        <v>6</v>
      </c>
      <c r="F20" s="16">
        <v>0</v>
      </c>
    </row>
    <row r="21" spans="1:6" x14ac:dyDescent="0.25">
      <c r="A21" s="12">
        <v>6.3</v>
      </c>
      <c r="B21" s="96" t="s">
        <v>60</v>
      </c>
      <c r="C21" s="96"/>
      <c r="D21" s="96"/>
      <c r="E21" s="13" t="s">
        <v>6</v>
      </c>
      <c r="F21" s="16">
        <v>0</v>
      </c>
    </row>
    <row r="22" spans="1:6" x14ac:dyDescent="0.25">
      <c r="A22" s="12">
        <v>6.4</v>
      </c>
      <c r="B22" s="96" t="s">
        <v>61</v>
      </c>
      <c r="C22" s="96"/>
      <c r="D22" s="96"/>
      <c r="E22" s="13" t="s">
        <v>6</v>
      </c>
      <c r="F22" s="16">
        <v>0</v>
      </c>
    </row>
    <row r="23" spans="1:6" x14ac:dyDescent="0.25">
      <c r="A23" s="12">
        <v>6.5</v>
      </c>
      <c r="B23" s="96" t="s">
        <v>62</v>
      </c>
      <c r="C23" s="96"/>
      <c r="D23" s="96"/>
      <c r="E23" s="13" t="s">
        <v>6</v>
      </c>
      <c r="F23" s="16">
        <v>35.006999999999998</v>
      </c>
    </row>
    <row r="24" spans="1:6" ht="31.5" customHeight="1" x14ac:dyDescent="0.25">
      <c r="A24" s="12">
        <v>7</v>
      </c>
      <c r="B24" s="96" t="s">
        <v>26</v>
      </c>
      <c r="C24" s="96" t="s">
        <v>25</v>
      </c>
      <c r="D24" s="96" t="s">
        <v>6</v>
      </c>
      <c r="E24" s="13" t="s">
        <v>6</v>
      </c>
      <c r="F24" s="16">
        <v>0</v>
      </c>
    </row>
    <row r="25" spans="1:6" ht="30" customHeight="1" x14ac:dyDescent="0.25">
      <c r="A25" s="12">
        <v>8</v>
      </c>
      <c r="B25" s="96" t="s">
        <v>63</v>
      </c>
      <c r="C25" s="96" t="s">
        <v>27</v>
      </c>
      <c r="D25" s="96" t="s">
        <v>28</v>
      </c>
      <c r="E25" s="13" t="s">
        <v>64</v>
      </c>
      <c r="F25" s="16">
        <f>СВЦЭМ!$D$20</f>
        <v>25906.276000000002</v>
      </c>
    </row>
    <row r="26" spans="1:6" ht="30.75" customHeight="1" x14ac:dyDescent="0.25">
      <c r="A26" s="12">
        <v>9</v>
      </c>
      <c r="B26" s="96" t="s">
        <v>65</v>
      </c>
      <c r="C26" s="96" t="s">
        <v>27</v>
      </c>
      <c r="D26" s="96" t="s">
        <v>28</v>
      </c>
      <c r="E26" s="13" t="s">
        <v>64</v>
      </c>
      <c r="F26" s="16">
        <f>SUM(F28:F32)</f>
        <v>25753.702999999987</v>
      </c>
    </row>
    <row r="27" spans="1:6" x14ac:dyDescent="0.25">
      <c r="A27" s="12"/>
      <c r="B27" s="97" t="s">
        <v>57</v>
      </c>
      <c r="C27" s="98"/>
      <c r="D27" s="98"/>
      <c r="E27" s="98"/>
      <c r="F27" s="99"/>
    </row>
    <row r="28" spans="1:6" x14ac:dyDescent="0.25">
      <c r="A28" s="12">
        <v>9.1</v>
      </c>
      <c r="B28" s="96" t="s">
        <v>58</v>
      </c>
      <c r="C28" s="96"/>
      <c r="D28" s="96"/>
      <c r="E28" s="13" t="s">
        <v>64</v>
      </c>
      <c r="F28" s="16">
        <v>0</v>
      </c>
    </row>
    <row r="29" spans="1:6" x14ac:dyDescent="0.25">
      <c r="A29" s="12">
        <v>9.1999999999999993</v>
      </c>
      <c r="B29" s="96" t="s">
        <v>59</v>
      </c>
      <c r="C29" s="96"/>
      <c r="D29" s="96"/>
      <c r="E29" s="13" t="s">
        <v>64</v>
      </c>
      <c r="F29" s="88">
        <v>0</v>
      </c>
    </row>
    <row r="30" spans="1:6" x14ac:dyDescent="0.25">
      <c r="A30" s="12">
        <v>9.3000000000000007</v>
      </c>
      <c r="B30" s="96" t="s">
        <v>60</v>
      </c>
      <c r="C30" s="96"/>
      <c r="D30" s="96"/>
      <c r="E30" s="13" t="s">
        <v>64</v>
      </c>
      <c r="F30" s="16">
        <v>0</v>
      </c>
    </row>
    <row r="31" spans="1:6" x14ac:dyDescent="0.25">
      <c r="A31" s="12">
        <v>9.4</v>
      </c>
      <c r="B31" s="96" t="s">
        <v>61</v>
      </c>
      <c r="C31" s="96"/>
      <c r="D31" s="96"/>
      <c r="E31" s="13" t="s">
        <v>64</v>
      </c>
      <c r="F31" s="16">
        <v>0</v>
      </c>
    </row>
    <row r="32" spans="1:6" x14ac:dyDescent="0.25">
      <c r="A32" s="12">
        <v>9.5</v>
      </c>
      <c r="B32" s="96" t="s">
        <v>62</v>
      </c>
      <c r="C32" s="96"/>
      <c r="D32" s="96"/>
      <c r="E32" s="13" t="s">
        <v>64</v>
      </c>
      <c r="F32" s="88">
        <v>25753.702999999987</v>
      </c>
    </row>
    <row r="33" spans="1:6" ht="34.5" customHeight="1" x14ac:dyDescent="0.25">
      <c r="A33" s="12">
        <v>10</v>
      </c>
      <c r="B33" s="96" t="s">
        <v>66</v>
      </c>
      <c r="C33" s="96" t="s">
        <v>27</v>
      </c>
      <c r="D33" s="96" t="s">
        <v>28</v>
      </c>
      <c r="E33" s="13" t="s">
        <v>64</v>
      </c>
      <c r="F33" s="16">
        <v>0</v>
      </c>
    </row>
    <row r="34" spans="1:6" ht="42" customHeight="1" x14ac:dyDescent="0.25">
      <c r="A34" s="12">
        <v>11</v>
      </c>
      <c r="B34" s="96" t="s">
        <v>67</v>
      </c>
      <c r="C34" s="96"/>
      <c r="D34" s="96" t="s">
        <v>22</v>
      </c>
      <c r="E34" s="17" t="s">
        <v>22</v>
      </c>
      <c r="F34" s="11">
        <v>0</v>
      </c>
    </row>
    <row r="36" spans="1:6" ht="15.75" customHeight="1" x14ac:dyDescent="0.25">
      <c r="A36" s="109" t="s">
        <v>68</v>
      </c>
      <c r="B36" s="109"/>
      <c r="C36" s="109"/>
      <c r="D36" s="109"/>
      <c r="E36" s="109"/>
      <c r="F36" s="109"/>
    </row>
    <row r="37" spans="1:6" x14ac:dyDescent="0.25">
      <c r="A37" s="109"/>
      <c r="B37" s="109"/>
      <c r="C37" s="109"/>
      <c r="D37" s="109"/>
      <c r="E37" s="109"/>
      <c r="F37" s="109"/>
    </row>
    <row r="38" spans="1:6" x14ac:dyDescent="0.25">
      <c r="A38" s="109"/>
      <c r="B38" s="109"/>
      <c r="C38" s="109"/>
      <c r="D38" s="109"/>
      <c r="E38" s="109"/>
      <c r="F38" s="109"/>
    </row>
    <row r="39" spans="1:6" x14ac:dyDescent="0.25">
      <c r="A39" s="109"/>
      <c r="B39" s="109"/>
      <c r="C39" s="109"/>
      <c r="D39" s="109"/>
      <c r="E39" s="109"/>
      <c r="F39" s="109"/>
    </row>
    <row r="40" spans="1:6" x14ac:dyDescent="0.25">
      <c r="A40" s="109"/>
      <c r="B40" s="109"/>
      <c r="C40" s="109"/>
      <c r="D40" s="109"/>
      <c r="E40" s="109"/>
      <c r="F40" s="109"/>
    </row>
    <row r="41" spans="1:6" x14ac:dyDescent="0.25">
      <c r="A41" s="109"/>
      <c r="B41" s="109"/>
      <c r="C41" s="109"/>
      <c r="D41" s="109"/>
      <c r="E41" s="109"/>
      <c r="F41" s="109"/>
    </row>
  </sheetData>
  <sheetProtection password="FD97"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B16" sqref="B16"/>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39.75" customHeight="1" x14ac:dyDescent="0.25">
      <c r="A1" s="110" t="str">
        <f>'I ЦК'!A1:F1</f>
        <v>Предельные уровни регулируемых цен на электрическую энергию (мощность), поставляемую потребителям (покупателям) ООО "МЕЧЕЛ-ЭНЕРГО" в декабре 2018г.</v>
      </c>
      <c r="B1" s="110"/>
      <c r="C1" s="110"/>
      <c r="D1" s="110"/>
      <c r="E1" s="110"/>
      <c r="F1" s="18"/>
    </row>
    <row r="2" spans="1:6" x14ac:dyDescent="0.25">
      <c r="A2" s="19"/>
      <c r="B2" s="19"/>
      <c r="C2" s="19"/>
      <c r="D2" s="19"/>
      <c r="E2" s="19"/>
      <c r="F2" s="19"/>
    </row>
    <row r="3" spans="1:6" x14ac:dyDescent="0.25">
      <c r="A3" s="94" t="s">
        <v>13</v>
      </c>
      <c r="B3" s="94"/>
      <c r="C3" s="94"/>
      <c r="D3" s="94"/>
      <c r="E3" s="94"/>
      <c r="F3" s="20"/>
    </row>
    <row r="4" spans="1:6" x14ac:dyDescent="0.25">
      <c r="A4" s="95" t="s">
        <v>14</v>
      </c>
      <c r="B4" s="95"/>
      <c r="C4" s="95"/>
      <c r="D4" s="95"/>
      <c r="E4" s="95"/>
      <c r="F4" s="21"/>
    </row>
    <row r="5" spans="1:6" x14ac:dyDescent="0.25">
      <c r="A5" s="19"/>
      <c r="B5" s="19"/>
      <c r="C5" s="19"/>
      <c r="D5" s="19"/>
      <c r="E5" s="19"/>
      <c r="F5" s="19"/>
    </row>
    <row r="6" spans="1:6" x14ac:dyDescent="0.25">
      <c r="A6" s="22" t="s">
        <v>69</v>
      </c>
      <c r="B6" s="23"/>
    </row>
    <row r="7" spans="1:6" x14ac:dyDescent="0.25">
      <c r="A7" s="113" t="s">
        <v>70</v>
      </c>
      <c r="B7" s="111" t="s">
        <v>29</v>
      </c>
      <c r="C7" s="111"/>
      <c r="D7" s="111"/>
      <c r="E7" s="111"/>
      <c r="F7" s="24"/>
    </row>
    <row r="8" spans="1:6" x14ac:dyDescent="0.25">
      <c r="A8" s="114"/>
      <c r="B8" s="25" t="s">
        <v>0</v>
      </c>
      <c r="C8" s="25" t="s">
        <v>32</v>
      </c>
      <c r="D8" s="25" t="s">
        <v>33</v>
      </c>
      <c r="E8" s="25" t="s">
        <v>3</v>
      </c>
    </row>
    <row r="9" spans="1:6" x14ac:dyDescent="0.25">
      <c r="A9" s="26" t="s">
        <v>34</v>
      </c>
      <c r="B9" s="4">
        <f>СВЦЭМ!$D$14+'СЕТ СН'!F5+СВЦЭМ!$D$10+'СЕТ СН'!F8-'СЕТ СН'!F$16</f>
        <v>3910.7300962699996</v>
      </c>
      <c r="C9" s="4">
        <f>СВЦЭМ!$D$14+'СЕТ СН'!G5+СВЦЭМ!$D$10+'СЕТ СН'!G8-'СЕТ СН'!G$16</f>
        <v>4273.6700962699988</v>
      </c>
      <c r="D9" s="4">
        <f>СВЦЭМ!$D$14+'СЕТ СН'!H5+СВЦЭМ!$D$10+'СЕТ СН'!H8-'СЕТ СН'!H$16</f>
        <v>4682.640096269999</v>
      </c>
      <c r="E9" s="4">
        <f>СВЦЭМ!$D$14+'СЕТ СН'!I5+СВЦЭМ!$D$10+'СЕТ СН'!I8-'СЕТ СН'!I$16</f>
        <v>4759.9200962699997</v>
      </c>
    </row>
    <row r="10" spans="1:6" x14ac:dyDescent="0.25">
      <c r="A10" s="26" t="s">
        <v>35</v>
      </c>
      <c r="B10" s="4">
        <f>СВЦЭМ!$D$15+'СЕТ СН'!F5+СВЦЭМ!$D$10+'СЕТ СН'!F8-'СЕТ СН'!F$16</f>
        <v>4440.7803072699999</v>
      </c>
      <c r="C10" s="4">
        <f>СВЦЭМ!$D$15+'СЕТ СН'!G5+СВЦЭМ!$D$10+'СЕТ СН'!G8-'СЕТ СН'!G$16</f>
        <v>4803.7203072699986</v>
      </c>
      <c r="D10" s="4">
        <f>СВЦЭМ!$D$15+'СЕТ СН'!H5+СВЦЭМ!$D$10+'СЕТ СН'!H8-'СЕТ СН'!H$16</f>
        <v>5212.6903072699988</v>
      </c>
      <c r="E10" s="4">
        <f>СВЦЭМ!$D$15+'СЕТ СН'!I5+СВЦЭМ!$D$10+'СЕТ СН'!I8-'СЕТ СН'!I$16</f>
        <v>5289.9703072699995</v>
      </c>
    </row>
    <row r="11" spans="1:6" x14ac:dyDescent="0.25">
      <c r="A11" s="26" t="s">
        <v>36</v>
      </c>
      <c r="B11" s="4">
        <f>СВЦЭМ!$D$16+'СЕТ СН'!F5+СВЦЭМ!$D$10+'СЕТ СН'!F8-'СЕТ СН'!F$16</f>
        <v>5205.8363058699997</v>
      </c>
      <c r="C11" s="4">
        <f>СВЦЭМ!$D$16+'СЕТ СН'!G5+СВЦЭМ!$D$10+'СЕТ СН'!G8-'СЕТ СН'!G$16</f>
        <v>5568.7763058699993</v>
      </c>
      <c r="D11" s="4">
        <f>СВЦЭМ!$D$16+'СЕТ СН'!H5+СВЦЭМ!$D$10+'СЕТ СН'!H8-'СЕТ СН'!H$16</f>
        <v>5977.7463058699996</v>
      </c>
      <c r="E11" s="4">
        <f>СВЦЭМ!$D$16+'СЕТ СН'!I5+СВЦЭМ!$D$10+'СЕТ СН'!I8-'СЕТ СН'!I$16</f>
        <v>6055.0263058699984</v>
      </c>
    </row>
    <row r="12" spans="1:6" x14ac:dyDescent="0.25">
      <c r="A12" s="112"/>
      <c r="B12" s="112"/>
      <c r="C12" s="112"/>
      <c r="D12" s="112"/>
      <c r="E12" s="112"/>
    </row>
    <row r="13" spans="1:6" x14ac:dyDescent="0.25">
      <c r="A13" s="27" t="s">
        <v>71</v>
      </c>
      <c r="B13" s="23"/>
    </row>
    <row r="14" spans="1:6" x14ac:dyDescent="0.25">
      <c r="A14" s="113" t="s">
        <v>70</v>
      </c>
      <c r="B14" s="111" t="s">
        <v>29</v>
      </c>
      <c r="C14" s="111"/>
      <c r="D14" s="111"/>
      <c r="E14" s="111"/>
    </row>
    <row r="15" spans="1:6" x14ac:dyDescent="0.25">
      <c r="A15" s="114"/>
      <c r="B15" s="25" t="s">
        <v>0</v>
      </c>
      <c r="C15" s="25" t="s">
        <v>32</v>
      </c>
      <c r="D15" s="25" t="s">
        <v>33</v>
      </c>
      <c r="E15" s="25" t="s">
        <v>3</v>
      </c>
    </row>
    <row r="16" spans="1:6" x14ac:dyDescent="0.25">
      <c r="A16" s="26" t="s">
        <v>34</v>
      </c>
      <c r="B16" s="28">
        <f>СВЦЭМ!$D$14+'СЕТ СН'!F5+СВЦЭМ!$D$10+'СЕТ СН'!F8-'СЕТ СН'!F$16</f>
        <v>3910.7300962699996</v>
      </c>
      <c r="C16" s="28">
        <f>СВЦЭМ!$D$14+'СЕТ СН'!G5+СВЦЭМ!$D$10+'СЕТ СН'!G8-'СЕТ СН'!G$16</f>
        <v>4273.6700962699988</v>
      </c>
      <c r="D16" s="28">
        <f>СВЦЭМ!$D$14+'СЕТ СН'!H5+СВЦЭМ!$D$10+'СЕТ СН'!H8-'СЕТ СН'!H$16</f>
        <v>4682.640096269999</v>
      </c>
      <c r="E16" s="28">
        <f>СВЦЭМ!$D$14+'СЕТ СН'!I5+СВЦЭМ!$D$10+'СЕТ СН'!I8-'СЕТ СН'!I$16</f>
        <v>4759.9200962699997</v>
      </c>
    </row>
    <row r="17" spans="1:5" x14ac:dyDescent="0.25">
      <c r="A17" s="26" t="s">
        <v>37</v>
      </c>
      <c r="B17" s="28">
        <f>СВЦЭМ!$D$17+'СЕТ СН'!F5+СВЦЭМ!$D$10+'СЕТ СН'!F8-'СЕТ СН'!F$16</f>
        <v>4777.5112023299998</v>
      </c>
      <c r="C17" s="28">
        <f>СВЦЭМ!$D$17+'СЕТ СН'!G5+СВЦЭМ!$D$10+'СЕТ СН'!G8-'СЕТ СН'!G$16</f>
        <v>5140.4512023299985</v>
      </c>
      <c r="D17" s="28">
        <f>СВЦЭМ!$D$17+'СЕТ СН'!H5+СВЦЭМ!$D$10+'СЕТ СН'!H8-'СЕТ СН'!H$16</f>
        <v>5549.4212023299988</v>
      </c>
      <c r="E17" s="28">
        <f>СВЦЭМ!$D$17+'СЕТ СН'!I5+СВЦЭМ!$D$10+'СЕТ СН'!I8-'СЕТ СН'!I$16</f>
        <v>5626.7012023299994</v>
      </c>
    </row>
  </sheetData>
  <sheetProtection password="FD97"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2" zoomScale="80" zoomScaleNormal="80" zoomScaleSheetLayoutView="80" workbookViewId="0">
      <selection activeCell="A147" sqref="A147"/>
    </sheetView>
  </sheetViews>
  <sheetFormatPr defaultRowHeight="15" x14ac:dyDescent="0.25"/>
  <cols>
    <col min="1" max="1" width="9.5" style="41" customWidth="1"/>
    <col min="2" max="25" width="10.25" style="41" customWidth="1"/>
    <col min="26" max="26" width="9" style="30"/>
    <col min="27" max="27" width="11.25" style="30" customWidth="1"/>
    <col min="28" max="16384" width="9" style="30"/>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декабре 2018г.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16" t="s">
        <v>38</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15.75" x14ac:dyDescent="0.2">
      <c r="A4" s="116" t="s">
        <v>8</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01.12.2018</v>
      </c>
      <c r="B12" s="36">
        <f>SUMIFS(СВЦЭМ!$C$34:$C$777,СВЦЭМ!$A$34:$A$777,$A12,СВЦЭМ!$B$34:$B$777,B$11)+'СЕТ СН'!$F$9+СВЦЭМ!$D$10+'СЕТ СН'!$F$5-'СЕТ СН'!$F$17</f>
        <v>4008.5820399600007</v>
      </c>
      <c r="C12" s="36">
        <f>SUMIFS(СВЦЭМ!$C$34:$C$777,СВЦЭМ!$A$34:$A$777,$A12,СВЦЭМ!$B$34:$B$777,C$11)+'СЕТ СН'!$F$9+СВЦЭМ!$D$10+'СЕТ СН'!$F$5-'СЕТ СН'!$F$17</f>
        <v>4062.93119415</v>
      </c>
      <c r="D12" s="36">
        <f>SUMIFS(СВЦЭМ!$C$34:$C$777,СВЦЭМ!$A$34:$A$777,$A12,СВЦЭМ!$B$34:$B$777,D$11)+'СЕТ СН'!$F$9+СВЦЭМ!$D$10+'СЕТ СН'!$F$5-'СЕТ СН'!$F$17</f>
        <v>4147.5997802499996</v>
      </c>
      <c r="E12" s="36">
        <f>SUMIFS(СВЦЭМ!$C$34:$C$777,СВЦЭМ!$A$34:$A$777,$A12,СВЦЭМ!$B$34:$B$777,E$11)+'СЕТ СН'!$F$9+СВЦЭМ!$D$10+'СЕТ СН'!$F$5-'СЕТ СН'!$F$17</f>
        <v>4175.1019500700004</v>
      </c>
      <c r="F12" s="36">
        <f>SUMIFS(СВЦЭМ!$C$34:$C$777,СВЦЭМ!$A$34:$A$777,$A12,СВЦЭМ!$B$34:$B$777,F$11)+'СЕТ СН'!$F$9+СВЦЭМ!$D$10+'СЕТ СН'!$F$5-'СЕТ СН'!$F$17</f>
        <v>4182.4316838300001</v>
      </c>
      <c r="G12" s="36">
        <f>SUMIFS(СВЦЭМ!$C$34:$C$777,СВЦЭМ!$A$34:$A$777,$A12,СВЦЭМ!$B$34:$B$777,G$11)+'СЕТ СН'!$F$9+СВЦЭМ!$D$10+'СЕТ СН'!$F$5-'СЕТ СН'!$F$17</f>
        <v>4163.6195329400007</v>
      </c>
      <c r="H12" s="36">
        <f>SUMIFS(СВЦЭМ!$C$34:$C$777,СВЦЭМ!$A$34:$A$777,$A12,СВЦЭМ!$B$34:$B$777,H$11)+'СЕТ СН'!$F$9+СВЦЭМ!$D$10+'СЕТ СН'!$F$5-'СЕТ СН'!$F$17</f>
        <v>4122.7986057999997</v>
      </c>
      <c r="I12" s="36">
        <f>SUMIFS(СВЦЭМ!$C$34:$C$777,СВЦЭМ!$A$34:$A$777,$A12,СВЦЭМ!$B$34:$B$777,I$11)+'СЕТ СН'!$F$9+СВЦЭМ!$D$10+'СЕТ СН'!$F$5-'СЕТ СН'!$F$17</f>
        <v>4109.9186177500005</v>
      </c>
      <c r="J12" s="36">
        <f>SUMIFS(СВЦЭМ!$C$34:$C$777,СВЦЭМ!$A$34:$A$777,$A12,СВЦЭМ!$B$34:$B$777,J$11)+'СЕТ СН'!$F$9+СВЦЭМ!$D$10+'СЕТ СН'!$F$5-'СЕТ СН'!$F$17</f>
        <v>4082.6088360800004</v>
      </c>
      <c r="K12" s="36">
        <f>SUMIFS(СВЦЭМ!$C$34:$C$777,СВЦЭМ!$A$34:$A$777,$A12,СВЦЭМ!$B$34:$B$777,K$11)+'СЕТ СН'!$F$9+СВЦЭМ!$D$10+'СЕТ СН'!$F$5-'СЕТ СН'!$F$17</f>
        <v>4044.9506716700007</v>
      </c>
      <c r="L12" s="36">
        <f>SUMIFS(СВЦЭМ!$C$34:$C$777,СВЦЭМ!$A$34:$A$777,$A12,СВЦЭМ!$B$34:$B$777,L$11)+'СЕТ СН'!$F$9+СВЦЭМ!$D$10+'СЕТ СН'!$F$5-'СЕТ СН'!$F$17</f>
        <v>4031.3479464100001</v>
      </c>
      <c r="M12" s="36">
        <f>SUMIFS(СВЦЭМ!$C$34:$C$777,СВЦЭМ!$A$34:$A$777,$A12,СВЦЭМ!$B$34:$B$777,M$11)+'СЕТ СН'!$F$9+СВЦЭМ!$D$10+'СЕТ СН'!$F$5-'СЕТ СН'!$F$17</f>
        <v>4040.6848958099999</v>
      </c>
      <c r="N12" s="36">
        <f>SUMIFS(СВЦЭМ!$C$34:$C$777,СВЦЭМ!$A$34:$A$777,$A12,СВЦЭМ!$B$34:$B$777,N$11)+'СЕТ СН'!$F$9+СВЦЭМ!$D$10+'СЕТ СН'!$F$5-'СЕТ СН'!$F$17</f>
        <v>4039.1430445400001</v>
      </c>
      <c r="O12" s="36">
        <f>SUMIFS(СВЦЭМ!$C$34:$C$777,СВЦЭМ!$A$34:$A$777,$A12,СВЦЭМ!$B$34:$B$777,O$11)+'СЕТ СН'!$F$9+СВЦЭМ!$D$10+'СЕТ СН'!$F$5-'СЕТ СН'!$F$17</f>
        <v>4000.8322602600001</v>
      </c>
      <c r="P12" s="36">
        <f>SUMIFS(СВЦЭМ!$C$34:$C$777,СВЦЭМ!$A$34:$A$777,$A12,СВЦЭМ!$B$34:$B$777,P$11)+'СЕТ СН'!$F$9+СВЦЭМ!$D$10+'СЕТ СН'!$F$5-'СЕТ СН'!$F$17</f>
        <v>3943.5901539699998</v>
      </c>
      <c r="Q12" s="36">
        <f>SUMIFS(СВЦЭМ!$C$34:$C$777,СВЦЭМ!$A$34:$A$777,$A12,СВЦЭМ!$B$34:$B$777,Q$11)+'СЕТ СН'!$F$9+СВЦЭМ!$D$10+'СЕТ СН'!$F$5-'СЕТ СН'!$F$17</f>
        <v>3874.2465480199999</v>
      </c>
      <c r="R12" s="36">
        <f>SUMIFS(СВЦЭМ!$C$34:$C$777,СВЦЭМ!$A$34:$A$777,$A12,СВЦЭМ!$B$34:$B$777,R$11)+'СЕТ СН'!$F$9+СВЦЭМ!$D$10+'СЕТ СН'!$F$5-'СЕТ СН'!$F$17</f>
        <v>3870.1467466499998</v>
      </c>
      <c r="S12" s="36">
        <f>SUMIFS(СВЦЭМ!$C$34:$C$777,СВЦЭМ!$A$34:$A$777,$A12,СВЦЭМ!$B$34:$B$777,S$11)+'СЕТ СН'!$F$9+СВЦЭМ!$D$10+'СЕТ СН'!$F$5-'СЕТ СН'!$F$17</f>
        <v>3852.4911384699999</v>
      </c>
      <c r="T12" s="36">
        <f>SUMIFS(СВЦЭМ!$C$34:$C$777,СВЦЭМ!$A$34:$A$777,$A12,СВЦЭМ!$B$34:$B$777,T$11)+'СЕТ СН'!$F$9+СВЦЭМ!$D$10+'СЕТ СН'!$F$5-'СЕТ СН'!$F$17</f>
        <v>3816.8087587300006</v>
      </c>
      <c r="U12" s="36">
        <f>SUMIFS(СВЦЭМ!$C$34:$C$777,СВЦЭМ!$A$34:$A$777,$A12,СВЦЭМ!$B$34:$B$777,U$11)+'СЕТ СН'!$F$9+СВЦЭМ!$D$10+'СЕТ СН'!$F$5-'СЕТ СН'!$F$17</f>
        <v>3824.9326369399996</v>
      </c>
      <c r="V12" s="36">
        <f>SUMIFS(СВЦЭМ!$C$34:$C$777,СВЦЭМ!$A$34:$A$777,$A12,СВЦЭМ!$B$34:$B$777,V$11)+'СЕТ СН'!$F$9+СВЦЭМ!$D$10+'СЕТ СН'!$F$5-'СЕТ СН'!$F$17</f>
        <v>3840.6652005900005</v>
      </c>
      <c r="W12" s="36">
        <f>SUMIFS(СВЦЭМ!$C$34:$C$777,СВЦЭМ!$A$34:$A$777,$A12,СВЦЭМ!$B$34:$B$777,W$11)+'СЕТ СН'!$F$9+СВЦЭМ!$D$10+'СЕТ СН'!$F$5-'СЕТ СН'!$F$17</f>
        <v>3849.9885954700003</v>
      </c>
      <c r="X12" s="36">
        <f>SUMIFS(СВЦЭМ!$C$34:$C$777,СВЦЭМ!$A$34:$A$777,$A12,СВЦЭМ!$B$34:$B$777,X$11)+'СЕТ СН'!$F$9+СВЦЭМ!$D$10+'СЕТ СН'!$F$5-'СЕТ СН'!$F$17</f>
        <v>3862.9957977200002</v>
      </c>
      <c r="Y12" s="36">
        <f>SUMIFS(СВЦЭМ!$C$34:$C$777,СВЦЭМ!$A$34:$A$777,$A12,СВЦЭМ!$B$34:$B$777,Y$11)+'СЕТ СН'!$F$9+СВЦЭМ!$D$10+'СЕТ СН'!$F$5-'СЕТ СН'!$F$17</f>
        <v>3940.0694958300001</v>
      </c>
      <c r="AA12" s="37"/>
    </row>
    <row r="13" spans="1:27" ht="15.75" x14ac:dyDescent="0.2">
      <c r="A13" s="35">
        <f>A12+1</f>
        <v>43436</v>
      </c>
      <c r="B13" s="36">
        <f>SUMIFS(СВЦЭМ!$C$34:$C$777,СВЦЭМ!$A$34:$A$777,$A13,СВЦЭМ!$B$34:$B$777,B$11)+'СЕТ СН'!$F$9+СВЦЭМ!$D$10+'СЕТ СН'!$F$5-'СЕТ СН'!$F$17</f>
        <v>4011.8160787500001</v>
      </c>
      <c r="C13" s="36">
        <f>SUMIFS(СВЦЭМ!$C$34:$C$777,СВЦЭМ!$A$34:$A$777,$A13,СВЦЭМ!$B$34:$B$777,C$11)+'СЕТ СН'!$F$9+СВЦЭМ!$D$10+'СЕТ СН'!$F$5-'СЕТ СН'!$F$17</f>
        <v>4111.2110798599997</v>
      </c>
      <c r="D13" s="36">
        <f>SUMIFS(СВЦЭМ!$C$34:$C$777,СВЦЭМ!$A$34:$A$777,$A13,СВЦЭМ!$B$34:$B$777,D$11)+'СЕТ СН'!$F$9+СВЦЭМ!$D$10+'СЕТ СН'!$F$5-'СЕТ СН'!$F$17</f>
        <v>4178.5131390300003</v>
      </c>
      <c r="E13" s="36">
        <f>SUMIFS(СВЦЭМ!$C$34:$C$777,СВЦЭМ!$A$34:$A$777,$A13,СВЦЭМ!$B$34:$B$777,E$11)+'СЕТ СН'!$F$9+СВЦЭМ!$D$10+'СЕТ СН'!$F$5-'СЕТ СН'!$F$17</f>
        <v>4173.73170605</v>
      </c>
      <c r="F13" s="36">
        <f>SUMIFS(СВЦЭМ!$C$34:$C$777,СВЦЭМ!$A$34:$A$777,$A13,СВЦЭМ!$B$34:$B$777,F$11)+'СЕТ СН'!$F$9+СВЦЭМ!$D$10+'СЕТ СН'!$F$5-'СЕТ СН'!$F$17</f>
        <v>4171.1537774799999</v>
      </c>
      <c r="G13" s="36">
        <f>SUMIFS(СВЦЭМ!$C$34:$C$777,СВЦЭМ!$A$34:$A$777,$A13,СВЦЭМ!$B$34:$B$777,G$11)+'СЕТ СН'!$F$9+СВЦЭМ!$D$10+'СЕТ СН'!$F$5-'СЕТ СН'!$F$17</f>
        <v>4172.9509766500005</v>
      </c>
      <c r="H13" s="36">
        <f>SUMIFS(СВЦЭМ!$C$34:$C$777,СВЦЭМ!$A$34:$A$777,$A13,СВЦЭМ!$B$34:$B$777,H$11)+'СЕТ СН'!$F$9+СВЦЭМ!$D$10+'СЕТ СН'!$F$5-'СЕТ СН'!$F$17</f>
        <v>4144.3943330800003</v>
      </c>
      <c r="I13" s="36">
        <f>SUMIFS(СВЦЭМ!$C$34:$C$777,СВЦЭМ!$A$34:$A$777,$A13,СВЦЭМ!$B$34:$B$777,I$11)+'СЕТ СН'!$F$9+СВЦЭМ!$D$10+'СЕТ СН'!$F$5-'СЕТ СН'!$F$17</f>
        <v>4108.2599681300007</v>
      </c>
      <c r="J13" s="36">
        <f>SUMIFS(СВЦЭМ!$C$34:$C$777,СВЦЭМ!$A$34:$A$777,$A13,СВЦЭМ!$B$34:$B$777,J$11)+'СЕТ СН'!$F$9+СВЦЭМ!$D$10+'СЕТ СН'!$F$5-'СЕТ СН'!$F$17</f>
        <v>4061.5765913799996</v>
      </c>
      <c r="K13" s="36">
        <f>SUMIFS(СВЦЭМ!$C$34:$C$777,СВЦЭМ!$A$34:$A$777,$A13,СВЦЭМ!$B$34:$B$777,K$11)+'СЕТ СН'!$F$9+СВЦЭМ!$D$10+'СЕТ СН'!$F$5-'СЕТ СН'!$F$17</f>
        <v>4023.0173404400002</v>
      </c>
      <c r="L13" s="36">
        <f>SUMIFS(СВЦЭМ!$C$34:$C$777,СВЦЭМ!$A$34:$A$777,$A13,СВЦЭМ!$B$34:$B$777,L$11)+'СЕТ СН'!$F$9+СВЦЭМ!$D$10+'СЕТ СН'!$F$5-'СЕТ СН'!$F$17</f>
        <v>4004.8564319900006</v>
      </c>
      <c r="M13" s="36">
        <f>SUMIFS(СВЦЭМ!$C$34:$C$777,СВЦЭМ!$A$34:$A$777,$A13,СВЦЭМ!$B$34:$B$777,M$11)+'СЕТ СН'!$F$9+СВЦЭМ!$D$10+'СЕТ СН'!$F$5-'СЕТ СН'!$F$17</f>
        <v>4011.2415475099997</v>
      </c>
      <c r="N13" s="36">
        <f>SUMIFS(СВЦЭМ!$C$34:$C$777,СВЦЭМ!$A$34:$A$777,$A13,СВЦЭМ!$B$34:$B$777,N$11)+'СЕТ СН'!$F$9+СВЦЭМ!$D$10+'СЕТ СН'!$F$5-'СЕТ СН'!$F$17</f>
        <v>4018.6617585699996</v>
      </c>
      <c r="O13" s="36">
        <f>SUMIFS(СВЦЭМ!$C$34:$C$777,СВЦЭМ!$A$34:$A$777,$A13,СВЦЭМ!$B$34:$B$777,O$11)+'СЕТ СН'!$F$9+СВЦЭМ!$D$10+'СЕТ СН'!$F$5-'СЕТ СН'!$F$17</f>
        <v>4029.0436258500004</v>
      </c>
      <c r="P13" s="36">
        <f>SUMIFS(СВЦЭМ!$C$34:$C$777,СВЦЭМ!$A$34:$A$777,$A13,СВЦЭМ!$B$34:$B$777,P$11)+'СЕТ СН'!$F$9+СВЦЭМ!$D$10+'СЕТ СН'!$F$5-'СЕТ СН'!$F$17</f>
        <v>3992.9347209899997</v>
      </c>
      <c r="Q13" s="36">
        <f>SUMIFS(СВЦЭМ!$C$34:$C$777,СВЦЭМ!$A$34:$A$777,$A13,СВЦЭМ!$B$34:$B$777,Q$11)+'СЕТ СН'!$F$9+СВЦЭМ!$D$10+'СЕТ СН'!$F$5-'СЕТ СН'!$F$17</f>
        <v>3903.3357709600004</v>
      </c>
      <c r="R13" s="36">
        <f>SUMIFS(СВЦЭМ!$C$34:$C$777,СВЦЭМ!$A$34:$A$777,$A13,СВЦЭМ!$B$34:$B$777,R$11)+'СЕТ СН'!$F$9+СВЦЭМ!$D$10+'СЕТ СН'!$F$5-'СЕТ СН'!$F$17</f>
        <v>3887.9804627100002</v>
      </c>
      <c r="S13" s="36">
        <f>SUMIFS(СВЦЭМ!$C$34:$C$777,СВЦЭМ!$A$34:$A$777,$A13,СВЦЭМ!$B$34:$B$777,S$11)+'СЕТ СН'!$F$9+СВЦЭМ!$D$10+'СЕТ СН'!$F$5-'СЕТ СН'!$F$17</f>
        <v>3845.2012796700001</v>
      </c>
      <c r="T13" s="36">
        <f>SUMIFS(СВЦЭМ!$C$34:$C$777,СВЦЭМ!$A$34:$A$777,$A13,СВЦЭМ!$B$34:$B$777,T$11)+'СЕТ СН'!$F$9+СВЦЭМ!$D$10+'СЕТ СН'!$F$5-'СЕТ СН'!$F$17</f>
        <v>3811.7761249700006</v>
      </c>
      <c r="U13" s="36">
        <f>SUMIFS(СВЦЭМ!$C$34:$C$777,СВЦЭМ!$A$34:$A$777,$A13,СВЦЭМ!$B$34:$B$777,U$11)+'СЕТ СН'!$F$9+СВЦЭМ!$D$10+'СЕТ СН'!$F$5-'СЕТ СН'!$F$17</f>
        <v>3826.1778061200002</v>
      </c>
      <c r="V13" s="36">
        <f>SUMIFS(СВЦЭМ!$C$34:$C$777,СВЦЭМ!$A$34:$A$777,$A13,СВЦЭМ!$B$34:$B$777,V$11)+'СЕТ СН'!$F$9+СВЦЭМ!$D$10+'СЕТ СН'!$F$5-'СЕТ СН'!$F$17</f>
        <v>3832.2797632400006</v>
      </c>
      <c r="W13" s="36">
        <f>SUMIFS(СВЦЭМ!$C$34:$C$777,СВЦЭМ!$A$34:$A$777,$A13,СВЦЭМ!$B$34:$B$777,W$11)+'СЕТ СН'!$F$9+СВЦЭМ!$D$10+'СЕТ СН'!$F$5-'СЕТ СН'!$F$17</f>
        <v>3827.2822179900004</v>
      </c>
      <c r="X13" s="36">
        <f>SUMIFS(СВЦЭМ!$C$34:$C$777,СВЦЭМ!$A$34:$A$777,$A13,СВЦЭМ!$B$34:$B$777,X$11)+'СЕТ СН'!$F$9+СВЦЭМ!$D$10+'СЕТ СН'!$F$5-'СЕТ СН'!$F$17</f>
        <v>3848.5931952500005</v>
      </c>
      <c r="Y13" s="36">
        <f>SUMIFS(СВЦЭМ!$C$34:$C$777,СВЦЭМ!$A$34:$A$777,$A13,СВЦЭМ!$B$34:$B$777,Y$11)+'СЕТ СН'!$F$9+СВЦЭМ!$D$10+'СЕТ СН'!$F$5-'СЕТ СН'!$F$17</f>
        <v>3948.2583712799997</v>
      </c>
    </row>
    <row r="14" spans="1:27" ht="15.75" x14ac:dyDescent="0.2">
      <c r="A14" s="35">
        <f t="shared" ref="A14:A42" si="0">A13+1</f>
        <v>43437</v>
      </c>
      <c r="B14" s="36">
        <f>SUMIFS(СВЦЭМ!$C$34:$C$777,СВЦЭМ!$A$34:$A$777,$A14,СВЦЭМ!$B$34:$B$777,B$11)+'СЕТ СН'!$F$9+СВЦЭМ!$D$10+'СЕТ СН'!$F$5-'СЕТ СН'!$F$17</f>
        <v>4020.7981707700001</v>
      </c>
      <c r="C14" s="36">
        <f>SUMIFS(СВЦЭМ!$C$34:$C$777,СВЦЭМ!$A$34:$A$777,$A14,СВЦЭМ!$B$34:$B$777,C$11)+'СЕТ СН'!$F$9+СВЦЭМ!$D$10+'СЕТ СН'!$F$5-'СЕТ СН'!$F$17</f>
        <v>4104.2376143800002</v>
      </c>
      <c r="D14" s="36">
        <f>SUMIFS(СВЦЭМ!$C$34:$C$777,СВЦЭМ!$A$34:$A$777,$A14,СВЦЭМ!$B$34:$B$777,D$11)+'СЕТ СН'!$F$9+СВЦЭМ!$D$10+'СЕТ СН'!$F$5-'СЕТ СН'!$F$17</f>
        <v>4173.6996942800006</v>
      </c>
      <c r="E14" s="36">
        <f>SUMIFS(СВЦЭМ!$C$34:$C$777,СВЦЭМ!$A$34:$A$777,$A14,СВЦЭМ!$B$34:$B$777,E$11)+'СЕТ СН'!$F$9+СВЦЭМ!$D$10+'СЕТ СН'!$F$5-'СЕТ СН'!$F$17</f>
        <v>4170.7071951799999</v>
      </c>
      <c r="F14" s="36">
        <f>SUMIFS(СВЦЭМ!$C$34:$C$777,СВЦЭМ!$A$34:$A$777,$A14,СВЦЭМ!$B$34:$B$777,F$11)+'СЕТ СН'!$F$9+СВЦЭМ!$D$10+'СЕТ СН'!$F$5-'СЕТ СН'!$F$17</f>
        <v>4165.5349338799997</v>
      </c>
      <c r="G14" s="36">
        <f>SUMIFS(СВЦЭМ!$C$34:$C$777,СВЦЭМ!$A$34:$A$777,$A14,СВЦЭМ!$B$34:$B$777,G$11)+'СЕТ СН'!$F$9+СВЦЭМ!$D$10+'СЕТ СН'!$F$5-'СЕТ СН'!$F$17</f>
        <v>4169.7192389600004</v>
      </c>
      <c r="H14" s="36">
        <f>SUMIFS(СВЦЭМ!$C$34:$C$777,СВЦЭМ!$A$34:$A$777,$A14,СВЦЭМ!$B$34:$B$777,H$11)+'СЕТ СН'!$F$9+СВЦЭМ!$D$10+'СЕТ СН'!$F$5-'СЕТ СН'!$F$17</f>
        <v>4102.2881052700004</v>
      </c>
      <c r="I14" s="36">
        <f>SUMIFS(СВЦЭМ!$C$34:$C$777,СВЦЭМ!$A$34:$A$777,$A14,СВЦЭМ!$B$34:$B$777,I$11)+'СЕТ СН'!$F$9+СВЦЭМ!$D$10+'СЕТ СН'!$F$5-'СЕТ СН'!$F$17</f>
        <v>4071.8467488400001</v>
      </c>
      <c r="J14" s="36">
        <f>SUMIFS(СВЦЭМ!$C$34:$C$777,СВЦЭМ!$A$34:$A$777,$A14,СВЦЭМ!$B$34:$B$777,J$11)+'СЕТ СН'!$F$9+СВЦЭМ!$D$10+'СЕТ СН'!$F$5-'СЕТ СН'!$F$17</f>
        <v>4084.6854642200005</v>
      </c>
      <c r="K14" s="36">
        <f>SUMIFS(СВЦЭМ!$C$34:$C$777,СВЦЭМ!$A$34:$A$777,$A14,СВЦЭМ!$B$34:$B$777,K$11)+'СЕТ СН'!$F$9+СВЦЭМ!$D$10+'СЕТ СН'!$F$5-'СЕТ СН'!$F$17</f>
        <v>4054.9245813900006</v>
      </c>
      <c r="L14" s="36">
        <f>SUMIFS(СВЦЭМ!$C$34:$C$777,СВЦЭМ!$A$34:$A$777,$A14,СВЦЭМ!$B$34:$B$777,L$11)+'СЕТ СН'!$F$9+СВЦЭМ!$D$10+'СЕТ СН'!$F$5-'СЕТ СН'!$F$17</f>
        <v>4065.5505002600003</v>
      </c>
      <c r="M14" s="36">
        <f>SUMIFS(СВЦЭМ!$C$34:$C$777,СВЦЭМ!$A$34:$A$777,$A14,СВЦЭМ!$B$34:$B$777,M$11)+'СЕТ СН'!$F$9+СВЦЭМ!$D$10+'СЕТ СН'!$F$5-'СЕТ СН'!$F$17</f>
        <v>4071.2746885500001</v>
      </c>
      <c r="N14" s="36">
        <f>SUMIFS(СВЦЭМ!$C$34:$C$777,СВЦЭМ!$A$34:$A$777,$A14,СВЦЭМ!$B$34:$B$777,N$11)+'СЕТ СН'!$F$9+СВЦЭМ!$D$10+'СЕТ СН'!$F$5-'СЕТ СН'!$F$17</f>
        <v>4047.3136515300002</v>
      </c>
      <c r="O14" s="36">
        <f>SUMIFS(СВЦЭМ!$C$34:$C$777,СВЦЭМ!$A$34:$A$777,$A14,СВЦЭМ!$B$34:$B$777,O$11)+'СЕТ СН'!$F$9+СВЦЭМ!$D$10+'СЕТ СН'!$F$5-'СЕТ СН'!$F$17</f>
        <v>4010.2671806600001</v>
      </c>
      <c r="P14" s="36">
        <f>SUMIFS(СВЦЭМ!$C$34:$C$777,СВЦЭМ!$A$34:$A$777,$A14,СВЦЭМ!$B$34:$B$777,P$11)+'СЕТ СН'!$F$9+СВЦЭМ!$D$10+'СЕТ СН'!$F$5-'СЕТ СН'!$F$17</f>
        <v>3947.4623668000004</v>
      </c>
      <c r="Q14" s="36">
        <f>SUMIFS(СВЦЭМ!$C$34:$C$777,СВЦЭМ!$A$34:$A$777,$A14,СВЦЭМ!$B$34:$B$777,Q$11)+'СЕТ СН'!$F$9+СВЦЭМ!$D$10+'СЕТ СН'!$F$5-'СЕТ СН'!$F$17</f>
        <v>3868.7778575100001</v>
      </c>
      <c r="R14" s="36">
        <f>SUMIFS(СВЦЭМ!$C$34:$C$777,СВЦЭМ!$A$34:$A$777,$A14,СВЦЭМ!$B$34:$B$777,R$11)+'СЕТ СН'!$F$9+СВЦЭМ!$D$10+'СЕТ СН'!$F$5-'СЕТ СН'!$F$17</f>
        <v>3854.0638632500004</v>
      </c>
      <c r="S14" s="36">
        <f>SUMIFS(СВЦЭМ!$C$34:$C$777,СВЦЭМ!$A$34:$A$777,$A14,СВЦЭМ!$B$34:$B$777,S$11)+'СЕТ СН'!$F$9+СВЦЭМ!$D$10+'СЕТ СН'!$F$5-'СЕТ СН'!$F$17</f>
        <v>3856.8775196200004</v>
      </c>
      <c r="T14" s="36">
        <f>SUMIFS(СВЦЭМ!$C$34:$C$777,СВЦЭМ!$A$34:$A$777,$A14,СВЦЭМ!$B$34:$B$777,T$11)+'СЕТ СН'!$F$9+СВЦЭМ!$D$10+'СЕТ СН'!$F$5-'СЕТ СН'!$F$17</f>
        <v>3852.8109531700002</v>
      </c>
      <c r="U14" s="36">
        <f>SUMIFS(СВЦЭМ!$C$34:$C$777,СВЦЭМ!$A$34:$A$777,$A14,СВЦЭМ!$B$34:$B$777,U$11)+'СЕТ СН'!$F$9+СВЦЭМ!$D$10+'СЕТ СН'!$F$5-'СЕТ СН'!$F$17</f>
        <v>3859.8577504000004</v>
      </c>
      <c r="V14" s="36">
        <f>SUMIFS(СВЦЭМ!$C$34:$C$777,СВЦЭМ!$A$34:$A$777,$A14,СВЦЭМ!$B$34:$B$777,V$11)+'СЕТ СН'!$F$9+СВЦЭМ!$D$10+'СЕТ СН'!$F$5-'СЕТ СН'!$F$17</f>
        <v>3860.12218957</v>
      </c>
      <c r="W14" s="36">
        <f>SUMIFS(СВЦЭМ!$C$34:$C$777,СВЦЭМ!$A$34:$A$777,$A14,СВЦЭМ!$B$34:$B$777,W$11)+'СЕТ СН'!$F$9+СВЦЭМ!$D$10+'СЕТ СН'!$F$5-'СЕТ СН'!$F$17</f>
        <v>3858.6281975299999</v>
      </c>
      <c r="X14" s="36">
        <f>SUMIFS(СВЦЭМ!$C$34:$C$777,СВЦЭМ!$A$34:$A$777,$A14,СВЦЭМ!$B$34:$B$777,X$11)+'СЕТ СН'!$F$9+СВЦЭМ!$D$10+'СЕТ СН'!$F$5-'СЕТ СН'!$F$17</f>
        <v>3860.4712187000005</v>
      </c>
      <c r="Y14" s="36">
        <f>SUMIFS(СВЦЭМ!$C$34:$C$777,СВЦЭМ!$A$34:$A$777,$A14,СВЦЭМ!$B$34:$B$777,Y$11)+'СЕТ СН'!$F$9+СВЦЭМ!$D$10+'СЕТ СН'!$F$5-'СЕТ СН'!$F$17</f>
        <v>3922.5805837799999</v>
      </c>
    </row>
    <row r="15" spans="1:27" ht="15.75" x14ac:dyDescent="0.2">
      <c r="A15" s="35">
        <f t="shared" si="0"/>
        <v>43438</v>
      </c>
      <c r="B15" s="36">
        <f>SUMIFS(СВЦЭМ!$C$34:$C$777,СВЦЭМ!$A$34:$A$777,$A15,СВЦЭМ!$B$34:$B$777,B$11)+'СЕТ СН'!$F$9+СВЦЭМ!$D$10+'СЕТ СН'!$F$5-'СЕТ СН'!$F$17</f>
        <v>4030.5698973500002</v>
      </c>
      <c r="C15" s="36">
        <f>SUMIFS(СВЦЭМ!$C$34:$C$777,СВЦЭМ!$A$34:$A$777,$A15,СВЦЭМ!$B$34:$B$777,C$11)+'СЕТ СН'!$F$9+СВЦЭМ!$D$10+'СЕТ СН'!$F$5-'СЕТ СН'!$F$17</f>
        <v>4076.24003825</v>
      </c>
      <c r="D15" s="36">
        <f>SUMIFS(СВЦЭМ!$C$34:$C$777,СВЦЭМ!$A$34:$A$777,$A15,СВЦЭМ!$B$34:$B$777,D$11)+'СЕТ СН'!$F$9+СВЦЭМ!$D$10+'СЕТ СН'!$F$5-'СЕТ СН'!$F$17</f>
        <v>4133.1233141299999</v>
      </c>
      <c r="E15" s="36">
        <f>SUMIFS(СВЦЭМ!$C$34:$C$777,СВЦЭМ!$A$34:$A$777,$A15,СВЦЭМ!$B$34:$B$777,E$11)+'СЕТ СН'!$F$9+СВЦЭМ!$D$10+'СЕТ СН'!$F$5-'СЕТ СН'!$F$17</f>
        <v>4145.00967537</v>
      </c>
      <c r="F15" s="36">
        <f>SUMIFS(СВЦЭМ!$C$34:$C$777,СВЦЭМ!$A$34:$A$777,$A15,СВЦЭМ!$B$34:$B$777,F$11)+'СЕТ СН'!$F$9+СВЦЭМ!$D$10+'СЕТ СН'!$F$5-'СЕТ СН'!$F$17</f>
        <v>4150.54555979</v>
      </c>
      <c r="G15" s="36">
        <f>SUMIFS(СВЦЭМ!$C$34:$C$777,СВЦЭМ!$A$34:$A$777,$A15,СВЦЭМ!$B$34:$B$777,G$11)+'СЕТ СН'!$F$9+СВЦЭМ!$D$10+'СЕТ СН'!$F$5-'СЕТ СН'!$F$17</f>
        <v>4112.2817719800005</v>
      </c>
      <c r="H15" s="36">
        <f>SUMIFS(СВЦЭМ!$C$34:$C$777,СВЦЭМ!$A$34:$A$777,$A15,СВЦЭМ!$B$34:$B$777,H$11)+'СЕТ СН'!$F$9+СВЦЭМ!$D$10+'СЕТ СН'!$F$5-'СЕТ СН'!$F$17</f>
        <v>4101.1901379399997</v>
      </c>
      <c r="I15" s="36">
        <f>SUMIFS(СВЦЭМ!$C$34:$C$777,СВЦЭМ!$A$34:$A$777,$A15,СВЦЭМ!$B$34:$B$777,I$11)+'СЕТ СН'!$F$9+СВЦЭМ!$D$10+'СЕТ СН'!$F$5-'СЕТ СН'!$F$17</f>
        <v>4083.0075069499999</v>
      </c>
      <c r="J15" s="36">
        <f>SUMIFS(СВЦЭМ!$C$34:$C$777,СВЦЭМ!$A$34:$A$777,$A15,СВЦЭМ!$B$34:$B$777,J$11)+'СЕТ СН'!$F$9+СВЦЭМ!$D$10+'СЕТ СН'!$F$5-'СЕТ СН'!$F$17</f>
        <v>4080.7386425000004</v>
      </c>
      <c r="K15" s="36">
        <f>SUMIFS(СВЦЭМ!$C$34:$C$777,СВЦЭМ!$A$34:$A$777,$A15,СВЦЭМ!$B$34:$B$777,K$11)+'СЕТ СН'!$F$9+СВЦЭМ!$D$10+'СЕТ СН'!$F$5-'СЕТ СН'!$F$17</f>
        <v>4065.8688822100003</v>
      </c>
      <c r="L15" s="36">
        <f>SUMIFS(СВЦЭМ!$C$34:$C$777,СВЦЭМ!$A$34:$A$777,$A15,СВЦЭМ!$B$34:$B$777,L$11)+'СЕТ СН'!$F$9+СВЦЭМ!$D$10+'СЕТ СН'!$F$5-'СЕТ СН'!$F$17</f>
        <v>4045.0759240799998</v>
      </c>
      <c r="M15" s="36">
        <f>SUMIFS(СВЦЭМ!$C$34:$C$777,СВЦЭМ!$A$34:$A$777,$A15,СВЦЭМ!$B$34:$B$777,M$11)+'СЕТ СН'!$F$9+СВЦЭМ!$D$10+'СЕТ СН'!$F$5-'СЕТ СН'!$F$17</f>
        <v>4036.8940983000002</v>
      </c>
      <c r="N15" s="36">
        <f>SUMIFS(СВЦЭМ!$C$34:$C$777,СВЦЭМ!$A$34:$A$777,$A15,СВЦЭМ!$B$34:$B$777,N$11)+'СЕТ СН'!$F$9+СВЦЭМ!$D$10+'СЕТ СН'!$F$5-'СЕТ СН'!$F$17</f>
        <v>4034.3255994300007</v>
      </c>
      <c r="O15" s="36">
        <f>SUMIFS(СВЦЭМ!$C$34:$C$777,СВЦЭМ!$A$34:$A$777,$A15,СВЦЭМ!$B$34:$B$777,O$11)+'СЕТ СН'!$F$9+СВЦЭМ!$D$10+'СЕТ СН'!$F$5-'СЕТ СН'!$F$17</f>
        <v>4015.3182968700003</v>
      </c>
      <c r="P15" s="36">
        <f>SUMIFS(СВЦЭМ!$C$34:$C$777,СВЦЭМ!$A$34:$A$777,$A15,СВЦЭМ!$B$34:$B$777,P$11)+'СЕТ СН'!$F$9+СВЦЭМ!$D$10+'СЕТ СН'!$F$5-'СЕТ СН'!$F$17</f>
        <v>3951.9505712399996</v>
      </c>
      <c r="Q15" s="36">
        <f>SUMIFS(СВЦЭМ!$C$34:$C$777,СВЦЭМ!$A$34:$A$777,$A15,СВЦЭМ!$B$34:$B$777,Q$11)+'СЕТ СН'!$F$9+СВЦЭМ!$D$10+'СЕТ СН'!$F$5-'СЕТ СН'!$F$17</f>
        <v>3873.3621044900001</v>
      </c>
      <c r="R15" s="36">
        <f>SUMIFS(СВЦЭМ!$C$34:$C$777,СВЦЭМ!$A$34:$A$777,$A15,СВЦЭМ!$B$34:$B$777,R$11)+'СЕТ СН'!$F$9+СВЦЭМ!$D$10+'СЕТ СН'!$F$5-'СЕТ СН'!$F$17</f>
        <v>3857.8088124100004</v>
      </c>
      <c r="S15" s="36">
        <f>SUMIFS(СВЦЭМ!$C$34:$C$777,СВЦЭМ!$A$34:$A$777,$A15,СВЦЭМ!$B$34:$B$777,S$11)+'СЕТ СН'!$F$9+СВЦЭМ!$D$10+'СЕТ СН'!$F$5-'СЕТ СН'!$F$17</f>
        <v>3855.8226906700002</v>
      </c>
      <c r="T15" s="36">
        <f>SUMIFS(СВЦЭМ!$C$34:$C$777,СВЦЭМ!$A$34:$A$777,$A15,СВЦЭМ!$B$34:$B$777,T$11)+'СЕТ СН'!$F$9+СВЦЭМ!$D$10+'СЕТ СН'!$F$5-'СЕТ СН'!$F$17</f>
        <v>3861.5167242799998</v>
      </c>
      <c r="U15" s="36">
        <f>SUMIFS(СВЦЭМ!$C$34:$C$777,СВЦЭМ!$A$34:$A$777,$A15,СВЦЭМ!$B$34:$B$777,U$11)+'СЕТ СН'!$F$9+СВЦЭМ!$D$10+'СЕТ СН'!$F$5-'СЕТ СН'!$F$17</f>
        <v>3862.6691007600002</v>
      </c>
      <c r="V15" s="36">
        <f>SUMIFS(СВЦЭМ!$C$34:$C$777,СВЦЭМ!$A$34:$A$777,$A15,СВЦЭМ!$B$34:$B$777,V$11)+'СЕТ СН'!$F$9+СВЦЭМ!$D$10+'СЕТ СН'!$F$5-'СЕТ СН'!$F$17</f>
        <v>3860.7885681899998</v>
      </c>
      <c r="W15" s="36">
        <f>SUMIFS(СВЦЭМ!$C$34:$C$777,СВЦЭМ!$A$34:$A$777,$A15,СВЦЭМ!$B$34:$B$777,W$11)+'СЕТ СН'!$F$9+СВЦЭМ!$D$10+'СЕТ СН'!$F$5-'СЕТ СН'!$F$17</f>
        <v>3836.8486085200002</v>
      </c>
      <c r="X15" s="36">
        <f>SUMIFS(СВЦЭМ!$C$34:$C$777,СВЦЭМ!$A$34:$A$777,$A15,СВЦЭМ!$B$34:$B$777,X$11)+'СЕТ СН'!$F$9+СВЦЭМ!$D$10+'СЕТ СН'!$F$5-'СЕТ СН'!$F$17</f>
        <v>3826.66279227</v>
      </c>
      <c r="Y15" s="36">
        <f>SUMIFS(СВЦЭМ!$C$34:$C$777,СВЦЭМ!$A$34:$A$777,$A15,СВЦЭМ!$B$34:$B$777,Y$11)+'СЕТ СН'!$F$9+СВЦЭМ!$D$10+'СЕТ СН'!$F$5-'СЕТ СН'!$F$17</f>
        <v>3910.4440783</v>
      </c>
    </row>
    <row r="16" spans="1:27" ht="15.75" x14ac:dyDescent="0.2">
      <c r="A16" s="35">
        <f t="shared" si="0"/>
        <v>43439</v>
      </c>
      <c r="B16" s="36">
        <f>SUMIFS(СВЦЭМ!$C$34:$C$777,СВЦЭМ!$A$34:$A$777,$A16,СВЦЭМ!$B$34:$B$777,B$11)+'СЕТ СН'!$F$9+СВЦЭМ!$D$10+'СЕТ СН'!$F$5-'СЕТ СН'!$F$17</f>
        <v>4015.4606578000003</v>
      </c>
      <c r="C16" s="36">
        <f>SUMIFS(СВЦЭМ!$C$34:$C$777,СВЦЭМ!$A$34:$A$777,$A16,СВЦЭМ!$B$34:$B$777,C$11)+'СЕТ СН'!$F$9+СВЦЭМ!$D$10+'СЕТ СН'!$F$5-'СЕТ СН'!$F$17</f>
        <v>4087.0075952500001</v>
      </c>
      <c r="D16" s="36">
        <f>SUMIFS(СВЦЭМ!$C$34:$C$777,СВЦЭМ!$A$34:$A$777,$A16,СВЦЭМ!$B$34:$B$777,D$11)+'СЕТ СН'!$F$9+СВЦЭМ!$D$10+'СЕТ СН'!$F$5-'СЕТ СН'!$F$17</f>
        <v>4178.5295970899997</v>
      </c>
      <c r="E16" s="36">
        <f>SUMIFS(СВЦЭМ!$C$34:$C$777,СВЦЭМ!$A$34:$A$777,$A16,СВЦЭМ!$B$34:$B$777,E$11)+'СЕТ СН'!$F$9+СВЦЭМ!$D$10+'СЕТ СН'!$F$5-'СЕТ СН'!$F$17</f>
        <v>4182.2985788800006</v>
      </c>
      <c r="F16" s="36">
        <f>SUMIFS(СВЦЭМ!$C$34:$C$777,СВЦЭМ!$A$34:$A$777,$A16,СВЦЭМ!$B$34:$B$777,F$11)+'СЕТ СН'!$F$9+СВЦЭМ!$D$10+'СЕТ СН'!$F$5-'СЕТ СН'!$F$17</f>
        <v>4179.0938168100001</v>
      </c>
      <c r="G16" s="36">
        <f>SUMIFS(СВЦЭМ!$C$34:$C$777,СВЦЭМ!$A$34:$A$777,$A16,СВЦЭМ!$B$34:$B$777,G$11)+'СЕТ СН'!$F$9+СВЦЭМ!$D$10+'СЕТ СН'!$F$5-'СЕТ СН'!$F$17</f>
        <v>4170.7834650800005</v>
      </c>
      <c r="H16" s="36">
        <f>SUMIFS(СВЦЭМ!$C$34:$C$777,СВЦЭМ!$A$34:$A$777,$A16,СВЦЭМ!$B$34:$B$777,H$11)+'СЕТ СН'!$F$9+СВЦЭМ!$D$10+'СЕТ СН'!$F$5-'СЕТ СН'!$F$17</f>
        <v>4133.3813673699997</v>
      </c>
      <c r="I16" s="36">
        <f>SUMIFS(СВЦЭМ!$C$34:$C$777,СВЦЭМ!$A$34:$A$777,$A16,СВЦЭМ!$B$34:$B$777,I$11)+'СЕТ СН'!$F$9+СВЦЭМ!$D$10+'СЕТ СН'!$F$5-'СЕТ СН'!$F$17</f>
        <v>4093.3754220999999</v>
      </c>
      <c r="J16" s="36">
        <f>SUMIFS(СВЦЭМ!$C$34:$C$777,СВЦЭМ!$A$34:$A$777,$A16,СВЦЭМ!$B$34:$B$777,J$11)+'СЕТ СН'!$F$9+СВЦЭМ!$D$10+'СЕТ СН'!$F$5-'СЕТ СН'!$F$17</f>
        <v>4102.6523006500001</v>
      </c>
      <c r="K16" s="36">
        <f>SUMIFS(СВЦЭМ!$C$34:$C$777,СВЦЭМ!$A$34:$A$777,$A16,СВЦЭМ!$B$34:$B$777,K$11)+'СЕТ СН'!$F$9+СВЦЭМ!$D$10+'СЕТ СН'!$F$5-'СЕТ СН'!$F$17</f>
        <v>4099.6239113900001</v>
      </c>
      <c r="L16" s="36">
        <f>SUMIFS(СВЦЭМ!$C$34:$C$777,СВЦЭМ!$A$34:$A$777,$A16,СВЦЭМ!$B$34:$B$777,L$11)+'СЕТ СН'!$F$9+СВЦЭМ!$D$10+'СЕТ СН'!$F$5-'СЕТ СН'!$F$17</f>
        <v>4098.0472143300003</v>
      </c>
      <c r="M16" s="36">
        <f>SUMIFS(СВЦЭМ!$C$34:$C$777,СВЦЭМ!$A$34:$A$777,$A16,СВЦЭМ!$B$34:$B$777,M$11)+'СЕТ СН'!$F$9+СВЦЭМ!$D$10+'СЕТ СН'!$F$5-'СЕТ СН'!$F$17</f>
        <v>4083.3228304300001</v>
      </c>
      <c r="N16" s="36">
        <f>SUMIFS(СВЦЭМ!$C$34:$C$777,СВЦЭМ!$A$34:$A$777,$A16,СВЦЭМ!$B$34:$B$777,N$11)+'СЕТ СН'!$F$9+СВЦЭМ!$D$10+'СЕТ СН'!$F$5-'СЕТ СН'!$F$17</f>
        <v>4072.15685166</v>
      </c>
      <c r="O16" s="36">
        <f>SUMIFS(СВЦЭМ!$C$34:$C$777,СВЦЭМ!$A$34:$A$777,$A16,СВЦЭМ!$B$34:$B$777,O$11)+'СЕТ СН'!$F$9+СВЦЭМ!$D$10+'СЕТ СН'!$F$5-'СЕТ СН'!$F$17</f>
        <v>4021.1907055900001</v>
      </c>
      <c r="P16" s="36">
        <f>SUMIFS(СВЦЭМ!$C$34:$C$777,СВЦЭМ!$A$34:$A$777,$A16,СВЦЭМ!$B$34:$B$777,P$11)+'СЕТ СН'!$F$9+СВЦЭМ!$D$10+'СЕТ СН'!$F$5-'СЕТ СН'!$F$17</f>
        <v>3962.8107952700002</v>
      </c>
      <c r="Q16" s="36">
        <f>SUMIFS(СВЦЭМ!$C$34:$C$777,СВЦЭМ!$A$34:$A$777,$A16,СВЦЭМ!$B$34:$B$777,Q$11)+'СЕТ СН'!$F$9+СВЦЭМ!$D$10+'СЕТ СН'!$F$5-'СЕТ СН'!$F$17</f>
        <v>3885.9869287900001</v>
      </c>
      <c r="R16" s="36">
        <f>SUMIFS(СВЦЭМ!$C$34:$C$777,СВЦЭМ!$A$34:$A$777,$A16,СВЦЭМ!$B$34:$B$777,R$11)+'СЕТ СН'!$F$9+СВЦЭМ!$D$10+'СЕТ СН'!$F$5-'СЕТ СН'!$F$17</f>
        <v>3858.5161694200006</v>
      </c>
      <c r="S16" s="36">
        <f>SUMIFS(СВЦЭМ!$C$34:$C$777,СВЦЭМ!$A$34:$A$777,$A16,СВЦЭМ!$B$34:$B$777,S$11)+'СЕТ СН'!$F$9+СВЦЭМ!$D$10+'СЕТ СН'!$F$5-'СЕТ СН'!$F$17</f>
        <v>3854.7596112000001</v>
      </c>
      <c r="T16" s="36">
        <f>SUMIFS(СВЦЭМ!$C$34:$C$777,СВЦЭМ!$A$34:$A$777,$A16,СВЦЭМ!$B$34:$B$777,T$11)+'СЕТ СН'!$F$9+СВЦЭМ!$D$10+'СЕТ СН'!$F$5-'СЕТ СН'!$F$17</f>
        <v>3867.8685695600007</v>
      </c>
      <c r="U16" s="36">
        <f>SUMIFS(СВЦЭМ!$C$34:$C$777,СВЦЭМ!$A$34:$A$777,$A16,СВЦЭМ!$B$34:$B$777,U$11)+'СЕТ СН'!$F$9+СВЦЭМ!$D$10+'СЕТ СН'!$F$5-'СЕТ СН'!$F$17</f>
        <v>3867.9529524300006</v>
      </c>
      <c r="V16" s="36">
        <f>SUMIFS(СВЦЭМ!$C$34:$C$777,СВЦЭМ!$A$34:$A$777,$A16,СВЦЭМ!$B$34:$B$777,V$11)+'СЕТ СН'!$F$9+СВЦЭМ!$D$10+'СЕТ СН'!$F$5-'СЕТ СН'!$F$17</f>
        <v>3869.0572322300004</v>
      </c>
      <c r="W16" s="36">
        <f>SUMIFS(СВЦЭМ!$C$34:$C$777,СВЦЭМ!$A$34:$A$777,$A16,СВЦЭМ!$B$34:$B$777,W$11)+'СЕТ СН'!$F$9+СВЦЭМ!$D$10+'СЕТ СН'!$F$5-'СЕТ СН'!$F$17</f>
        <v>3875.2283206000002</v>
      </c>
      <c r="X16" s="36">
        <f>SUMIFS(СВЦЭМ!$C$34:$C$777,СВЦЭМ!$A$34:$A$777,$A16,СВЦЭМ!$B$34:$B$777,X$11)+'СЕТ СН'!$F$9+СВЦЭМ!$D$10+'СЕТ СН'!$F$5-'СЕТ СН'!$F$17</f>
        <v>3864.1213899800005</v>
      </c>
      <c r="Y16" s="36">
        <f>SUMIFS(СВЦЭМ!$C$34:$C$777,СВЦЭМ!$A$34:$A$777,$A16,СВЦЭМ!$B$34:$B$777,Y$11)+'СЕТ СН'!$F$9+СВЦЭМ!$D$10+'СЕТ СН'!$F$5-'СЕТ СН'!$F$17</f>
        <v>3936.3383104300001</v>
      </c>
    </row>
    <row r="17" spans="1:25" ht="15.75" x14ac:dyDescent="0.2">
      <c r="A17" s="35">
        <f t="shared" si="0"/>
        <v>43440</v>
      </c>
      <c r="B17" s="36">
        <f>SUMIFS(СВЦЭМ!$C$34:$C$777,СВЦЭМ!$A$34:$A$777,$A17,СВЦЭМ!$B$34:$B$777,B$11)+'СЕТ СН'!$F$9+СВЦЭМ!$D$10+'СЕТ СН'!$F$5-'СЕТ СН'!$F$17</f>
        <v>4024.1383535900004</v>
      </c>
      <c r="C17" s="36">
        <f>SUMIFS(СВЦЭМ!$C$34:$C$777,СВЦЭМ!$A$34:$A$777,$A17,СВЦЭМ!$B$34:$B$777,C$11)+'СЕТ СН'!$F$9+СВЦЭМ!$D$10+'СЕТ СН'!$F$5-'СЕТ СН'!$F$17</f>
        <v>4091.4782689100002</v>
      </c>
      <c r="D17" s="36">
        <f>SUMIFS(СВЦЭМ!$C$34:$C$777,СВЦЭМ!$A$34:$A$777,$A17,СВЦЭМ!$B$34:$B$777,D$11)+'СЕТ СН'!$F$9+СВЦЭМ!$D$10+'СЕТ СН'!$F$5-'СЕТ СН'!$F$17</f>
        <v>4177.2919045999997</v>
      </c>
      <c r="E17" s="36">
        <f>SUMIFS(СВЦЭМ!$C$34:$C$777,СВЦЭМ!$A$34:$A$777,$A17,СВЦЭМ!$B$34:$B$777,E$11)+'СЕТ СН'!$F$9+СВЦЭМ!$D$10+'СЕТ СН'!$F$5-'СЕТ СН'!$F$17</f>
        <v>4186.00205069</v>
      </c>
      <c r="F17" s="36">
        <f>SUMIFS(СВЦЭМ!$C$34:$C$777,СВЦЭМ!$A$34:$A$777,$A17,СВЦЭМ!$B$34:$B$777,F$11)+'СЕТ СН'!$F$9+СВЦЭМ!$D$10+'СЕТ СН'!$F$5-'СЕТ СН'!$F$17</f>
        <v>4189.49109245</v>
      </c>
      <c r="G17" s="36">
        <f>SUMIFS(СВЦЭМ!$C$34:$C$777,СВЦЭМ!$A$34:$A$777,$A17,СВЦЭМ!$B$34:$B$777,G$11)+'СЕТ СН'!$F$9+СВЦЭМ!$D$10+'СЕТ СН'!$F$5-'СЕТ СН'!$F$17</f>
        <v>4162.5655525299999</v>
      </c>
      <c r="H17" s="36">
        <f>SUMIFS(СВЦЭМ!$C$34:$C$777,СВЦЭМ!$A$34:$A$777,$A17,СВЦЭМ!$B$34:$B$777,H$11)+'СЕТ СН'!$F$9+СВЦЭМ!$D$10+'СЕТ СН'!$F$5-'СЕТ СН'!$F$17</f>
        <v>4115.3299323199999</v>
      </c>
      <c r="I17" s="36">
        <f>SUMIFS(СВЦЭМ!$C$34:$C$777,СВЦЭМ!$A$34:$A$777,$A17,СВЦЭМ!$B$34:$B$777,I$11)+'СЕТ СН'!$F$9+СВЦЭМ!$D$10+'СЕТ СН'!$F$5-'СЕТ СН'!$F$17</f>
        <v>4035.7946499899999</v>
      </c>
      <c r="J17" s="36">
        <f>SUMIFS(СВЦЭМ!$C$34:$C$777,СВЦЭМ!$A$34:$A$777,$A17,СВЦЭМ!$B$34:$B$777,J$11)+'СЕТ СН'!$F$9+СВЦЭМ!$D$10+'СЕТ СН'!$F$5-'СЕТ СН'!$F$17</f>
        <v>3972.0095128700004</v>
      </c>
      <c r="K17" s="36">
        <f>SUMIFS(СВЦЭМ!$C$34:$C$777,СВЦЭМ!$A$34:$A$777,$A17,СВЦЭМ!$B$34:$B$777,K$11)+'СЕТ СН'!$F$9+СВЦЭМ!$D$10+'СЕТ СН'!$F$5-'СЕТ СН'!$F$17</f>
        <v>3922.3645591699997</v>
      </c>
      <c r="L17" s="36">
        <f>SUMIFS(СВЦЭМ!$C$34:$C$777,СВЦЭМ!$A$34:$A$777,$A17,СВЦЭМ!$B$34:$B$777,L$11)+'СЕТ СН'!$F$9+СВЦЭМ!$D$10+'СЕТ СН'!$F$5-'СЕТ СН'!$F$17</f>
        <v>3933.3812100499999</v>
      </c>
      <c r="M17" s="36">
        <f>SUMIFS(СВЦЭМ!$C$34:$C$777,СВЦЭМ!$A$34:$A$777,$A17,СВЦЭМ!$B$34:$B$777,M$11)+'СЕТ СН'!$F$9+СВЦЭМ!$D$10+'СЕТ СН'!$F$5-'СЕТ СН'!$F$17</f>
        <v>3982.5545511500004</v>
      </c>
      <c r="N17" s="36">
        <f>SUMIFS(СВЦЭМ!$C$34:$C$777,СВЦЭМ!$A$34:$A$777,$A17,СВЦЭМ!$B$34:$B$777,N$11)+'СЕТ СН'!$F$9+СВЦЭМ!$D$10+'СЕТ СН'!$F$5-'СЕТ СН'!$F$17</f>
        <v>4047.3666457400004</v>
      </c>
      <c r="O17" s="36">
        <f>SUMIFS(СВЦЭМ!$C$34:$C$777,СВЦЭМ!$A$34:$A$777,$A17,СВЦЭМ!$B$34:$B$777,O$11)+'СЕТ СН'!$F$9+СВЦЭМ!$D$10+'СЕТ СН'!$F$5-'СЕТ СН'!$F$17</f>
        <v>4083.8049111</v>
      </c>
      <c r="P17" s="36">
        <f>SUMIFS(СВЦЭМ!$C$34:$C$777,СВЦЭМ!$A$34:$A$777,$A17,СВЦЭМ!$B$34:$B$777,P$11)+'СЕТ СН'!$F$9+СВЦЭМ!$D$10+'СЕТ СН'!$F$5-'СЕТ СН'!$F$17</f>
        <v>4081.1183336000004</v>
      </c>
      <c r="Q17" s="36">
        <f>SUMIFS(СВЦЭМ!$C$34:$C$777,СВЦЭМ!$A$34:$A$777,$A17,СВЦЭМ!$B$34:$B$777,Q$11)+'СЕТ СН'!$F$9+СВЦЭМ!$D$10+'СЕТ СН'!$F$5-'СЕТ СН'!$F$17</f>
        <v>4046.3198868899999</v>
      </c>
      <c r="R17" s="36">
        <f>SUMIFS(СВЦЭМ!$C$34:$C$777,СВЦЭМ!$A$34:$A$777,$A17,СВЦЭМ!$B$34:$B$777,R$11)+'СЕТ СН'!$F$9+СВЦЭМ!$D$10+'СЕТ СН'!$F$5-'СЕТ СН'!$F$17</f>
        <v>3986.7657563399998</v>
      </c>
      <c r="S17" s="36">
        <f>SUMIFS(СВЦЭМ!$C$34:$C$777,СВЦЭМ!$A$34:$A$777,$A17,СВЦЭМ!$B$34:$B$777,S$11)+'СЕТ СН'!$F$9+СВЦЭМ!$D$10+'СЕТ СН'!$F$5-'СЕТ СН'!$F$17</f>
        <v>3918.72281793</v>
      </c>
      <c r="T17" s="36">
        <f>SUMIFS(СВЦЭМ!$C$34:$C$777,СВЦЭМ!$A$34:$A$777,$A17,СВЦЭМ!$B$34:$B$777,T$11)+'СЕТ СН'!$F$9+СВЦЭМ!$D$10+'СЕТ СН'!$F$5-'СЕТ СН'!$F$17</f>
        <v>3909.9118598900004</v>
      </c>
      <c r="U17" s="36">
        <f>SUMIFS(СВЦЭМ!$C$34:$C$777,СВЦЭМ!$A$34:$A$777,$A17,СВЦЭМ!$B$34:$B$777,U$11)+'СЕТ СН'!$F$9+СВЦЭМ!$D$10+'СЕТ СН'!$F$5-'СЕТ СН'!$F$17</f>
        <v>3915.0998943599998</v>
      </c>
      <c r="V17" s="36">
        <f>SUMIFS(СВЦЭМ!$C$34:$C$777,СВЦЭМ!$A$34:$A$777,$A17,СВЦЭМ!$B$34:$B$777,V$11)+'СЕТ СН'!$F$9+СВЦЭМ!$D$10+'СЕТ СН'!$F$5-'СЕТ СН'!$F$17</f>
        <v>3912.2586183200001</v>
      </c>
      <c r="W17" s="36">
        <f>SUMIFS(СВЦЭМ!$C$34:$C$777,СВЦЭМ!$A$34:$A$777,$A17,СВЦЭМ!$B$34:$B$777,W$11)+'СЕТ СН'!$F$9+СВЦЭМ!$D$10+'СЕТ СН'!$F$5-'СЕТ СН'!$F$17</f>
        <v>3878.1542047100002</v>
      </c>
      <c r="X17" s="36">
        <f>SUMIFS(СВЦЭМ!$C$34:$C$777,СВЦЭМ!$A$34:$A$777,$A17,СВЦЭМ!$B$34:$B$777,X$11)+'СЕТ СН'!$F$9+СВЦЭМ!$D$10+'СЕТ СН'!$F$5-'СЕТ СН'!$F$17</f>
        <v>3900.4060780099999</v>
      </c>
      <c r="Y17" s="36">
        <f>SUMIFS(СВЦЭМ!$C$34:$C$777,СВЦЭМ!$A$34:$A$777,$A17,СВЦЭМ!$B$34:$B$777,Y$11)+'СЕТ СН'!$F$9+СВЦЭМ!$D$10+'СЕТ СН'!$F$5-'СЕТ СН'!$F$17</f>
        <v>3932.1534827599999</v>
      </c>
    </row>
    <row r="18" spans="1:25" ht="15.75" x14ac:dyDescent="0.2">
      <c r="A18" s="35">
        <f t="shared" si="0"/>
        <v>43441</v>
      </c>
      <c r="B18" s="36">
        <f>SUMIFS(СВЦЭМ!$C$34:$C$777,СВЦЭМ!$A$34:$A$777,$A18,СВЦЭМ!$B$34:$B$777,B$11)+'СЕТ СН'!$F$9+СВЦЭМ!$D$10+'СЕТ СН'!$F$5-'СЕТ СН'!$F$17</f>
        <v>4113.4067233699998</v>
      </c>
      <c r="C18" s="36">
        <f>SUMIFS(СВЦЭМ!$C$34:$C$777,СВЦЭМ!$A$34:$A$777,$A18,СВЦЭМ!$B$34:$B$777,C$11)+'СЕТ СН'!$F$9+СВЦЭМ!$D$10+'СЕТ СН'!$F$5-'СЕТ СН'!$F$17</f>
        <v>4204.5839180600005</v>
      </c>
      <c r="D18" s="36">
        <f>SUMIFS(СВЦЭМ!$C$34:$C$777,СВЦЭМ!$A$34:$A$777,$A18,СВЦЭМ!$B$34:$B$777,D$11)+'СЕТ СН'!$F$9+СВЦЭМ!$D$10+'СЕТ СН'!$F$5-'СЕТ СН'!$F$17</f>
        <v>4239.1333763600005</v>
      </c>
      <c r="E18" s="36">
        <f>SUMIFS(СВЦЭМ!$C$34:$C$777,СВЦЭМ!$A$34:$A$777,$A18,СВЦЭМ!$B$34:$B$777,E$11)+'СЕТ СН'!$F$9+СВЦЭМ!$D$10+'СЕТ СН'!$F$5-'СЕТ СН'!$F$17</f>
        <v>4237.7492193500002</v>
      </c>
      <c r="F18" s="36">
        <f>SUMIFS(СВЦЭМ!$C$34:$C$777,СВЦЭМ!$A$34:$A$777,$A18,СВЦЭМ!$B$34:$B$777,F$11)+'СЕТ СН'!$F$9+СВЦЭМ!$D$10+'СЕТ СН'!$F$5-'СЕТ СН'!$F$17</f>
        <v>4238.1516028800006</v>
      </c>
      <c r="G18" s="36">
        <f>SUMIFS(СВЦЭМ!$C$34:$C$777,СВЦЭМ!$A$34:$A$777,$A18,СВЦЭМ!$B$34:$B$777,G$11)+'СЕТ СН'!$F$9+СВЦЭМ!$D$10+'СЕТ СН'!$F$5-'СЕТ СН'!$F$17</f>
        <v>4232.3653769299999</v>
      </c>
      <c r="H18" s="36">
        <f>SUMIFS(СВЦЭМ!$C$34:$C$777,СВЦЭМ!$A$34:$A$777,$A18,СВЦЭМ!$B$34:$B$777,H$11)+'СЕТ СН'!$F$9+СВЦЭМ!$D$10+'СЕТ СН'!$F$5-'СЕТ СН'!$F$17</f>
        <v>4187.0268921100005</v>
      </c>
      <c r="I18" s="36">
        <f>SUMIFS(СВЦЭМ!$C$34:$C$777,СВЦЭМ!$A$34:$A$777,$A18,СВЦЭМ!$B$34:$B$777,I$11)+'СЕТ СН'!$F$9+СВЦЭМ!$D$10+'СЕТ СН'!$F$5-'СЕТ СН'!$F$17</f>
        <v>4083.5841052400001</v>
      </c>
      <c r="J18" s="36">
        <f>SUMIFS(СВЦЭМ!$C$34:$C$777,СВЦЭМ!$A$34:$A$777,$A18,СВЦЭМ!$B$34:$B$777,J$11)+'СЕТ СН'!$F$9+СВЦЭМ!$D$10+'СЕТ СН'!$F$5-'СЕТ СН'!$F$17</f>
        <v>3997.9019409399998</v>
      </c>
      <c r="K18" s="36">
        <f>SUMIFS(СВЦЭМ!$C$34:$C$777,СВЦЭМ!$A$34:$A$777,$A18,СВЦЭМ!$B$34:$B$777,K$11)+'СЕТ СН'!$F$9+СВЦЭМ!$D$10+'СЕТ СН'!$F$5-'СЕТ СН'!$F$17</f>
        <v>3925.8428631100005</v>
      </c>
      <c r="L18" s="36">
        <f>SUMIFS(СВЦЭМ!$C$34:$C$777,СВЦЭМ!$A$34:$A$777,$A18,СВЦЭМ!$B$34:$B$777,L$11)+'СЕТ СН'!$F$9+СВЦЭМ!$D$10+'СЕТ СН'!$F$5-'СЕТ СН'!$F$17</f>
        <v>3930.5322101600004</v>
      </c>
      <c r="M18" s="36">
        <f>SUMIFS(СВЦЭМ!$C$34:$C$777,СВЦЭМ!$A$34:$A$777,$A18,СВЦЭМ!$B$34:$B$777,M$11)+'СЕТ СН'!$F$9+СВЦЭМ!$D$10+'СЕТ СН'!$F$5-'СЕТ СН'!$F$17</f>
        <v>3983.5705288099998</v>
      </c>
      <c r="N18" s="36">
        <f>SUMIFS(СВЦЭМ!$C$34:$C$777,СВЦЭМ!$A$34:$A$777,$A18,СВЦЭМ!$B$34:$B$777,N$11)+'СЕТ СН'!$F$9+СВЦЭМ!$D$10+'СЕТ СН'!$F$5-'СЕТ СН'!$F$17</f>
        <v>4043.2961996200002</v>
      </c>
      <c r="O18" s="36">
        <f>SUMIFS(СВЦЭМ!$C$34:$C$777,СВЦЭМ!$A$34:$A$777,$A18,СВЦЭМ!$B$34:$B$777,O$11)+'СЕТ СН'!$F$9+СВЦЭМ!$D$10+'СЕТ СН'!$F$5-'СЕТ СН'!$F$17</f>
        <v>4088.1864793300001</v>
      </c>
      <c r="P18" s="36">
        <f>SUMIFS(СВЦЭМ!$C$34:$C$777,СВЦЭМ!$A$34:$A$777,$A18,СВЦЭМ!$B$34:$B$777,P$11)+'СЕТ СН'!$F$9+СВЦЭМ!$D$10+'СЕТ СН'!$F$5-'СЕТ СН'!$F$17</f>
        <v>4094.6869526800001</v>
      </c>
      <c r="Q18" s="36">
        <f>SUMIFS(СВЦЭМ!$C$34:$C$777,СВЦЭМ!$A$34:$A$777,$A18,СВЦЭМ!$B$34:$B$777,Q$11)+'СЕТ СН'!$F$9+СВЦЭМ!$D$10+'СЕТ СН'!$F$5-'СЕТ СН'!$F$17</f>
        <v>4053.3620590500004</v>
      </c>
      <c r="R18" s="36">
        <f>SUMIFS(СВЦЭМ!$C$34:$C$777,СВЦЭМ!$A$34:$A$777,$A18,СВЦЭМ!$B$34:$B$777,R$11)+'СЕТ СН'!$F$9+СВЦЭМ!$D$10+'СЕТ СН'!$F$5-'СЕТ СН'!$F$17</f>
        <v>3982.4156225300003</v>
      </c>
      <c r="S18" s="36">
        <f>SUMIFS(СВЦЭМ!$C$34:$C$777,СВЦЭМ!$A$34:$A$777,$A18,СВЦЭМ!$B$34:$B$777,S$11)+'СЕТ СН'!$F$9+СВЦЭМ!$D$10+'СЕТ СН'!$F$5-'СЕТ СН'!$F$17</f>
        <v>3895.8515914899999</v>
      </c>
      <c r="T18" s="36">
        <f>SUMIFS(СВЦЭМ!$C$34:$C$777,СВЦЭМ!$A$34:$A$777,$A18,СВЦЭМ!$B$34:$B$777,T$11)+'СЕТ СН'!$F$9+СВЦЭМ!$D$10+'СЕТ СН'!$F$5-'СЕТ СН'!$F$17</f>
        <v>3868.3034913000001</v>
      </c>
      <c r="U18" s="36">
        <f>SUMIFS(СВЦЭМ!$C$34:$C$777,СВЦЭМ!$A$34:$A$777,$A18,СВЦЭМ!$B$34:$B$777,U$11)+'СЕТ СН'!$F$9+СВЦЭМ!$D$10+'СЕТ СН'!$F$5-'СЕТ СН'!$F$17</f>
        <v>3870.5399915400003</v>
      </c>
      <c r="V18" s="36">
        <f>SUMIFS(СВЦЭМ!$C$34:$C$777,СВЦЭМ!$A$34:$A$777,$A18,СВЦЭМ!$B$34:$B$777,V$11)+'СЕТ СН'!$F$9+СВЦЭМ!$D$10+'СЕТ СН'!$F$5-'СЕТ СН'!$F$17</f>
        <v>3882.8453678200003</v>
      </c>
      <c r="W18" s="36">
        <f>SUMIFS(СВЦЭМ!$C$34:$C$777,СВЦЭМ!$A$34:$A$777,$A18,СВЦЭМ!$B$34:$B$777,W$11)+'СЕТ СН'!$F$9+СВЦЭМ!$D$10+'СЕТ СН'!$F$5-'СЕТ СН'!$F$17</f>
        <v>3904.1209710000003</v>
      </c>
      <c r="X18" s="36">
        <f>SUMIFS(СВЦЭМ!$C$34:$C$777,СВЦЭМ!$A$34:$A$777,$A18,СВЦЭМ!$B$34:$B$777,X$11)+'СЕТ СН'!$F$9+СВЦЭМ!$D$10+'СЕТ СН'!$F$5-'СЕТ СН'!$F$17</f>
        <v>3916.3293014000001</v>
      </c>
      <c r="Y18" s="36">
        <f>SUMIFS(СВЦЭМ!$C$34:$C$777,СВЦЭМ!$A$34:$A$777,$A18,СВЦЭМ!$B$34:$B$777,Y$11)+'СЕТ СН'!$F$9+СВЦЭМ!$D$10+'СЕТ СН'!$F$5-'СЕТ СН'!$F$17</f>
        <v>4003.1864932300005</v>
      </c>
    </row>
    <row r="19" spans="1:25" ht="15.75" x14ac:dyDescent="0.2">
      <c r="A19" s="35">
        <f t="shared" si="0"/>
        <v>43442</v>
      </c>
      <c r="B19" s="36">
        <f>SUMIFS(СВЦЭМ!$C$34:$C$777,СВЦЭМ!$A$34:$A$777,$A19,СВЦЭМ!$B$34:$B$777,B$11)+'СЕТ СН'!$F$9+СВЦЭМ!$D$10+'СЕТ СН'!$F$5-'СЕТ СН'!$F$17</f>
        <v>4090.1969874500001</v>
      </c>
      <c r="C19" s="36">
        <f>SUMIFS(СВЦЭМ!$C$34:$C$777,СВЦЭМ!$A$34:$A$777,$A19,СВЦЭМ!$B$34:$B$777,C$11)+'СЕТ СН'!$F$9+СВЦЭМ!$D$10+'СЕТ СН'!$F$5-'СЕТ СН'!$F$17</f>
        <v>4119.7910121800005</v>
      </c>
      <c r="D19" s="36">
        <f>SUMIFS(СВЦЭМ!$C$34:$C$777,СВЦЭМ!$A$34:$A$777,$A19,СВЦЭМ!$B$34:$B$777,D$11)+'СЕТ СН'!$F$9+СВЦЭМ!$D$10+'СЕТ СН'!$F$5-'СЕТ СН'!$F$17</f>
        <v>4219.3006494000001</v>
      </c>
      <c r="E19" s="36">
        <f>SUMIFS(СВЦЭМ!$C$34:$C$777,СВЦЭМ!$A$34:$A$777,$A19,СВЦЭМ!$B$34:$B$777,E$11)+'СЕТ СН'!$F$9+СВЦЭМ!$D$10+'СЕТ СН'!$F$5-'СЕТ СН'!$F$17</f>
        <v>4234.3424887600004</v>
      </c>
      <c r="F19" s="36">
        <f>SUMIFS(СВЦЭМ!$C$34:$C$777,СВЦЭМ!$A$34:$A$777,$A19,СВЦЭМ!$B$34:$B$777,F$11)+'СЕТ СН'!$F$9+СВЦЭМ!$D$10+'СЕТ СН'!$F$5-'СЕТ СН'!$F$17</f>
        <v>4233.8866034600005</v>
      </c>
      <c r="G19" s="36">
        <f>SUMIFS(СВЦЭМ!$C$34:$C$777,СВЦЭМ!$A$34:$A$777,$A19,СВЦЭМ!$B$34:$B$777,G$11)+'СЕТ СН'!$F$9+СВЦЭМ!$D$10+'СЕТ СН'!$F$5-'СЕТ СН'!$F$17</f>
        <v>4236.5715685100004</v>
      </c>
      <c r="H19" s="36">
        <f>SUMIFS(СВЦЭМ!$C$34:$C$777,СВЦЭМ!$A$34:$A$777,$A19,СВЦЭМ!$B$34:$B$777,H$11)+'СЕТ СН'!$F$9+СВЦЭМ!$D$10+'СЕТ СН'!$F$5-'СЕТ СН'!$F$17</f>
        <v>4213.3214187200001</v>
      </c>
      <c r="I19" s="36">
        <f>SUMIFS(СВЦЭМ!$C$34:$C$777,СВЦЭМ!$A$34:$A$777,$A19,СВЦЭМ!$B$34:$B$777,I$11)+'СЕТ СН'!$F$9+СВЦЭМ!$D$10+'СЕТ СН'!$F$5-'СЕТ СН'!$F$17</f>
        <v>4106.1215250100004</v>
      </c>
      <c r="J19" s="36">
        <f>SUMIFS(СВЦЭМ!$C$34:$C$777,СВЦЭМ!$A$34:$A$777,$A19,СВЦЭМ!$B$34:$B$777,J$11)+'СЕТ СН'!$F$9+СВЦЭМ!$D$10+'СЕТ СН'!$F$5-'СЕТ СН'!$F$17</f>
        <v>4006.1246957000003</v>
      </c>
      <c r="K19" s="36">
        <f>SUMIFS(СВЦЭМ!$C$34:$C$777,СВЦЭМ!$A$34:$A$777,$A19,СВЦЭМ!$B$34:$B$777,K$11)+'СЕТ СН'!$F$9+СВЦЭМ!$D$10+'СЕТ СН'!$F$5-'СЕТ СН'!$F$17</f>
        <v>3927.0231422799998</v>
      </c>
      <c r="L19" s="36">
        <f>SUMIFS(СВЦЭМ!$C$34:$C$777,СВЦЭМ!$A$34:$A$777,$A19,СВЦЭМ!$B$34:$B$777,L$11)+'СЕТ СН'!$F$9+СВЦЭМ!$D$10+'СЕТ СН'!$F$5-'СЕТ СН'!$F$17</f>
        <v>3920.3272122400003</v>
      </c>
      <c r="M19" s="36">
        <f>SUMIFS(СВЦЭМ!$C$34:$C$777,СВЦЭМ!$A$34:$A$777,$A19,СВЦЭМ!$B$34:$B$777,M$11)+'СЕТ СН'!$F$9+СВЦЭМ!$D$10+'СЕТ СН'!$F$5-'СЕТ СН'!$F$17</f>
        <v>3982.90608127</v>
      </c>
      <c r="N19" s="36">
        <f>SUMIFS(СВЦЭМ!$C$34:$C$777,СВЦЭМ!$A$34:$A$777,$A19,СВЦЭМ!$B$34:$B$777,N$11)+'СЕТ СН'!$F$9+СВЦЭМ!$D$10+'СЕТ СН'!$F$5-'СЕТ СН'!$F$17</f>
        <v>4059.9040346000002</v>
      </c>
      <c r="O19" s="36">
        <f>SUMIFS(СВЦЭМ!$C$34:$C$777,СВЦЭМ!$A$34:$A$777,$A19,СВЦЭМ!$B$34:$B$777,O$11)+'СЕТ СН'!$F$9+СВЦЭМ!$D$10+'СЕТ СН'!$F$5-'СЕТ СН'!$F$17</f>
        <v>4102.58500637</v>
      </c>
      <c r="P19" s="36">
        <f>SUMIFS(СВЦЭМ!$C$34:$C$777,СВЦЭМ!$A$34:$A$777,$A19,СВЦЭМ!$B$34:$B$777,P$11)+'СЕТ СН'!$F$9+СВЦЭМ!$D$10+'СЕТ СН'!$F$5-'СЕТ СН'!$F$17</f>
        <v>4100.3620632100001</v>
      </c>
      <c r="Q19" s="36">
        <f>SUMIFS(СВЦЭМ!$C$34:$C$777,СВЦЭМ!$A$34:$A$777,$A19,СВЦЭМ!$B$34:$B$777,Q$11)+'СЕТ СН'!$F$9+СВЦЭМ!$D$10+'СЕТ СН'!$F$5-'СЕТ СН'!$F$17</f>
        <v>4066.7002084100004</v>
      </c>
      <c r="R19" s="36">
        <f>SUMIFS(СВЦЭМ!$C$34:$C$777,СВЦЭМ!$A$34:$A$777,$A19,СВЦЭМ!$B$34:$B$777,R$11)+'СЕТ СН'!$F$9+СВЦЭМ!$D$10+'СЕТ СН'!$F$5-'СЕТ СН'!$F$17</f>
        <v>4003.7261338799999</v>
      </c>
      <c r="S19" s="36">
        <f>SUMIFS(СВЦЭМ!$C$34:$C$777,СВЦЭМ!$A$34:$A$777,$A19,СВЦЭМ!$B$34:$B$777,S$11)+'СЕТ СН'!$F$9+СВЦЭМ!$D$10+'СЕТ СН'!$F$5-'СЕТ СН'!$F$17</f>
        <v>3905.5017290100004</v>
      </c>
      <c r="T19" s="36">
        <f>SUMIFS(СВЦЭМ!$C$34:$C$777,СВЦЭМ!$A$34:$A$777,$A19,СВЦЭМ!$B$34:$B$777,T$11)+'СЕТ СН'!$F$9+СВЦЭМ!$D$10+'СЕТ СН'!$F$5-'СЕТ СН'!$F$17</f>
        <v>3857.0822689200004</v>
      </c>
      <c r="U19" s="36">
        <f>SUMIFS(СВЦЭМ!$C$34:$C$777,СВЦЭМ!$A$34:$A$777,$A19,СВЦЭМ!$B$34:$B$777,U$11)+'СЕТ СН'!$F$9+СВЦЭМ!$D$10+'СЕТ СН'!$F$5-'СЕТ СН'!$F$17</f>
        <v>3861.27968194</v>
      </c>
      <c r="V19" s="36">
        <f>SUMIFS(СВЦЭМ!$C$34:$C$777,СВЦЭМ!$A$34:$A$777,$A19,СВЦЭМ!$B$34:$B$777,V$11)+'СЕТ СН'!$F$9+СВЦЭМ!$D$10+'СЕТ СН'!$F$5-'СЕТ СН'!$F$17</f>
        <v>3879.8573804899997</v>
      </c>
      <c r="W19" s="36">
        <f>SUMIFS(СВЦЭМ!$C$34:$C$777,СВЦЭМ!$A$34:$A$777,$A19,СВЦЭМ!$B$34:$B$777,W$11)+'СЕТ СН'!$F$9+СВЦЭМ!$D$10+'СЕТ СН'!$F$5-'СЕТ СН'!$F$17</f>
        <v>3895.0327110099997</v>
      </c>
      <c r="X19" s="36">
        <f>SUMIFS(СВЦЭМ!$C$34:$C$777,СВЦЭМ!$A$34:$A$777,$A19,СВЦЭМ!$B$34:$B$777,X$11)+'СЕТ СН'!$F$9+СВЦЭМ!$D$10+'СЕТ СН'!$F$5-'СЕТ СН'!$F$17</f>
        <v>3923.2339865700005</v>
      </c>
      <c r="Y19" s="36">
        <f>SUMIFS(СВЦЭМ!$C$34:$C$777,СВЦЭМ!$A$34:$A$777,$A19,СВЦЭМ!$B$34:$B$777,Y$11)+'СЕТ СН'!$F$9+СВЦЭМ!$D$10+'СЕТ СН'!$F$5-'СЕТ СН'!$F$17</f>
        <v>4009.9337095399997</v>
      </c>
    </row>
    <row r="20" spans="1:25" ht="15.75" x14ac:dyDescent="0.2">
      <c r="A20" s="35">
        <f t="shared" si="0"/>
        <v>43443</v>
      </c>
      <c r="B20" s="36">
        <f>SUMIFS(СВЦЭМ!$C$34:$C$777,СВЦЭМ!$A$34:$A$777,$A20,СВЦЭМ!$B$34:$B$777,B$11)+'СЕТ СН'!$F$9+СВЦЭМ!$D$10+'СЕТ СН'!$F$5-'СЕТ СН'!$F$17</f>
        <v>4076.9094340300007</v>
      </c>
      <c r="C20" s="36">
        <f>SUMIFS(СВЦЭМ!$C$34:$C$777,СВЦЭМ!$A$34:$A$777,$A20,СВЦЭМ!$B$34:$B$777,C$11)+'СЕТ СН'!$F$9+СВЦЭМ!$D$10+'СЕТ СН'!$F$5-'СЕТ СН'!$F$17</f>
        <v>4150.3416523599999</v>
      </c>
      <c r="D20" s="36">
        <f>SUMIFS(СВЦЭМ!$C$34:$C$777,СВЦЭМ!$A$34:$A$777,$A20,СВЦЭМ!$B$34:$B$777,D$11)+'СЕТ СН'!$F$9+СВЦЭМ!$D$10+'СЕТ СН'!$F$5-'СЕТ СН'!$F$17</f>
        <v>4223.4817772900005</v>
      </c>
      <c r="E20" s="36">
        <f>SUMIFS(СВЦЭМ!$C$34:$C$777,СВЦЭМ!$A$34:$A$777,$A20,СВЦЭМ!$B$34:$B$777,E$11)+'СЕТ СН'!$F$9+СВЦЭМ!$D$10+'СЕТ СН'!$F$5-'СЕТ СН'!$F$17</f>
        <v>4235.0186770700002</v>
      </c>
      <c r="F20" s="36">
        <f>SUMIFS(СВЦЭМ!$C$34:$C$777,СВЦЭМ!$A$34:$A$777,$A20,СВЦЭМ!$B$34:$B$777,F$11)+'СЕТ СН'!$F$9+СВЦЭМ!$D$10+'СЕТ СН'!$F$5-'СЕТ СН'!$F$17</f>
        <v>4238.9552430800004</v>
      </c>
      <c r="G20" s="36">
        <f>SUMIFS(СВЦЭМ!$C$34:$C$777,СВЦЭМ!$A$34:$A$777,$A20,СВЦЭМ!$B$34:$B$777,G$11)+'СЕТ СН'!$F$9+СВЦЭМ!$D$10+'СЕТ СН'!$F$5-'СЕТ СН'!$F$17</f>
        <v>4230.50957741</v>
      </c>
      <c r="H20" s="36">
        <f>SUMIFS(СВЦЭМ!$C$34:$C$777,СВЦЭМ!$A$34:$A$777,$A20,СВЦЭМ!$B$34:$B$777,H$11)+'СЕТ СН'!$F$9+СВЦЭМ!$D$10+'СЕТ СН'!$F$5-'СЕТ СН'!$F$17</f>
        <v>4191.4035620100003</v>
      </c>
      <c r="I20" s="36">
        <f>SUMIFS(СВЦЭМ!$C$34:$C$777,СВЦЭМ!$A$34:$A$777,$A20,СВЦЭМ!$B$34:$B$777,I$11)+'СЕТ СН'!$F$9+СВЦЭМ!$D$10+'СЕТ СН'!$F$5-'СЕТ СН'!$F$17</f>
        <v>4102.1012100300004</v>
      </c>
      <c r="J20" s="36">
        <f>SUMIFS(СВЦЭМ!$C$34:$C$777,СВЦЭМ!$A$34:$A$777,$A20,СВЦЭМ!$B$34:$B$777,J$11)+'СЕТ СН'!$F$9+СВЦЭМ!$D$10+'СЕТ СН'!$F$5-'СЕТ СН'!$F$17</f>
        <v>4001.1737872000003</v>
      </c>
      <c r="K20" s="36">
        <f>SUMIFS(СВЦЭМ!$C$34:$C$777,СВЦЭМ!$A$34:$A$777,$A20,СВЦЭМ!$B$34:$B$777,K$11)+'СЕТ СН'!$F$9+СВЦЭМ!$D$10+'СЕТ СН'!$F$5-'СЕТ СН'!$F$17</f>
        <v>3924.6066135400006</v>
      </c>
      <c r="L20" s="36">
        <f>SUMIFS(СВЦЭМ!$C$34:$C$777,СВЦЭМ!$A$34:$A$777,$A20,СВЦЭМ!$B$34:$B$777,L$11)+'СЕТ СН'!$F$9+СВЦЭМ!$D$10+'СЕТ СН'!$F$5-'СЕТ СН'!$F$17</f>
        <v>3915.7030955300006</v>
      </c>
      <c r="M20" s="36">
        <f>SUMIFS(СВЦЭМ!$C$34:$C$777,СВЦЭМ!$A$34:$A$777,$A20,СВЦЭМ!$B$34:$B$777,M$11)+'СЕТ СН'!$F$9+СВЦЭМ!$D$10+'СЕТ СН'!$F$5-'СЕТ СН'!$F$17</f>
        <v>3985.1232195399998</v>
      </c>
      <c r="N20" s="36">
        <f>SUMIFS(СВЦЭМ!$C$34:$C$777,СВЦЭМ!$A$34:$A$777,$A20,СВЦЭМ!$B$34:$B$777,N$11)+'СЕТ СН'!$F$9+СВЦЭМ!$D$10+'СЕТ СН'!$F$5-'СЕТ СН'!$F$17</f>
        <v>4044.6299478600004</v>
      </c>
      <c r="O20" s="36">
        <f>SUMIFS(СВЦЭМ!$C$34:$C$777,СВЦЭМ!$A$34:$A$777,$A20,СВЦЭМ!$B$34:$B$777,O$11)+'СЕТ СН'!$F$9+СВЦЭМ!$D$10+'СЕТ СН'!$F$5-'СЕТ СН'!$F$17</f>
        <v>4103.2575534699999</v>
      </c>
      <c r="P20" s="36">
        <f>SUMIFS(СВЦЭМ!$C$34:$C$777,СВЦЭМ!$A$34:$A$777,$A20,СВЦЭМ!$B$34:$B$777,P$11)+'СЕТ СН'!$F$9+СВЦЭМ!$D$10+'СЕТ СН'!$F$5-'СЕТ СН'!$F$17</f>
        <v>4107.9664218200005</v>
      </c>
      <c r="Q20" s="36">
        <f>SUMIFS(СВЦЭМ!$C$34:$C$777,СВЦЭМ!$A$34:$A$777,$A20,СВЦЭМ!$B$34:$B$777,Q$11)+'СЕТ СН'!$F$9+СВЦЭМ!$D$10+'СЕТ СН'!$F$5-'СЕТ СН'!$F$17</f>
        <v>4073.3823093000001</v>
      </c>
      <c r="R20" s="36">
        <f>SUMIFS(СВЦЭМ!$C$34:$C$777,СВЦЭМ!$A$34:$A$777,$A20,СВЦЭМ!$B$34:$B$777,R$11)+'СЕТ СН'!$F$9+СВЦЭМ!$D$10+'СЕТ СН'!$F$5-'СЕТ СН'!$F$17</f>
        <v>4011.0736960200002</v>
      </c>
      <c r="S20" s="36">
        <f>SUMIFS(СВЦЭМ!$C$34:$C$777,СВЦЭМ!$A$34:$A$777,$A20,СВЦЭМ!$B$34:$B$777,S$11)+'СЕТ СН'!$F$9+СВЦЭМ!$D$10+'СЕТ СН'!$F$5-'СЕТ СН'!$F$17</f>
        <v>3902.7169139900006</v>
      </c>
      <c r="T20" s="36">
        <f>SUMIFS(СВЦЭМ!$C$34:$C$777,СВЦЭМ!$A$34:$A$777,$A20,СВЦЭМ!$B$34:$B$777,T$11)+'СЕТ СН'!$F$9+СВЦЭМ!$D$10+'СЕТ СН'!$F$5-'СЕТ СН'!$F$17</f>
        <v>3862.3667764299998</v>
      </c>
      <c r="U20" s="36">
        <f>SUMIFS(СВЦЭМ!$C$34:$C$777,СВЦЭМ!$A$34:$A$777,$A20,СВЦЭМ!$B$34:$B$777,U$11)+'СЕТ СН'!$F$9+СВЦЭМ!$D$10+'СЕТ СН'!$F$5-'СЕТ СН'!$F$17</f>
        <v>3854.5618678399996</v>
      </c>
      <c r="V20" s="36">
        <f>SUMIFS(СВЦЭМ!$C$34:$C$777,СВЦЭМ!$A$34:$A$777,$A20,СВЦЭМ!$B$34:$B$777,V$11)+'СЕТ СН'!$F$9+СВЦЭМ!$D$10+'СЕТ СН'!$F$5-'СЕТ СН'!$F$17</f>
        <v>3873.0057948500007</v>
      </c>
      <c r="W20" s="36">
        <f>SUMIFS(СВЦЭМ!$C$34:$C$777,СВЦЭМ!$A$34:$A$777,$A20,СВЦЭМ!$B$34:$B$777,W$11)+'СЕТ СН'!$F$9+СВЦЭМ!$D$10+'СЕТ СН'!$F$5-'СЕТ СН'!$F$17</f>
        <v>3893.1851901</v>
      </c>
      <c r="X20" s="36">
        <f>SUMIFS(СВЦЭМ!$C$34:$C$777,СВЦЭМ!$A$34:$A$777,$A20,СВЦЭМ!$B$34:$B$777,X$11)+'СЕТ СН'!$F$9+СВЦЭМ!$D$10+'СЕТ СН'!$F$5-'СЕТ СН'!$F$17</f>
        <v>3912.7879241199998</v>
      </c>
      <c r="Y20" s="36">
        <f>SUMIFS(СВЦЭМ!$C$34:$C$777,СВЦЭМ!$A$34:$A$777,$A20,СВЦЭМ!$B$34:$B$777,Y$11)+'СЕТ СН'!$F$9+СВЦЭМ!$D$10+'СЕТ СН'!$F$5-'СЕТ СН'!$F$17</f>
        <v>3998.7276202900002</v>
      </c>
    </row>
    <row r="21" spans="1:25" ht="15.75" x14ac:dyDescent="0.2">
      <c r="A21" s="35">
        <f t="shared" si="0"/>
        <v>43444</v>
      </c>
      <c r="B21" s="36">
        <f>SUMIFS(СВЦЭМ!$C$34:$C$777,СВЦЭМ!$A$34:$A$777,$A21,СВЦЭМ!$B$34:$B$777,B$11)+'СЕТ СН'!$F$9+СВЦЭМ!$D$10+'СЕТ СН'!$F$5-'СЕТ СН'!$F$17</f>
        <v>4110.6889788400003</v>
      </c>
      <c r="C21" s="36">
        <f>SUMIFS(СВЦЭМ!$C$34:$C$777,СВЦЭМ!$A$34:$A$777,$A21,СВЦЭМ!$B$34:$B$777,C$11)+'СЕТ СН'!$F$9+СВЦЭМ!$D$10+'СЕТ СН'!$F$5-'СЕТ СН'!$F$17</f>
        <v>4195.1786223500003</v>
      </c>
      <c r="D21" s="36">
        <f>SUMIFS(СВЦЭМ!$C$34:$C$777,СВЦЭМ!$A$34:$A$777,$A21,СВЦЭМ!$B$34:$B$777,D$11)+'СЕТ СН'!$F$9+СВЦЭМ!$D$10+'СЕТ СН'!$F$5-'СЕТ СН'!$F$17</f>
        <v>4245.8401964100003</v>
      </c>
      <c r="E21" s="36">
        <f>SUMIFS(СВЦЭМ!$C$34:$C$777,СВЦЭМ!$A$34:$A$777,$A21,СВЦЭМ!$B$34:$B$777,E$11)+'СЕТ СН'!$F$9+СВЦЭМ!$D$10+'СЕТ СН'!$F$5-'СЕТ СН'!$F$17</f>
        <v>4243.6481282300001</v>
      </c>
      <c r="F21" s="36">
        <f>SUMIFS(СВЦЭМ!$C$34:$C$777,СВЦЭМ!$A$34:$A$777,$A21,СВЦЭМ!$B$34:$B$777,F$11)+'СЕТ СН'!$F$9+СВЦЭМ!$D$10+'СЕТ СН'!$F$5-'СЕТ СН'!$F$17</f>
        <v>4244.5138892599998</v>
      </c>
      <c r="G21" s="36">
        <f>SUMIFS(СВЦЭМ!$C$34:$C$777,СВЦЭМ!$A$34:$A$777,$A21,СВЦЭМ!$B$34:$B$777,G$11)+'СЕТ СН'!$F$9+СВЦЭМ!$D$10+'СЕТ СН'!$F$5-'СЕТ СН'!$F$17</f>
        <v>4239.4936013400002</v>
      </c>
      <c r="H21" s="36">
        <f>SUMIFS(СВЦЭМ!$C$34:$C$777,СВЦЭМ!$A$34:$A$777,$A21,СВЦЭМ!$B$34:$B$777,H$11)+'СЕТ СН'!$F$9+СВЦЭМ!$D$10+'СЕТ СН'!$F$5-'СЕТ СН'!$F$17</f>
        <v>4208.9298266400001</v>
      </c>
      <c r="I21" s="36">
        <f>SUMIFS(СВЦЭМ!$C$34:$C$777,СВЦЭМ!$A$34:$A$777,$A21,СВЦЭМ!$B$34:$B$777,I$11)+'СЕТ СН'!$F$9+СВЦЭМ!$D$10+'СЕТ СН'!$F$5-'СЕТ СН'!$F$17</f>
        <v>4101.3600249199999</v>
      </c>
      <c r="J21" s="36">
        <f>SUMIFS(СВЦЭМ!$C$34:$C$777,СВЦЭМ!$A$34:$A$777,$A21,СВЦЭМ!$B$34:$B$777,J$11)+'СЕТ СН'!$F$9+СВЦЭМ!$D$10+'СЕТ СН'!$F$5-'СЕТ СН'!$F$17</f>
        <v>4036.9394482400003</v>
      </c>
      <c r="K21" s="36">
        <f>SUMIFS(СВЦЭМ!$C$34:$C$777,СВЦЭМ!$A$34:$A$777,$A21,СВЦЭМ!$B$34:$B$777,K$11)+'СЕТ СН'!$F$9+СВЦЭМ!$D$10+'СЕТ СН'!$F$5-'СЕТ СН'!$F$17</f>
        <v>3987.5992432600005</v>
      </c>
      <c r="L21" s="36">
        <f>SUMIFS(СВЦЭМ!$C$34:$C$777,СВЦЭМ!$A$34:$A$777,$A21,СВЦЭМ!$B$34:$B$777,L$11)+'СЕТ СН'!$F$9+СВЦЭМ!$D$10+'СЕТ СН'!$F$5-'СЕТ СН'!$F$17</f>
        <v>3987.2367442900004</v>
      </c>
      <c r="M21" s="36">
        <f>SUMIFS(СВЦЭМ!$C$34:$C$777,СВЦЭМ!$A$34:$A$777,$A21,СВЦЭМ!$B$34:$B$777,M$11)+'СЕТ СН'!$F$9+СВЦЭМ!$D$10+'СЕТ СН'!$F$5-'СЕТ СН'!$F$17</f>
        <v>3999.8144478499999</v>
      </c>
      <c r="N21" s="36">
        <f>SUMIFS(СВЦЭМ!$C$34:$C$777,СВЦЭМ!$A$34:$A$777,$A21,СВЦЭМ!$B$34:$B$777,N$11)+'СЕТ СН'!$F$9+СВЦЭМ!$D$10+'СЕТ СН'!$F$5-'СЕТ СН'!$F$17</f>
        <v>4047.8741836500003</v>
      </c>
      <c r="O21" s="36">
        <f>SUMIFS(СВЦЭМ!$C$34:$C$777,СВЦЭМ!$A$34:$A$777,$A21,СВЦЭМ!$B$34:$B$777,O$11)+'СЕТ СН'!$F$9+СВЦЭМ!$D$10+'СЕТ СН'!$F$5-'СЕТ СН'!$F$17</f>
        <v>4081.43787385</v>
      </c>
      <c r="P21" s="36">
        <f>SUMIFS(СВЦЭМ!$C$34:$C$777,СВЦЭМ!$A$34:$A$777,$A21,СВЦЭМ!$B$34:$B$777,P$11)+'СЕТ СН'!$F$9+СВЦЭМ!$D$10+'СЕТ СН'!$F$5-'СЕТ СН'!$F$17</f>
        <v>4073.4294793600002</v>
      </c>
      <c r="Q21" s="36">
        <f>SUMIFS(СВЦЭМ!$C$34:$C$777,СВЦЭМ!$A$34:$A$777,$A21,СВЦЭМ!$B$34:$B$777,Q$11)+'СЕТ СН'!$F$9+СВЦЭМ!$D$10+'СЕТ СН'!$F$5-'СЕТ СН'!$F$17</f>
        <v>4048.2253789300003</v>
      </c>
      <c r="R21" s="36">
        <f>SUMIFS(СВЦЭМ!$C$34:$C$777,СВЦЭМ!$A$34:$A$777,$A21,СВЦЭМ!$B$34:$B$777,R$11)+'СЕТ СН'!$F$9+СВЦЭМ!$D$10+'СЕТ СН'!$F$5-'СЕТ СН'!$F$17</f>
        <v>4008.9475327999999</v>
      </c>
      <c r="S21" s="36">
        <f>SUMIFS(СВЦЭМ!$C$34:$C$777,СВЦЭМ!$A$34:$A$777,$A21,СВЦЭМ!$B$34:$B$777,S$11)+'СЕТ СН'!$F$9+СВЦЭМ!$D$10+'СЕТ СН'!$F$5-'СЕТ СН'!$F$17</f>
        <v>3925.2005119400001</v>
      </c>
      <c r="T21" s="36">
        <f>SUMIFS(СВЦЭМ!$C$34:$C$777,СВЦЭМ!$A$34:$A$777,$A21,СВЦЭМ!$B$34:$B$777,T$11)+'СЕТ СН'!$F$9+СВЦЭМ!$D$10+'СЕТ СН'!$F$5-'СЕТ СН'!$F$17</f>
        <v>3905.5571343299998</v>
      </c>
      <c r="U21" s="36">
        <f>SUMIFS(СВЦЭМ!$C$34:$C$777,СВЦЭМ!$A$34:$A$777,$A21,СВЦЭМ!$B$34:$B$777,U$11)+'СЕТ СН'!$F$9+СВЦЭМ!$D$10+'СЕТ СН'!$F$5-'СЕТ СН'!$F$17</f>
        <v>3907.8522076500003</v>
      </c>
      <c r="V21" s="36">
        <f>SUMIFS(СВЦЭМ!$C$34:$C$777,СВЦЭМ!$A$34:$A$777,$A21,СВЦЭМ!$B$34:$B$777,V$11)+'СЕТ СН'!$F$9+СВЦЭМ!$D$10+'СЕТ СН'!$F$5-'СЕТ СН'!$F$17</f>
        <v>3919.6851364300001</v>
      </c>
      <c r="W21" s="36">
        <f>SUMIFS(СВЦЭМ!$C$34:$C$777,СВЦЭМ!$A$34:$A$777,$A21,СВЦЭМ!$B$34:$B$777,W$11)+'СЕТ СН'!$F$9+СВЦЭМ!$D$10+'СЕТ СН'!$F$5-'СЕТ СН'!$F$17</f>
        <v>3939.2827412100005</v>
      </c>
      <c r="X21" s="36">
        <f>SUMIFS(СВЦЭМ!$C$34:$C$777,СВЦЭМ!$A$34:$A$777,$A21,СВЦЭМ!$B$34:$B$777,X$11)+'СЕТ СН'!$F$9+СВЦЭМ!$D$10+'СЕТ СН'!$F$5-'СЕТ СН'!$F$17</f>
        <v>3946.0661203700001</v>
      </c>
      <c r="Y21" s="36">
        <f>SUMIFS(СВЦЭМ!$C$34:$C$777,СВЦЭМ!$A$34:$A$777,$A21,СВЦЭМ!$B$34:$B$777,Y$11)+'СЕТ СН'!$F$9+СВЦЭМ!$D$10+'СЕТ СН'!$F$5-'СЕТ СН'!$F$17</f>
        <v>4032.1479799799999</v>
      </c>
    </row>
    <row r="22" spans="1:25" ht="15.75" x14ac:dyDescent="0.2">
      <c r="A22" s="35">
        <f t="shared" si="0"/>
        <v>43445</v>
      </c>
      <c r="B22" s="36">
        <f>SUMIFS(СВЦЭМ!$C$34:$C$777,СВЦЭМ!$A$34:$A$777,$A22,СВЦЭМ!$B$34:$B$777,B$11)+'СЕТ СН'!$F$9+СВЦЭМ!$D$10+'СЕТ СН'!$F$5-'СЕТ СН'!$F$17</f>
        <v>4100.8391751500003</v>
      </c>
      <c r="C22" s="36">
        <f>SUMIFS(СВЦЭМ!$C$34:$C$777,СВЦЭМ!$A$34:$A$777,$A22,СВЦЭМ!$B$34:$B$777,C$11)+'СЕТ СН'!$F$9+СВЦЭМ!$D$10+'СЕТ СН'!$F$5-'СЕТ СН'!$F$17</f>
        <v>4162.8722560599999</v>
      </c>
      <c r="D22" s="36">
        <f>SUMIFS(СВЦЭМ!$C$34:$C$777,СВЦЭМ!$A$34:$A$777,$A22,СВЦЭМ!$B$34:$B$777,D$11)+'СЕТ СН'!$F$9+СВЦЭМ!$D$10+'СЕТ СН'!$F$5-'СЕТ СН'!$F$17</f>
        <v>4225.2856197299998</v>
      </c>
      <c r="E22" s="36">
        <f>SUMIFS(СВЦЭМ!$C$34:$C$777,СВЦЭМ!$A$34:$A$777,$A22,СВЦЭМ!$B$34:$B$777,E$11)+'СЕТ СН'!$F$9+СВЦЭМ!$D$10+'СЕТ СН'!$F$5-'СЕТ СН'!$F$17</f>
        <v>4240.4497678300004</v>
      </c>
      <c r="F22" s="36">
        <f>SUMIFS(СВЦЭМ!$C$34:$C$777,СВЦЭМ!$A$34:$A$777,$A22,СВЦЭМ!$B$34:$B$777,F$11)+'СЕТ СН'!$F$9+СВЦЭМ!$D$10+'СЕТ СН'!$F$5-'СЕТ СН'!$F$17</f>
        <v>4243.8176255799999</v>
      </c>
      <c r="G22" s="36">
        <f>SUMIFS(СВЦЭМ!$C$34:$C$777,СВЦЭМ!$A$34:$A$777,$A22,СВЦЭМ!$B$34:$B$777,G$11)+'СЕТ СН'!$F$9+СВЦЭМ!$D$10+'СЕТ СН'!$F$5-'СЕТ СН'!$F$17</f>
        <v>4248.3167997999999</v>
      </c>
      <c r="H22" s="36">
        <f>SUMIFS(СВЦЭМ!$C$34:$C$777,СВЦЭМ!$A$34:$A$777,$A22,СВЦЭМ!$B$34:$B$777,H$11)+'СЕТ СН'!$F$9+СВЦЭМ!$D$10+'СЕТ СН'!$F$5-'СЕТ СН'!$F$17</f>
        <v>4199.8412223000005</v>
      </c>
      <c r="I22" s="36">
        <f>SUMIFS(СВЦЭМ!$C$34:$C$777,СВЦЭМ!$A$34:$A$777,$A22,СВЦЭМ!$B$34:$B$777,I$11)+'СЕТ СН'!$F$9+СВЦЭМ!$D$10+'СЕТ СН'!$F$5-'СЕТ СН'!$F$17</f>
        <v>4091.7645493500004</v>
      </c>
      <c r="J22" s="36">
        <f>SUMIFS(СВЦЭМ!$C$34:$C$777,СВЦЭМ!$A$34:$A$777,$A22,СВЦЭМ!$B$34:$B$777,J$11)+'СЕТ СН'!$F$9+СВЦЭМ!$D$10+'СЕТ СН'!$F$5-'СЕТ СН'!$F$17</f>
        <v>4018.2684187000004</v>
      </c>
      <c r="K22" s="36">
        <f>SUMIFS(СВЦЭМ!$C$34:$C$777,СВЦЭМ!$A$34:$A$777,$A22,СВЦЭМ!$B$34:$B$777,K$11)+'СЕТ СН'!$F$9+СВЦЭМ!$D$10+'СЕТ СН'!$F$5-'СЕТ СН'!$F$17</f>
        <v>3941.5144357099998</v>
      </c>
      <c r="L22" s="36">
        <f>SUMIFS(СВЦЭМ!$C$34:$C$777,СВЦЭМ!$A$34:$A$777,$A22,СВЦЭМ!$B$34:$B$777,L$11)+'СЕТ СН'!$F$9+СВЦЭМ!$D$10+'СЕТ СН'!$F$5-'СЕТ СН'!$F$17</f>
        <v>3942.1742431499997</v>
      </c>
      <c r="M22" s="36">
        <f>SUMIFS(СВЦЭМ!$C$34:$C$777,СВЦЭМ!$A$34:$A$777,$A22,СВЦЭМ!$B$34:$B$777,M$11)+'СЕТ СН'!$F$9+СВЦЭМ!$D$10+'СЕТ СН'!$F$5-'СЕТ СН'!$F$17</f>
        <v>3989.7247819300001</v>
      </c>
      <c r="N22" s="36">
        <f>SUMIFS(СВЦЭМ!$C$34:$C$777,СВЦЭМ!$A$34:$A$777,$A22,СВЦЭМ!$B$34:$B$777,N$11)+'СЕТ СН'!$F$9+СВЦЭМ!$D$10+'СЕТ СН'!$F$5-'СЕТ СН'!$F$17</f>
        <v>4045.8300790700005</v>
      </c>
      <c r="O22" s="36">
        <f>SUMIFS(СВЦЭМ!$C$34:$C$777,СВЦЭМ!$A$34:$A$777,$A22,СВЦЭМ!$B$34:$B$777,O$11)+'СЕТ СН'!$F$9+СВЦЭМ!$D$10+'СЕТ СН'!$F$5-'СЕТ СН'!$F$17</f>
        <v>4081.23176504</v>
      </c>
      <c r="P22" s="36">
        <f>SUMIFS(СВЦЭМ!$C$34:$C$777,СВЦЭМ!$A$34:$A$777,$A22,СВЦЭМ!$B$34:$B$777,P$11)+'СЕТ СН'!$F$9+СВЦЭМ!$D$10+'СЕТ СН'!$F$5-'СЕТ СН'!$F$17</f>
        <v>4091.12134513</v>
      </c>
      <c r="Q22" s="36">
        <f>SUMIFS(СВЦЭМ!$C$34:$C$777,СВЦЭМ!$A$34:$A$777,$A22,СВЦЭМ!$B$34:$B$777,Q$11)+'СЕТ СН'!$F$9+СВЦЭМ!$D$10+'СЕТ СН'!$F$5-'СЕТ СН'!$F$17</f>
        <v>4047.1144698400003</v>
      </c>
      <c r="R22" s="36">
        <f>SUMIFS(СВЦЭМ!$C$34:$C$777,СВЦЭМ!$A$34:$A$777,$A22,СВЦЭМ!$B$34:$B$777,R$11)+'СЕТ СН'!$F$9+СВЦЭМ!$D$10+'СЕТ СН'!$F$5-'СЕТ СН'!$F$17</f>
        <v>4003.3794206900002</v>
      </c>
      <c r="S22" s="36">
        <f>SUMIFS(СВЦЭМ!$C$34:$C$777,СВЦЭМ!$A$34:$A$777,$A22,СВЦЭМ!$B$34:$B$777,S$11)+'СЕТ СН'!$F$9+СВЦЭМ!$D$10+'СЕТ СН'!$F$5-'СЕТ СН'!$F$17</f>
        <v>3908.5154082300005</v>
      </c>
      <c r="T22" s="36">
        <f>SUMIFS(СВЦЭМ!$C$34:$C$777,СВЦЭМ!$A$34:$A$777,$A22,СВЦЭМ!$B$34:$B$777,T$11)+'СЕТ СН'!$F$9+СВЦЭМ!$D$10+'СЕТ СН'!$F$5-'СЕТ СН'!$F$17</f>
        <v>3887.4660268200005</v>
      </c>
      <c r="U22" s="36">
        <f>SUMIFS(СВЦЭМ!$C$34:$C$777,СВЦЭМ!$A$34:$A$777,$A22,СВЦЭМ!$B$34:$B$777,U$11)+'СЕТ СН'!$F$9+СВЦЭМ!$D$10+'СЕТ СН'!$F$5-'СЕТ СН'!$F$17</f>
        <v>3891.3864303</v>
      </c>
      <c r="V22" s="36">
        <f>SUMIFS(СВЦЭМ!$C$34:$C$777,СВЦЭМ!$A$34:$A$777,$A22,СВЦЭМ!$B$34:$B$777,V$11)+'СЕТ СН'!$F$9+СВЦЭМ!$D$10+'СЕТ СН'!$F$5-'СЕТ СН'!$F$17</f>
        <v>3908.5781329600004</v>
      </c>
      <c r="W22" s="36">
        <f>SUMIFS(СВЦЭМ!$C$34:$C$777,СВЦЭМ!$A$34:$A$777,$A22,СВЦЭМ!$B$34:$B$777,W$11)+'СЕТ СН'!$F$9+СВЦЭМ!$D$10+'СЕТ СН'!$F$5-'СЕТ СН'!$F$17</f>
        <v>3926.8250193399999</v>
      </c>
      <c r="X22" s="36">
        <f>SUMIFS(СВЦЭМ!$C$34:$C$777,СВЦЭМ!$A$34:$A$777,$A22,СВЦЭМ!$B$34:$B$777,X$11)+'СЕТ СН'!$F$9+СВЦЭМ!$D$10+'СЕТ СН'!$F$5-'СЕТ СН'!$F$17</f>
        <v>3934.9497984600002</v>
      </c>
      <c r="Y22" s="36">
        <f>SUMIFS(СВЦЭМ!$C$34:$C$777,СВЦЭМ!$A$34:$A$777,$A22,СВЦЭМ!$B$34:$B$777,Y$11)+'СЕТ СН'!$F$9+СВЦЭМ!$D$10+'СЕТ СН'!$F$5-'СЕТ СН'!$F$17</f>
        <v>4024.3135425800001</v>
      </c>
    </row>
    <row r="23" spans="1:25" ht="15.75" x14ac:dyDescent="0.2">
      <c r="A23" s="35">
        <f t="shared" si="0"/>
        <v>43446</v>
      </c>
      <c r="B23" s="36">
        <f>SUMIFS(СВЦЭМ!$C$34:$C$777,СВЦЭМ!$A$34:$A$777,$A23,СВЦЭМ!$B$34:$B$777,B$11)+'СЕТ СН'!$F$9+СВЦЭМ!$D$10+'СЕТ СН'!$F$5-'СЕТ СН'!$F$17</f>
        <v>4091.9878999399998</v>
      </c>
      <c r="C23" s="36">
        <f>SUMIFS(СВЦЭМ!$C$34:$C$777,СВЦЭМ!$A$34:$A$777,$A23,СВЦЭМ!$B$34:$B$777,C$11)+'СЕТ СН'!$F$9+СВЦЭМ!$D$10+'СЕТ СН'!$F$5-'СЕТ СН'!$F$17</f>
        <v>4183.5666497100001</v>
      </c>
      <c r="D23" s="36">
        <f>SUMIFS(СВЦЭМ!$C$34:$C$777,СВЦЭМ!$A$34:$A$777,$A23,СВЦЭМ!$B$34:$B$777,D$11)+'СЕТ СН'!$F$9+СВЦЭМ!$D$10+'СЕТ СН'!$F$5-'СЕТ СН'!$F$17</f>
        <v>4241.7609563699998</v>
      </c>
      <c r="E23" s="36">
        <f>SUMIFS(СВЦЭМ!$C$34:$C$777,СВЦЭМ!$A$34:$A$777,$A23,СВЦЭМ!$B$34:$B$777,E$11)+'СЕТ СН'!$F$9+СВЦЭМ!$D$10+'СЕТ СН'!$F$5-'СЕТ СН'!$F$17</f>
        <v>4262.9026437800003</v>
      </c>
      <c r="F23" s="36">
        <f>SUMIFS(СВЦЭМ!$C$34:$C$777,СВЦЭМ!$A$34:$A$777,$A23,СВЦЭМ!$B$34:$B$777,F$11)+'СЕТ СН'!$F$9+СВЦЭМ!$D$10+'СЕТ СН'!$F$5-'СЕТ СН'!$F$17</f>
        <v>4260.3703210000003</v>
      </c>
      <c r="G23" s="36">
        <f>SUMIFS(СВЦЭМ!$C$34:$C$777,СВЦЭМ!$A$34:$A$777,$A23,СВЦЭМ!$B$34:$B$777,G$11)+'СЕТ СН'!$F$9+СВЦЭМ!$D$10+'СЕТ СН'!$F$5-'СЕТ СН'!$F$17</f>
        <v>4232.5618863200007</v>
      </c>
      <c r="H23" s="36">
        <f>SUMIFS(СВЦЭМ!$C$34:$C$777,СВЦЭМ!$A$34:$A$777,$A23,СВЦЭМ!$B$34:$B$777,H$11)+'СЕТ СН'!$F$9+СВЦЭМ!$D$10+'СЕТ СН'!$F$5-'СЕТ СН'!$F$17</f>
        <v>4152.09069275</v>
      </c>
      <c r="I23" s="36">
        <f>SUMIFS(СВЦЭМ!$C$34:$C$777,СВЦЭМ!$A$34:$A$777,$A23,СВЦЭМ!$B$34:$B$777,I$11)+'СЕТ СН'!$F$9+СВЦЭМ!$D$10+'СЕТ СН'!$F$5-'СЕТ СН'!$F$17</f>
        <v>4046.1015465500004</v>
      </c>
      <c r="J23" s="36">
        <f>SUMIFS(СВЦЭМ!$C$34:$C$777,СВЦЭМ!$A$34:$A$777,$A23,СВЦЭМ!$B$34:$B$777,J$11)+'СЕТ СН'!$F$9+СВЦЭМ!$D$10+'СЕТ СН'!$F$5-'СЕТ СН'!$F$17</f>
        <v>4010.8056330500003</v>
      </c>
      <c r="K23" s="36">
        <f>SUMIFS(СВЦЭМ!$C$34:$C$777,СВЦЭМ!$A$34:$A$777,$A23,СВЦЭМ!$B$34:$B$777,K$11)+'СЕТ СН'!$F$9+СВЦЭМ!$D$10+'СЕТ СН'!$F$5-'СЕТ СН'!$F$17</f>
        <v>3935.4775565999998</v>
      </c>
      <c r="L23" s="36">
        <f>SUMIFS(СВЦЭМ!$C$34:$C$777,СВЦЭМ!$A$34:$A$777,$A23,СВЦЭМ!$B$34:$B$777,L$11)+'СЕТ СН'!$F$9+СВЦЭМ!$D$10+'СЕТ СН'!$F$5-'СЕТ СН'!$F$17</f>
        <v>3934.3551811799998</v>
      </c>
      <c r="M23" s="36">
        <f>SUMIFS(СВЦЭМ!$C$34:$C$777,СВЦЭМ!$A$34:$A$777,$A23,СВЦЭМ!$B$34:$B$777,M$11)+'СЕТ СН'!$F$9+СВЦЭМ!$D$10+'СЕТ СН'!$F$5-'СЕТ СН'!$F$17</f>
        <v>3989.4023562400007</v>
      </c>
      <c r="N23" s="36">
        <f>SUMIFS(СВЦЭМ!$C$34:$C$777,СВЦЭМ!$A$34:$A$777,$A23,СВЦЭМ!$B$34:$B$777,N$11)+'СЕТ СН'!$F$9+СВЦЭМ!$D$10+'СЕТ СН'!$F$5-'СЕТ СН'!$F$17</f>
        <v>4048.5470117900004</v>
      </c>
      <c r="O23" s="36">
        <f>SUMIFS(СВЦЭМ!$C$34:$C$777,СВЦЭМ!$A$34:$A$777,$A23,СВЦЭМ!$B$34:$B$777,O$11)+'СЕТ СН'!$F$9+СВЦЭМ!$D$10+'СЕТ СН'!$F$5-'СЕТ СН'!$F$17</f>
        <v>4090.3754306800001</v>
      </c>
      <c r="P23" s="36">
        <f>SUMIFS(СВЦЭМ!$C$34:$C$777,СВЦЭМ!$A$34:$A$777,$A23,СВЦЭМ!$B$34:$B$777,P$11)+'СЕТ СН'!$F$9+СВЦЭМ!$D$10+'СЕТ СН'!$F$5-'СЕТ СН'!$F$17</f>
        <v>4100.6514307099997</v>
      </c>
      <c r="Q23" s="36">
        <f>SUMIFS(СВЦЭМ!$C$34:$C$777,СВЦЭМ!$A$34:$A$777,$A23,СВЦЭМ!$B$34:$B$777,Q$11)+'СЕТ СН'!$F$9+СВЦЭМ!$D$10+'СЕТ СН'!$F$5-'СЕТ СН'!$F$17</f>
        <v>4054.4388152600004</v>
      </c>
      <c r="R23" s="36">
        <f>SUMIFS(СВЦЭМ!$C$34:$C$777,СВЦЭМ!$A$34:$A$777,$A23,СВЦЭМ!$B$34:$B$777,R$11)+'СЕТ СН'!$F$9+СВЦЭМ!$D$10+'СЕТ СН'!$F$5-'СЕТ СН'!$F$17</f>
        <v>4006.5646182700002</v>
      </c>
      <c r="S23" s="36">
        <f>SUMIFS(СВЦЭМ!$C$34:$C$777,СВЦЭМ!$A$34:$A$777,$A23,СВЦЭМ!$B$34:$B$777,S$11)+'СЕТ СН'!$F$9+СВЦЭМ!$D$10+'СЕТ СН'!$F$5-'СЕТ СН'!$F$17</f>
        <v>3916.7445975300006</v>
      </c>
      <c r="T23" s="36">
        <f>SUMIFS(СВЦЭМ!$C$34:$C$777,СВЦЭМ!$A$34:$A$777,$A23,СВЦЭМ!$B$34:$B$777,T$11)+'СЕТ СН'!$F$9+СВЦЭМ!$D$10+'СЕТ СН'!$F$5-'СЕТ СН'!$F$17</f>
        <v>3889.4493850099998</v>
      </c>
      <c r="U23" s="36">
        <f>SUMIFS(СВЦЭМ!$C$34:$C$777,СВЦЭМ!$A$34:$A$777,$A23,СВЦЭМ!$B$34:$B$777,U$11)+'СЕТ СН'!$F$9+СВЦЭМ!$D$10+'СЕТ СН'!$F$5-'СЕТ СН'!$F$17</f>
        <v>3897.1941424300003</v>
      </c>
      <c r="V23" s="36">
        <f>SUMIFS(СВЦЭМ!$C$34:$C$777,СВЦЭМ!$A$34:$A$777,$A23,СВЦЭМ!$B$34:$B$777,V$11)+'СЕТ СН'!$F$9+СВЦЭМ!$D$10+'СЕТ СН'!$F$5-'СЕТ СН'!$F$17</f>
        <v>3907.4681877000003</v>
      </c>
      <c r="W23" s="36">
        <f>SUMIFS(СВЦЭМ!$C$34:$C$777,СВЦЭМ!$A$34:$A$777,$A23,СВЦЭМ!$B$34:$B$777,W$11)+'СЕТ СН'!$F$9+СВЦЭМ!$D$10+'СЕТ СН'!$F$5-'СЕТ СН'!$F$17</f>
        <v>3929.0774570900003</v>
      </c>
      <c r="X23" s="36">
        <f>SUMIFS(СВЦЭМ!$C$34:$C$777,СВЦЭМ!$A$34:$A$777,$A23,СВЦЭМ!$B$34:$B$777,X$11)+'СЕТ СН'!$F$9+СВЦЭМ!$D$10+'СЕТ СН'!$F$5-'СЕТ СН'!$F$17</f>
        <v>3934.4464269800001</v>
      </c>
      <c r="Y23" s="36">
        <f>SUMIFS(СВЦЭМ!$C$34:$C$777,СВЦЭМ!$A$34:$A$777,$A23,СВЦЭМ!$B$34:$B$777,Y$11)+'СЕТ СН'!$F$9+СВЦЭМ!$D$10+'СЕТ СН'!$F$5-'СЕТ СН'!$F$17</f>
        <v>4011.8604318600001</v>
      </c>
    </row>
    <row r="24" spans="1:25" ht="15.75" x14ac:dyDescent="0.2">
      <c r="A24" s="35">
        <f t="shared" si="0"/>
        <v>43447</v>
      </c>
      <c r="B24" s="36">
        <f>SUMIFS(СВЦЭМ!$C$34:$C$777,СВЦЭМ!$A$34:$A$777,$A24,СВЦЭМ!$B$34:$B$777,B$11)+'СЕТ СН'!$F$9+СВЦЭМ!$D$10+'СЕТ СН'!$F$5-'СЕТ СН'!$F$17</f>
        <v>4090.8506771500006</v>
      </c>
      <c r="C24" s="36">
        <f>SUMIFS(СВЦЭМ!$C$34:$C$777,СВЦЭМ!$A$34:$A$777,$A24,СВЦЭМ!$B$34:$B$777,C$11)+'СЕТ СН'!$F$9+СВЦЭМ!$D$10+'СЕТ СН'!$F$5-'СЕТ СН'!$F$17</f>
        <v>4165.3604534900005</v>
      </c>
      <c r="D24" s="36">
        <f>SUMIFS(СВЦЭМ!$C$34:$C$777,СВЦЭМ!$A$34:$A$777,$A24,СВЦЭМ!$B$34:$B$777,D$11)+'СЕТ СН'!$F$9+СВЦЭМ!$D$10+'СЕТ СН'!$F$5-'СЕТ СН'!$F$17</f>
        <v>4226.9879890000002</v>
      </c>
      <c r="E24" s="36">
        <f>SUMIFS(СВЦЭМ!$C$34:$C$777,СВЦЭМ!$A$34:$A$777,$A24,СВЦЭМ!$B$34:$B$777,E$11)+'СЕТ СН'!$F$9+СВЦЭМ!$D$10+'СЕТ СН'!$F$5-'СЕТ СН'!$F$17</f>
        <v>4242.6443627300005</v>
      </c>
      <c r="F24" s="36">
        <f>SUMIFS(СВЦЭМ!$C$34:$C$777,СВЦЭМ!$A$34:$A$777,$A24,СВЦЭМ!$B$34:$B$777,F$11)+'СЕТ СН'!$F$9+СВЦЭМ!$D$10+'СЕТ СН'!$F$5-'СЕТ СН'!$F$17</f>
        <v>4244.0467871000001</v>
      </c>
      <c r="G24" s="36">
        <f>SUMIFS(СВЦЭМ!$C$34:$C$777,СВЦЭМ!$A$34:$A$777,$A24,СВЦЭМ!$B$34:$B$777,G$11)+'СЕТ СН'!$F$9+СВЦЭМ!$D$10+'СЕТ СН'!$F$5-'СЕТ СН'!$F$17</f>
        <v>4225.4498666300005</v>
      </c>
      <c r="H24" s="36">
        <f>SUMIFS(СВЦЭМ!$C$34:$C$777,СВЦЭМ!$A$34:$A$777,$A24,СВЦЭМ!$B$34:$B$777,H$11)+'СЕТ СН'!$F$9+СВЦЭМ!$D$10+'СЕТ СН'!$F$5-'СЕТ СН'!$F$17</f>
        <v>4146.7348920900004</v>
      </c>
      <c r="I24" s="36">
        <f>SUMIFS(СВЦЭМ!$C$34:$C$777,СВЦЭМ!$A$34:$A$777,$A24,СВЦЭМ!$B$34:$B$777,I$11)+'СЕТ СН'!$F$9+СВЦЭМ!$D$10+'СЕТ СН'!$F$5-'СЕТ СН'!$F$17</f>
        <v>4063.9076937600003</v>
      </c>
      <c r="J24" s="36">
        <f>SUMIFS(СВЦЭМ!$C$34:$C$777,СВЦЭМ!$A$34:$A$777,$A24,СВЦЭМ!$B$34:$B$777,J$11)+'СЕТ СН'!$F$9+СВЦЭМ!$D$10+'СЕТ СН'!$F$5-'СЕТ СН'!$F$17</f>
        <v>3993.9713068299998</v>
      </c>
      <c r="K24" s="36">
        <f>SUMIFS(СВЦЭМ!$C$34:$C$777,СВЦЭМ!$A$34:$A$777,$A24,СВЦЭМ!$B$34:$B$777,K$11)+'СЕТ СН'!$F$9+СВЦЭМ!$D$10+'СЕТ СН'!$F$5-'СЕТ СН'!$F$17</f>
        <v>3937.9923548800007</v>
      </c>
      <c r="L24" s="36">
        <f>SUMIFS(СВЦЭМ!$C$34:$C$777,СВЦЭМ!$A$34:$A$777,$A24,СВЦЭМ!$B$34:$B$777,L$11)+'СЕТ СН'!$F$9+СВЦЭМ!$D$10+'СЕТ СН'!$F$5-'СЕТ СН'!$F$17</f>
        <v>3933.9043904500004</v>
      </c>
      <c r="M24" s="36">
        <f>SUMIFS(СВЦЭМ!$C$34:$C$777,СВЦЭМ!$A$34:$A$777,$A24,СВЦЭМ!$B$34:$B$777,M$11)+'СЕТ СН'!$F$9+СВЦЭМ!$D$10+'СЕТ СН'!$F$5-'СЕТ СН'!$F$17</f>
        <v>3981.7634535200004</v>
      </c>
      <c r="N24" s="36">
        <f>SUMIFS(СВЦЭМ!$C$34:$C$777,СВЦЭМ!$A$34:$A$777,$A24,СВЦЭМ!$B$34:$B$777,N$11)+'СЕТ СН'!$F$9+СВЦЭМ!$D$10+'СЕТ СН'!$F$5-'СЕТ СН'!$F$17</f>
        <v>4051.6150778800002</v>
      </c>
      <c r="O24" s="36">
        <f>SUMIFS(СВЦЭМ!$C$34:$C$777,СВЦЭМ!$A$34:$A$777,$A24,СВЦЭМ!$B$34:$B$777,O$11)+'СЕТ СН'!$F$9+СВЦЭМ!$D$10+'СЕТ СН'!$F$5-'СЕТ СН'!$F$17</f>
        <v>4083.7095889700004</v>
      </c>
      <c r="P24" s="36">
        <f>SUMIFS(СВЦЭМ!$C$34:$C$777,СВЦЭМ!$A$34:$A$777,$A24,СВЦЭМ!$B$34:$B$777,P$11)+'СЕТ СН'!$F$9+СВЦЭМ!$D$10+'СЕТ СН'!$F$5-'СЕТ СН'!$F$17</f>
        <v>4075.51810424</v>
      </c>
      <c r="Q24" s="36">
        <f>SUMIFS(СВЦЭМ!$C$34:$C$777,СВЦЭМ!$A$34:$A$777,$A24,СВЦЭМ!$B$34:$B$777,Q$11)+'СЕТ СН'!$F$9+СВЦЭМ!$D$10+'СЕТ СН'!$F$5-'СЕТ СН'!$F$17</f>
        <v>4047.5691427900001</v>
      </c>
      <c r="R24" s="36">
        <f>SUMIFS(СВЦЭМ!$C$34:$C$777,СВЦЭМ!$A$34:$A$777,$A24,СВЦЭМ!$B$34:$B$777,R$11)+'СЕТ СН'!$F$9+СВЦЭМ!$D$10+'СЕТ СН'!$F$5-'СЕТ СН'!$F$17</f>
        <v>4027.30957296</v>
      </c>
      <c r="S24" s="36">
        <f>SUMIFS(СВЦЭМ!$C$34:$C$777,СВЦЭМ!$A$34:$A$777,$A24,СВЦЭМ!$B$34:$B$777,S$11)+'СЕТ СН'!$F$9+СВЦЭМ!$D$10+'СЕТ СН'!$F$5-'СЕТ СН'!$F$17</f>
        <v>3951.8488503199997</v>
      </c>
      <c r="T24" s="36">
        <f>SUMIFS(СВЦЭМ!$C$34:$C$777,СВЦЭМ!$A$34:$A$777,$A24,СВЦЭМ!$B$34:$B$777,T$11)+'СЕТ СН'!$F$9+СВЦЭМ!$D$10+'СЕТ СН'!$F$5-'СЕТ СН'!$F$17</f>
        <v>3953.1222235000005</v>
      </c>
      <c r="U24" s="36">
        <f>SUMIFS(СВЦЭМ!$C$34:$C$777,СВЦЭМ!$A$34:$A$777,$A24,СВЦЭМ!$B$34:$B$777,U$11)+'СЕТ СН'!$F$9+СВЦЭМ!$D$10+'СЕТ СН'!$F$5-'СЕТ СН'!$F$17</f>
        <v>3962.6196954100005</v>
      </c>
      <c r="V24" s="36">
        <f>SUMIFS(СВЦЭМ!$C$34:$C$777,СВЦЭМ!$A$34:$A$777,$A24,СВЦЭМ!$B$34:$B$777,V$11)+'СЕТ СН'!$F$9+СВЦЭМ!$D$10+'СЕТ СН'!$F$5-'СЕТ СН'!$F$17</f>
        <v>3931.6136123400001</v>
      </c>
      <c r="W24" s="36">
        <f>SUMIFS(СВЦЭМ!$C$34:$C$777,СВЦЭМ!$A$34:$A$777,$A24,СВЦЭМ!$B$34:$B$777,W$11)+'СЕТ СН'!$F$9+СВЦЭМ!$D$10+'СЕТ СН'!$F$5-'СЕТ СН'!$F$17</f>
        <v>3930.1593850099998</v>
      </c>
      <c r="X24" s="36">
        <f>SUMIFS(СВЦЭМ!$C$34:$C$777,СВЦЭМ!$A$34:$A$777,$A24,СВЦЭМ!$B$34:$B$777,X$11)+'СЕТ СН'!$F$9+СВЦЭМ!$D$10+'СЕТ СН'!$F$5-'СЕТ СН'!$F$17</f>
        <v>3936.5161581700004</v>
      </c>
      <c r="Y24" s="36">
        <f>SUMIFS(СВЦЭМ!$C$34:$C$777,СВЦЭМ!$A$34:$A$777,$A24,СВЦЭМ!$B$34:$B$777,Y$11)+'СЕТ СН'!$F$9+СВЦЭМ!$D$10+'СЕТ СН'!$F$5-'СЕТ СН'!$F$17</f>
        <v>4029.1881338499998</v>
      </c>
    </row>
    <row r="25" spans="1:25" ht="15.75" x14ac:dyDescent="0.2">
      <c r="A25" s="35">
        <f t="shared" si="0"/>
        <v>43448</v>
      </c>
      <c r="B25" s="36">
        <f>SUMIFS(СВЦЭМ!$C$34:$C$777,СВЦЭМ!$A$34:$A$777,$A25,СВЦЭМ!$B$34:$B$777,B$11)+'СЕТ СН'!$F$9+СВЦЭМ!$D$10+'СЕТ СН'!$F$5-'СЕТ СН'!$F$17</f>
        <v>4106.9267739200004</v>
      </c>
      <c r="C25" s="36">
        <f>SUMIFS(СВЦЭМ!$C$34:$C$777,СВЦЭМ!$A$34:$A$777,$A25,СВЦЭМ!$B$34:$B$777,C$11)+'СЕТ СН'!$F$9+СВЦЭМ!$D$10+'СЕТ СН'!$F$5-'СЕТ СН'!$F$17</f>
        <v>4185.0624147200006</v>
      </c>
      <c r="D25" s="36">
        <f>SUMIFS(СВЦЭМ!$C$34:$C$777,СВЦЭМ!$A$34:$A$777,$A25,СВЦЭМ!$B$34:$B$777,D$11)+'СЕТ СН'!$F$9+СВЦЭМ!$D$10+'СЕТ СН'!$F$5-'СЕТ СН'!$F$17</f>
        <v>4242.6714442000002</v>
      </c>
      <c r="E25" s="36">
        <f>SUMIFS(СВЦЭМ!$C$34:$C$777,СВЦЭМ!$A$34:$A$777,$A25,СВЦЭМ!$B$34:$B$777,E$11)+'СЕТ СН'!$F$9+СВЦЭМ!$D$10+'СЕТ СН'!$F$5-'СЕТ СН'!$F$17</f>
        <v>4247.38905049</v>
      </c>
      <c r="F25" s="36">
        <f>SUMIFS(СВЦЭМ!$C$34:$C$777,СВЦЭМ!$A$34:$A$777,$A25,СВЦЭМ!$B$34:$B$777,F$11)+'СЕТ СН'!$F$9+СВЦЭМ!$D$10+'СЕТ СН'!$F$5-'СЕТ СН'!$F$17</f>
        <v>4245.5029181899999</v>
      </c>
      <c r="G25" s="36">
        <f>SUMIFS(СВЦЭМ!$C$34:$C$777,СВЦЭМ!$A$34:$A$777,$A25,СВЦЭМ!$B$34:$B$777,G$11)+'СЕТ СН'!$F$9+СВЦЭМ!$D$10+'СЕТ СН'!$F$5-'СЕТ СН'!$F$17</f>
        <v>4221.3232713099997</v>
      </c>
      <c r="H25" s="36">
        <f>SUMIFS(СВЦЭМ!$C$34:$C$777,СВЦЭМ!$A$34:$A$777,$A25,СВЦЭМ!$B$34:$B$777,H$11)+'СЕТ СН'!$F$9+СВЦЭМ!$D$10+'СЕТ СН'!$F$5-'СЕТ СН'!$F$17</f>
        <v>4173.4482024400004</v>
      </c>
      <c r="I25" s="36">
        <f>SUMIFS(СВЦЭМ!$C$34:$C$777,СВЦЭМ!$A$34:$A$777,$A25,СВЦЭМ!$B$34:$B$777,I$11)+'СЕТ СН'!$F$9+СВЦЭМ!$D$10+'СЕТ СН'!$F$5-'СЕТ СН'!$F$17</f>
        <v>4069.12181435</v>
      </c>
      <c r="J25" s="36">
        <f>SUMIFS(СВЦЭМ!$C$34:$C$777,СВЦЭМ!$A$34:$A$777,$A25,СВЦЭМ!$B$34:$B$777,J$11)+'СЕТ СН'!$F$9+СВЦЭМ!$D$10+'СЕТ СН'!$F$5-'СЕТ СН'!$F$17</f>
        <v>4002.8707720800003</v>
      </c>
      <c r="K25" s="36">
        <f>SUMIFS(СВЦЭМ!$C$34:$C$777,СВЦЭМ!$A$34:$A$777,$A25,СВЦЭМ!$B$34:$B$777,K$11)+'СЕТ СН'!$F$9+СВЦЭМ!$D$10+'СЕТ СН'!$F$5-'СЕТ СН'!$F$17</f>
        <v>3936.6314899400004</v>
      </c>
      <c r="L25" s="36">
        <f>SUMIFS(СВЦЭМ!$C$34:$C$777,СВЦЭМ!$A$34:$A$777,$A25,СВЦЭМ!$B$34:$B$777,L$11)+'СЕТ СН'!$F$9+СВЦЭМ!$D$10+'СЕТ СН'!$F$5-'СЕТ СН'!$F$17</f>
        <v>3933.5919394299999</v>
      </c>
      <c r="M25" s="36">
        <f>SUMIFS(СВЦЭМ!$C$34:$C$777,СВЦЭМ!$A$34:$A$777,$A25,СВЦЭМ!$B$34:$B$777,M$11)+'СЕТ СН'!$F$9+СВЦЭМ!$D$10+'СЕТ СН'!$F$5-'СЕТ СН'!$F$17</f>
        <v>3997.3616242400003</v>
      </c>
      <c r="N25" s="36">
        <f>SUMIFS(СВЦЭМ!$C$34:$C$777,СВЦЭМ!$A$34:$A$777,$A25,СВЦЭМ!$B$34:$B$777,N$11)+'СЕТ СН'!$F$9+СВЦЭМ!$D$10+'СЕТ СН'!$F$5-'СЕТ СН'!$F$17</f>
        <v>4064.4722317900005</v>
      </c>
      <c r="O25" s="36">
        <f>SUMIFS(СВЦЭМ!$C$34:$C$777,СВЦЭМ!$A$34:$A$777,$A25,СВЦЭМ!$B$34:$B$777,O$11)+'СЕТ СН'!$F$9+СВЦЭМ!$D$10+'СЕТ СН'!$F$5-'СЕТ СН'!$F$17</f>
        <v>4079.4190405899999</v>
      </c>
      <c r="P25" s="36">
        <f>SUMIFS(СВЦЭМ!$C$34:$C$777,СВЦЭМ!$A$34:$A$777,$A25,СВЦЭМ!$B$34:$B$777,P$11)+'СЕТ СН'!$F$9+СВЦЭМ!$D$10+'СЕТ СН'!$F$5-'СЕТ СН'!$F$17</f>
        <v>4072.8622918900001</v>
      </c>
      <c r="Q25" s="36">
        <f>SUMIFS(СВЦЭМ!$C$34:$C$777,СВЦЭМ!$A$34:$A$777,$A25,СВЦЭМ!$B$34:$B$777,Q$11)+'СЕТ СН'!$F$9+СВЦЭМ!$D$10+'СЕТ СН'!$F$5-'СЕТ СН'!$F$17</f>
        <v>4069.1896960300001</v>
      </c>
      <c r="R25" s="36">
        <f>SUMIFS(СВЦЭМ!$C$34:$C$777,СВЦЭМ!$A$34:$A$777,$A25,СВЦЭМ!$B$34:$B$777,R$11)+'СЕТ СН'!$F$9+СВЦЭМ!$D$10+'СЕТ СН'!$F$5-'СЕТ СН'!$F$17</f>
        <v>4038.65038491</v>
      </c>
      <c r="S25" s="36">
        <f>SUMIFS(СВЦЭМ!$C$34:$C$777,СВЦЭМ!$A$34:$A$777,$A25,СВЦЭМ!$B$34:$B$777,S$11)+'СЕТ СН'!$F$9+СВЦЭМ!$D$10+'СЕТ СН'!$F$5-'СЕТ СН'!$F$17</f>
        <v>3934.4730199400001</v>
      </c>
      <c r="T25" s="36">
        <f>SUMIFS(СВЦЭМ!$C$34:$C$777,СВЦЭМ!$A$34:$A$777,$A25,СВЦЭМ!$B$34:$B$777,T$11)+'СЕТ СН'!$F$9+СВЦЭМ!$D$10+'СЕТ СН'!$F$5-'СЕТ СН'!$F$17</f>
        <v>3889.5857979000002</v>
      </c>
      <c r="U25" s="36">
        <f>SUMIFS(СВЦЭМ!$C$34:$C$777,СВЦЭМ!$A$34:$A$777,$A25,СВЦЭМ!$B$34:$B$777,U$11)+'СЕТ СН'!$F$9+СВЦЭМ!$D$10+'СЕТ СН'!$F$5-'СЕТ СН'!$F$17</f>
        <v>3883.9935534699998</v>
      </c>
      <c r="V25" s="36">
        <f>SUMIFS(СВЦЭМ!$C$34:$C$777,СВЦЭМ!$A$34:$A$777,$A25,СВЦЭМ!$B$34:$B$777,V$11)+'СЕТ СН'!$F$9+СВЦЭМ!$D$10+'СЕТ СН'!$F$5-'СЕТ СН'!$F$17</f>
        <v>3890.1605343600004</v>
      </c>
      <c r="W25" s="36">
        <f>SUMIFS(СВЦЭМ!$C$34:$C$777,СВЦЭМ!$A$34:$A$777,$A25,СВЦЭМ!$B$34:$B$777,W$11)+'СЕТ СН'!$F$9+СВЦЭМ!$D$10+'СЕТ СН'!$F$5-'СЕТ СН'!$F$17</f>
        <v>3910.1679731300001</v>
      </c>
      <c r="X25" s="36">
        <f>SUMIFS(СВЦЭМ!$C$34:$C$777,СВЦЭМ!$A$34:$A$777,$A25,СВЦЭМ!$B$34:$B$777,X$11)+'СЕТ СН'!$F$9+СВЦЭМ!$D$10+'СЕТ СН'!$F$5-'СЕТ СН'!$F$17</f>
        <v>3923.4233759999997</v>
      </c>
      <c r="Y25" s="36">
        <f>SUMIFS(СВЦЭМ!$C$34:$C$777,СВЦЭМ!$A$34:$A$777,$A25,СВЦЭМ!$B$34:$B$777,Y$11)+'СЕТ СН'!$F$9+СВЦЭМ!$D$10+'СЕТ СН'!$F$5-'СЕТ СН'!$F$17</f>
        <v>4015.3651471800003</v>
      </c>
    </row>
    <row r="26" spans="1:25" ht="15.75" x14ac:dyDescent="0.2">
      <c r="A26" s="35">
        <f t="shared" si="0"/>
        <v>43449</v>
      </c>
      <c r="B26" s="36">
        <f>SUMIFS(СВЦЭМ!$C$34:$C$777,СВЦЭМ!$A$34:$A$777,$A26,СВЦЭМ!$B$34:$B$777,B$11)+'СЕТ СН'!$F$9+СВЦЭМ!$D$10+'СЕТ СН'!$F$5-'СЕТ СН'!$F$17</f>
        <v>4146.33069849</v>
      </c>
      <c r="C26" s="36">
        <f>SUMIFS(СВЦЭМ!$C$34:$C$777,СВЦЭМ!$A$34:$A$777,$A26,СВЦЭМ!$B$34:$B$777,C$11)+'СЕТ СН'!$F$9+СВЦЭМ!$D$10+'СЕТ СН'!$F$5-'СЕТ СН'!$F$17</f>
        <v>4196.0957668000001</v>
      </c>
      <c r="D26" s="36">
        <f>SUMIFS(СВЦЭМ!$C$34:$C$777,СВЦЭМ!$A$34:$A$777,$A26,СВЦЭМ!$B$34:$B$777,D$11)+'СЕТ СН'!$F$9+СВЦЭМ!$D$10+'СЕТ СН'!$F$5-'СЕТ СН'!$F$17</f>
        <v>4239.9696452600001</v>
      </c>
      <c r="E26" s="36">
        <f>SUMIFS(СВЦЭМ!$C$34:$C$777,СВЦЭМ!$A$34:$A$777,$A26,СВЦЭМ!$B$34:$B$777,E$11)+'СЕТ СН'!$F$9+СВЦЭМ!$D$10+'СЕТ СН'!$F$5-'СЕТ СН'!$F$17</f>
        <v>4240.1034867400003</v>
      </c>
      <c r="F26" s="36">
        <f>SUMIFS(СВЦЭМ!$C$34:$C$777,СВЦЭМ!$A$34:$A$777,$A26,СВЦЭМ!$B$34:$B$777,F$11)+'СЕТ СН'!$F$9+СВЦЭМ!$D$10+'СЕТ СН'!$F$5-'СЕТ СН'!$F$17</f>
        <v>4238.4239885400002</v>
      </c>
      <c r="G26" s="36">
        <f>SUMIFS(СВЦЭМ!$C$34:$C$777,СВЦЭМ!$A$34:$A$777,$A26,СВЦЭМ!$B$34:$B$777,G$11)+'СЕТ СН'!$F$9+СВЦЭМ!$D$10+'СЕТ СН'!$F$5-'СЕТ СН'!$F$17</f>
        <v>4208.6184008600003</v>
      </c>
      <c r="H26" s="36">
        <f>SUMIFS(СВЦЭМ!$C$34:$C$777,СВЦЭМ!$A$34:$A$777,$A26,СВЦЭМ!$B$34:$B$777,H$11)+'СЕТ СН'!$F$9+СВЦЭМ!$D$10+'СЕТ СН'!$F$5-'СЕТ СН'!$F$17</f>
        <v>4182.4966992899999</v>
      </c>
      <c r="I26" s="36">
        <f>SUMIFS(СВЦЭМ!$C$34:$C$777,СВЦЭМ!$A$34:$A$777,$A26,СВЦЭМ!$B$34:$B$777,I$11)+'СЕТ СН'!$F$9+СВЦЭМ!$D$10+'СЕТ СН'!$F$5-'СЕТ СН'!$F$17</f>
        <v>4081.5872720100006</v>
      </c>
      <c r="J26" s="36">
        <f>SUMIFS(СВЦЭМ!$C$34:$C$777,СВЦЭМ!$A$34:$A$777,$A26,СВЦЭМ!$B$34:$B$777,J$11)+'СЕТ СН'!$F$9+СВЦЭМ!$D$10+'СЕТ СН'!$F$5-'СЕТ СН'!$F$17</f>
        <v>3986.9835541100001</v>
      </c>
      <c r="K26" s="36">
        <f>SUMIFS(СВЦЭМ!$C$34:$C$777,СВЦЭМ!$A$34:$A$777,$A26,СВЦЭМ!$B$34:$B$777,K$11)+'СЕТ СН'!$F$9+СВЦЭМ!$D$10+'СЕТ СН'!$F$5-'СЕТ СН'!$F$17</f>
        <v>3918.1345938100003</v>
      </c>
      <c r="L26" s="36">
        <f>SUMIFS(СВЦЭМ!$C$34:$C$777,СВЦЭМ!$A$34:$A$777,$A26,СВЦЭМ!$B$34:$B$777,L$11)+'СЕТ СН'!$F$9+СВЦЭМ!$D$10+'СЕТ СН'!$F$5-'СЕТ СН'!$F$17</f>
        <v>3934.5871940799998</v>
      </c>
      <c r="M26" s="36">
        <f>SUMIFS(СВЦЭМ!$C$34:$C$777,СВЦЭМ!$A$34:$A$777,$A26,СВЦЭМ!$B$34:$B$777,M$11)+'СЕТ СН'!$F$9+СВЦЭМ!$D$10+'СЕТ СН'!$F$5-'СЕТ СН'!$F$17</f>
        <v>3990.69699365</v>
      </c>
      <c r="N26" s="36">
        <f>SUMIFS(СВЦЭМ!$C$34:$C$777,СВЦЭМ!$A$34:$A$777,$A26,СВЦЭМ!$B$34:$B$777,N$11)+'СЕТ СН'!$F$9+СВЦЭМ!$D$10+'СЕТ СН'!$F$5-'СЕТ СН'!$F$17</f>
        <v>4055.9598768400001</v>
      </c>
      <c r="O26" s="36">
        <f>SUMIFS(СВЦЭМ!$C$34:$C$777,СВЦЭМ!$A$34:$A$777,$A26,СВЦЭМ!$B$34:$B$777,O$11)+'СЕТ СН'!$F$9+СВЦЭМ!$D$10+'СЕТ СН'!$F$5-'СЕТ СН'!$F$17</f>
        <v>4099.1483616300002</v>
      </c>
      <c r="P26" s="36">
        <f>SUMIFS(СВЦЭМ!$C$34:$C$777,СВЦЭМ!$A$34:$A$777,$A26,СВЦЭМ!$B$34:$B$777,P$11)+'СЕТ СН'!$F$9+СВЦЭМ!$D$10+'СЕТ СН'!$F$5-'СЕТ СН'!$F$17</f>
        <v>4079.4323929900002</v>
      </c>
      <c r="Q26" s="36">
        <f>SUMIFS(СВЦЭМ!$C$34:$C$777,СВЦЭМ!$A$34:$A$777,$A26,СВЦЭМ!$B$34:$B$777,Q$11)+'СЕТ СН'!$F$9+СВЦЭМ!$D$10+'СЕТ СН'!$F$5-'СЕТ СН'!$F$17</f>
        <v>4059.2042576499998</v>
      </c>
      <c r="R26" s="36">
        <f>SUMIFS(СВЦЭМ!$C$34:$C$777,СВЦЭМ!$A$34:$A$777,$A26,СВЦЭМ!$B$34:$B$777,R$11)+'СЕТ СН'!$F$9+СВЦЭМ!$D$10+'СЕТ СН'!$F$5-'СЕТ СН'!$F$17</f>
        <v>4008.7589398200007</v>
      </c>
      <c r="S26" s="36">
        <f>SUMIFS(СВЦЭМ!$C$34:$C$777,СВЦЭМ!$A$34:$A$777,$A26,СВЦЭМ!$B$34:$B$777,S$11)+'СЕТ СН'!$F$9+СВЦЭМ!$D$10+'СЕТ СН'!$F$5-'СЕТ СН'!$F$17</f>
        <v>3915.6092052499998</v>
      </c>
      <c r="T26" s="36">
        <f>SUMIFS(СВЦЭМ!$C$34:$C$777,СВЦЭМ!$A$34:$A$777,$A26,СВЦЭМ!$B$34:$B$777,T$11)+'СЕТ СН'!$F$9+СВЦЭМ!$D$10+'СЕТ СН'!$F$5-'СЕТ СН'!$F$17</f>
        <v>3865.0379737600006</v>
      </c>
      <c r="U26" s="36">
        <f>SUMIFS(СВЦЭМ!$C$34:$C$777,СВЦЭМ!$A$34:$A$777,$A26,СВЦЭМ!$B$34:$B$777,U$11)+'СЕТ СН'!$F$9+СВЦЭМ!$D$10+'СЕТ СН'!$F$5-'СЕТ СН'!$F$17</f>
        <v>3880.7132932699997</v>
      </c>
      <c r="V26" s="36">
        <f>SUMIFS(СВЦЭМ!$C$34:$C$777,СВЦЭМ!$A$34:$A$777,$A26,СВЦЭМ!$B$34:$B$777,V$11)+'СЕТ СН'!$F$9+СВЦЭМ!$D$10+'СЕТ СН'!$F$5-'СЕТ СН'!$F$17</f>
        <v>3886.1176304299997</v>
      </c>
      <c r="W26" s="36">
        <f>SUMIFS(СВЦЭМ!$C$34:$C$777,СВЦЭМ!$A$34:$A$777,$A26,СВЦЭМ!$B$34:$B$777,W$11)+'СЕТ СН'!$F$9+СВЦЭМ!$D$10+'СЕТ СН'!$F$5-'СЕТ СН'!$F$17</f>
        <v>3893.1213446900001</v>
      </c>
      <c r="X26" s="36">
        <f>SUMIFS(СВЦЭМ!$C$34:$C$777,СВЦЭМ!$A$34:$A$777,$A26,СВЦЭМ!$B$34:$B$777,X$11)+'СЕТ СН'!$F$9+СВЦЭМ!$D$10+'СЕТ СН'!$F$5-'СЕТ СН'!$F$17</f>
        <v>3921.0223477400004</v>
      </c>
      <c r="Y26" s="36">
        <f>SUMIFS(СВЦЭМ!$C$34:$C$777,СВЦЭМ!$A$34:$A$777,$A26,СВЦЭМ!$B$34:$B$777,Y$11)+'СЕТ СН'!$F$9+СВЦЭМ!$D$10+'СЕТ СН'!$F$5-'СЕТ СН'!$F$17</f>
        <v>3992.0132920300002</v>
      </c>
    </row>
    <row r="27" spans="1:25" ht="15.75" x14ac:dyDescent="0.2">
      <c r="A27" s="35">
        <f t="shared" si="0"/>
        <v>43450</v>
      </c>
      <c r="B27" s="36">
        <f>SUMIFS(СВЦЭМ!$C$34:$C$777,СВЦЭМ!$A$34:$A$777,$A27,СВЦЭМ!$B$34:$B$777,B$11)+'СЕТ СН'!$F$9+СВЦЭМ!$D$10+'СЕТ СН'!$F$5-'СЕТ СН'!$F$17</f>
        <v>4101.5976091299999</v>
      </c>
      <c r="C27" s="36">
        <f>SUMIFS(СВЦЭМ!$C$34:$C$777,СВЦЭМ!$A$34:$A$777,$A27,СВЦЭМ!$B$34:$B$777,C$11)+'СЕТ СН'!$F$9+СВЦЭМ!$D$10+'СЕТ СН'!$F$5-'СЕТ СН'!$F$17</f>
        <v>4188.0225966200005</v>
      </c>
      <c r="D27" s="36">
        <f>SUMIFS(СВЦЭМ!$C$34:$C$777,СВЦЭМ!$A$34:$A$777,$A27,СВЦЭМ!$B$34:$B$777,D$11)+'СЕТ СН'!$F$9+СВЦЭМ!$D$10+'СЕТ СН'!$F$5-'СЕТ СН'!$F$17</f>
        <v>4249.0517805200006</v>
      </c>
      <c r="E27" s="36">
        <f>SUMIFS(СВЦЭМ!$C$34:$C$777,СВЦЭМ!$A$34:$A$777,$A27,СВЦЭМ!$B$34:$B$777,E$11)+'СЕТ СН'!$F$9+СВЦЭМ!$D$10+'СЕТ СН'!$F$5-'СЕТ СН'!$F$17</f>
        <v>4235.32809765</v>
      </c>
      <c r="F27" s="36">
        <f>SUMIFS(СВЦЭМ!$C$34:$C$777,СВЦЭМ!$A$34:$A$777,$A27,СВЦЭМ!$B$34:$B$777,F$11)+'СЕТ СН'!$F$9+СВЦЭМ!$D$10+'СЕТ СН'!$F$5-'СЕТ СН'!$F$17</f>
        <v>4225.4100866700001</v>
      </c>
      <c r="G27" s="36">
        <f>SUMIFS(СВЦЭМ!$C$34:$C$777,СВЦЭМ!$A$34:$A$777,$A27,СВЦЭМ!$B$34:$B$777,G$11)+'СЕТ СН'!$F$9+СВЦЭМ!$D$10+'СЕТ СН'!$F$5-'СЕТ СН'!$F$17</f>
        <v>4211.4968624900002</v>
      </c>
      <c r="H27" s="36">
        <f>SUMIFS(СВЦЭМ!$C$34:$C$777,СВЦЭМ!$A$34:$A$777,$A27,СВЦЭМ!$B$34:$B$777,H$11)+'СЕТ СН'!$F$9+СВЦЭМ!$D$10+'СЕТ СН'!$F$5-'СЕТ СН'!$F$17</f>
        <v>4192.2497333500005</v>
      </c>
      <c r="I27" s="36">
        <f>SUMIFS(СВЦЭМ!$C$34:$C$777,СВЦЭМ!$A$34:$A$777,$A27,СВЦЭМ!$B$34:$B$777,I$11)+'СЕТ СН'!$F$9+СВЦЭМ!$D$10+'СЕТ СН'!$F$5-'СЕТ СН'!$F$17</f>
        <v>4102.0116277000006</v>
      </c>
      <c r="J27" s="36">
        <f>SUMIFS(СВЦЭМ!$C$34:$C$777,СВЦЭМ!$A$34:$A$777,$A27,СВЦЭМ!$B$34:$B$777,J$11)+'СЕТ СН'!$F$9+СВЦЭМ!$D$10+'СЕТ СН'!$F$5-'СЕТ СН'!$F$17</f>
        <v>4012.3073933900005</v>
      </c>
      <c r="K27" s="36">
        <f>SUMIFS(СВЦЭМ!$C$34:$C$777,СВЦЭМ!$A$34:$A$777,$A27,СВЦЭМ!$B$34:$B$777,K$11)+'СЕТ СН'!$F$9+СВЦЭМ!$D$10+'СЕТ СН'!$F$5-'СЕТ СН'!$F$17</f>
        <v>3944.8234092499997</v>
      </c>
      <c r="L27" s="36">
        <f>SUMIFS(СВЦЭМ!$C$34:$C$777,СВЦЭМ!$A$34:$A$777,$A27,СВЦЭМ!$B$34:$B$777,L$11)+'СЕТ СН'!$F$9+СВЦЭМ!$D$10+'СЕТ СН'!$F$5-'СЕТ СН'!$F$17</f>
        <v>3913.21800368</v>
      </c>
      <c r="M27" s="36">
        <f>SUMIFS(СВЦЭМ!$C$34:$C$777,СВЦЭМ!$A$34:$A$777,$A27,СВЦЭМ!$B$34:$B$777,M$11)+'СЕТ СН'!$F$9+СВЦЭМ!$D$10+'СЕТ СН'!$F$5-'СЕТ СН'!$F$17</f>
        <v>3975.8923796700001</v>
      </c>
      <c r="N27" s="36">
        <f>SUMIFS(СВЦЭМ!$C$34:$C$777,СВЦЭМ!$A$34:$A$777,$A27,СВЦЭМ!$B$34:$B$777,N$11)+'СЕТ СН'!$F$9+СВЦЭМ!$D$10+'СЕТ СН'!$F$5-'СЕТ СН'!$F$17</f>
        <v>4051.1930225000006</v>
      </c>
      <c r="O27" s="36">
        <f>SUMIFS(СВЦЭМ!$C$34:$C$777,СВЦЭМ!$A$34:$A$777,$A27,СВЦЭМ!$B$34:$B$777,O$11)+'СЕТ СН'!$F$9+СВЦЭМ!$D$10+'СЕТ СН'!$F$5-'СЕТ СН'!$F$17</f>
        <v>4074.8224091700004</v>
      </c>
      <c r="P27" s="36">
        <f>SUMIFS(СВЦЭМ!$C$34:$C$777,СВЦЭМ!$A$34:$A$777,$A27,СВЦЭМ!$B$34:$B$777,P$11)+'СЕТ СН'!$F$9+СВЦЭМ!$D$10+'СЕТ СН'!$F$5-'СЕТ СН'!$F$17</f>
        <v>4080.0146086100003</v>
      </c>
      <c r="Q27" s="36">
        <f>SUMIFS(СВЦЭМ!$C$34:$C$777,СВЦЭМ!$A$34:$A$777,$A27,СВЦЭМ!$B$34:$B$777,Q$11)+'СЕТ СН'!$F$9+СВЦЭМ!$D$10+'СЕТ СН'!$F$5-'СЕТ СН'!$F$17</f>
        <v>4077.8300358799997</v>
      </c>
      <c r="R27" s="36">
        <f>SUMIFS(СВЦЭМ!$C$34:$C$777,СВЦЭМ!$A$34:$A$777,$A27,СВЦЭМ!$B$34:$B$777,R$11)+'СЕТ СН'!$F$9+СВЦЭМ!$D$10+'СЕТ СН'!$F$5-'СЕТ СН'!$F$17</f>
        <v>4028.4009493100002</v>
      </c>
      <c r="S27" s="36">
        <f>SUMIFS(СВЦЭМ!$C$34:$C$777,СВЦЭМ!$A$34:$A$777,$A27,СВЦЭМ!$B$34:$B$777,S$11)+'СЕТ СН'!$F$9+СВЦЭМ!$D$10+'СЕТ СН'!$F$5-'СЕТ СН'!$F$17</f>
        <v>3918.0328138200002</v>
      </c>
      <c r="T27" s="36">
        <f>SUMIFS(СВЦЭМ!$C$34:$C$777,СВЦЭМ!$A$34:$A$777,$A27,СВЦЭМ!$B$34:$B$777,T$11)+'СЕТ СН'!$F$9+СВЦЭМ!$D$10+'СЕТ СН'!$F$5-'СЕТ СН'!$F$17</f>
        <v>3862.3673956900002</v>
      </c>
      <c r="U27" s="36">
        <f>SUMIFS(СВЦЭМ!$C$34:$C$777,СВЦЭМ!$A$34:$A$777,$A27,СВЦЭМ!$B$34:$B$777,U$11)+'СЕТ СН'!$F$9+СВЦЭМ!$D$10+'СЕТ СН'!$F$5-'СЕТ СН'!$F$17</f>
        <v>3865.5262330800006</v>
      </c>
      <c r="V27" s="36">
        <f>SUMIFS(СВЦЭМ!$C$34:$C$777,СВЦЭМ!$A$34:$A$777,$A27,СВЦЭМ!$B$34:$B$777,V$11)+'СЕТ СН'!$F$9+СВЦЭМ!$D$10+'СЕТ СН'!$F$5-'СЕТ СН'!$F$17</f>
        <v>3877.2292097500003</v>
      </c>
      <c r="W27" s="36">
        <f>SUMIFS(СВЦЭМ!$C$34:$C$777,СВЦЭМ!$A$34:$A$777,$A27,СВЦЭМ!$B$34:$B$777,W$11)+'СЕТ СН'!$F$9+СВЦЭМ!$D$10+'СЕТ СН'!$F$5-'СЕТ СН'!$F$17</f>
        <v>3894.1489688700003</v>
      </c>
      <c r="X27" s="36">
        <f>SUMIFS(СВЦЭМ!$C$34:$C$777,СВЦЭМ!$A$34:$A$777,$A27,СВЦЭМ!$B$34:$B$777,X$11)+'СЕТ СН'!$F$9+СВЦЭМ!$D$10+'СЕТ СН'!$F$5-'СЕТ СН'!$F$17</f>
        <v>3925.0322569999998</v>
      </c>
      <c r="Y27" s="36">
        <f>SUMIFS(СВЦЭМ!$C$34:$C$777,СВЦЭМ!$A$34:$A$777,$A27,СВЦЭМ!$B$34:$B$777,Y$11)+'СЕТ СН'!$F$9+СВЦЭМ!$D$10+'СЕТ СН'!$F$5-'СЕТ СН'!$F$17</f>
        <v>3997.2195234999999</v>
      </c>
    </row>
    <row r="28" spans="1:25" ht="15.75" x14ac:dyDescent="0.2">
      <c r="A28" s="35">
        <f t="shared" si="0"/>
        <v>43451</v>
      </c>
      <c r="B28" s="36">
        <f>SUMIFS(СВЦЭМ!$C$34:$C$777,СВЦЭМ!$A$34:$A$777,$A28,СВЦЭМ!$B$34:$B$777,B$11)+'СЕТ СН'!$F$9+СВЦЭМ!$D$10+'СЕТ СН'!$F$5-'СЕТ СН'!$F$17</f>
        <v>4149.6619277899999</v>
      </c>
      <c r="C28" s="36">
        <f>SUMIFS(СВЦЭМ!$C$34:$C$777,СВЦЭМ!$A$34:$A$777,$A28,СВЦЭМ!$B$34:$B$777,C$11)+'СЕТ СН'!$F$9+СВЦЭМ!$D$10+'СЕТ СН'!$F$5-'СЕТ СН'!$F$17</f>
        <v>4248.2402813199997</v>
      </c>
      <c r="D28" s="36">
        <f>SUMIFS(СВЦЭМ!$C$34:$C$777,СВЦЭМ!$A$34:$A$777,$A28,СВЦЭМ!$B$34:$B$777,D$11)+'СЕТ СН'!$F$9+СВЦЭМ!$D$10+'СЕТ СН'!$F$5-'СЕТ СН'!$F$17</f>
        <v>4315.1017907100004</v>
      </c>
      <c r="E28" s="36">
        <f>SUMIFS(СВЦЭМ!$C$34:$C$777,СВЦЭМ!$A$34:$A$777,$A28,СВЦЭМ!$B$34:$B$777,E$11)+'СЕТ СН'!$F$9+СВЦЭМ!$D$10+'СЕТ СН'!$F$5-'СЕТ СН'!$F$17</f>
        <v>4331.46371077</v>
      </c>
      <c r="F28" s="36">
        <f>SUMIFS(СВЦЭМ!$C$34:$C$777,СВЦЭМ!$A$34:$A$777,$A28,СВЦЭМ!$B$34:$B$777,F$11)+'СЕТ СН'!$F$9+СВЦЭМ!$D$10+'СЕТ СН'!$F$5-'СЕТ СН'!$F$17</f>
        <v>4330.4971380899997</v>
      </c>
      <c r="G28" s="36">
        <f>SUMIFS(СВЦЭМ!$C$34:$C$777,СВЦЭМ!$A$34:$A$777,$A28,СВЦЭМ!$B$34:$B$777,G$11)+'СЕТ СН'!$F$9+СВЦЭМ!$D$10+'СЕТ СН'!$F$5-'СЕТ СН'!$F$17</f>
        <v>4252.1244067200005</v>
      </c>
      <c r="H28" s="36">
        <f>SUMIFS(СВЦЭМ!$C$34:$C$777,СВЦЭМ!$A$34:$A$777,$A28,СВЦЭМ!$B$34:$B$777,H$11)+'СЕТ СН'!$F$9+СВЦЭМ!$D$10+'СЕТ СН'!$F$5-'СЕТ СН'!$F$17</f>
        <v>4187.4493380600006</v>
      </c>
      <c r="I28" s="36">
        <f>SUMIFS(СВЦЭМ!$C$34:$C$777,СВЦЭМ!$A$34:$A$777,$A28,СВЦЭМ!$B$34:$B$777,I$11)+'СЕТ СН'!$F$9+СВЦЭМ!$D$10+'СЕТ СН'!$F$5-'СЕТ СН'!$F$17</f>
        <v>4078.5512604200003</v>
      </c>
      <c r="J28" s="36">
        <f>SUMIFS(СВЦЭМ!$C$34:$C$777,СВЦЭМ!$A$34:$A$777,$A28,СВЦЭМ!$B$34:$B$777,J$11)+'СЕТ СН'!$F$9+СВЦЭМ!$D$10+'СЕТ СН'!$F$5-'СЕТ СН'!$F$17</f>
        <v>4008.7888078300002</v>
      </c>
      <c r="K28" s="36">
        <f>SUMIFS(СВЦЭМ!$C$34:$C$777,СВЦЭМ!$A$34:$A$777,$A28,СВЦЭМ!$B$34:$B$777,K$11)+'СЕТ СН'!$F$9+СВЦЭМ!$D$10+'СЕТ СН'!$F$5-'СЕТ СН'!$F$17</f>
        <v>3928.1462829399998</v>
      </c>
      <c r="L28" s="36">
        <f>SUMIFS(СВЦЭМ!$C$34:$C$777,СВЦЭМ!$A$34:$A$777,$A28,СВЦЭМ!$B$34:$B$777,L$11)+'СЕТ СН'!$F$9+СВЦЭМ!$D$10+'СЕТ СН'!$F$5-'СЕТ СН'!$F$17</f>
        <v>3921.7879862400005</v>
      </c>
      <c r="M28" s="36">
        <f>SUMIFS(СВЦЭМ!$C$34:$C$777,СВЦЭМ!$A$34:$A$777,$A28,СВЦЭМ!$B$34:$B$777,M$11)+'СЕТ СН'!$F$9+СВЦЭМ!$D$10+'СЕТ СН'!$F$5-'СЕТ СН'!$F$17</f>
        <v>3981.3551506000003</v>
      </c>
      <c r="N28" s="36">
        <f>SUMIFS(СВЦЭМ!$C$34:$C$777,СВЦЭМ!$A$34:$A$777,$A28,СВЦЭМ!$B$34:$B$777,N$11)+'СЕТ СН'!$F$9+СВЦЭМ!$D$10+'СЕТ СН'!$F$5-'СЕТ СН'!$F$17</f>
        <v>4055.4367841700005</v>
      </c>
      <c r="O28" s="36">
        <f>SUMIFS(СВЦЭМ!$C$34:$C$777,СВЦЭМ!$A$34:$A$777,$A28,СВЦЭМ!$B$34:$B$777,O$11)+'СЕТ СН'!$F$9+СВЦЭМ!$D$10+'СЕТ СН'!$F$5-'СЕТ СН'!$F$17</f>
        <v>4106.2232366899998</v>
      </c>
      <c r="P28" s="36">
        <f>SUMIFS(СВЦЭМ!$C$34:$C$777,СВЦЭМ!$A$34:$A$777,$A28,СВЦЭМ!$B$34:$B$777,P$11)+'СЕТ СН'!$F$9+СВЦЭМ!$D$10+'СЕТ СН'!$F$5-'СЕТ СН'!$F$17</f>
        <v>4116.5131475999997</v>
      </c>
      <c r="Q28" s="36">
        <f>SUMIFS(СВЦЭМ!$C$34:$C$777,СВЦЭМ!$A$34:$A$777,$A28,СВЦЭМ!$B$34:$B$777,Q$11)+'СЕТ СН'!$F$9+СВЦЭМ!$D$10+'СЕТ СН'!$F$5-'СЕТ СН'!$F$17</f>
        <v>4088.3380117200004</v>
      </c>
      <c r="R28" s="36">
        <f>SUMIFS(СВЦЭМ!$C$34:$C$777,СВЦЭМ!$A$34:$A$777,$A28,СВЦЭМ!$B$34:$B$777,R$11)+'СЕТ СН'!$F$9+СВЦЭМ!$D$10+'СЕТ СН'!$F$5-'СЕТ СН'!$F$17</f>
        <v>4014.5100684400004</v>
      </c>
      <c r="S28" s="36">
        <f>SUMIFS(СВЦЭМ!$C$34:$C$777,СВЦЭМ!$A$34:$A$777,$A28,СВЦЭМ!$B$34:$B$777,S$11)+'СЕТ СН'!$F$9+СВЦЭМ!$D$10+'СЕТ СН'!$F$5-'СЕТ СН'!$F$17</f>
        <v>3894.6706718900004</v>
      </c>
      <c r="T28" s="36">
        <f>SUMIFS(СВЦЭМ!$C$34:$C$777,СВЦЭМ!$A$34:$A$777,$A28,СВЦЭМ!$B$34:$B$777,T$11)+'СЕТ СН'!$F$9+СВЦЭМ!$D$10+'СЕТ СН'!$F$5-'СЕТ СН'!$F$17</f>
        <v>3841.0440371000004</v>
      </c>
      <c r="U28" s="36">
        <f>SUMIFS(СВЦЭМ!$C$34:$C$777,СВЦЭМ!$A$34:$A$777,$A28,СВЦЭМ!$B$34:$B$777,U$11)+'СЕТ СН'!$F$9+СВЦЭМ!$D$10+'СЕТ СН'!$F$5-'СЕТ СН'!$F$17</f>
        <v>3843.6044317599999</v>
      </c>
      <c r="V28" s="36">
        <f>SUMIFS(СВЦЭМ!$C$34:$C$777,СВЦЭМ!$A$34:$A$777,$A28,СВЦЭМ!$B$34:$B$777,V$11)+'СЕТ СН'!$F$9+СВЦЭМ!$D$10+'СЕТ СН'!$F$5-'СЕТ СН'!$F$17</f>
        <v>3866.0039245400003</v>
      </c>
      <c r="W28" s="36">
        <f>SUMIFS(СВЦЭМ!$C$34:$C$777,СВЦЭМ!$A$34:$A$777,$A28,СВЦЭМ!$B$34:$B$777,W$11)+'СЕТ СН'!$F$9+СВЦЭМ!$D$10+'СЕТ СН'!$F$5-'СЕТ СН'!$F$17</f>
        <v>3887.3654819900003</v>
      </c>
      <c r="X28" s="36">
        <f>SUMIFS(СВЦЭМ!$C$34:$C$777,СВЦЭМ!$A$34:$A$777,$A28,СВЦЭМ!$B$34:$B$777,X$11)+'СЕТ СН'!$F$9+СВЦЭМ!$D$10+'СЕТ СН'!$F$5-'СЕТ СН'!$F$17</f>
        <v>3898.2201206500004</v>
      </c>
      <c r="Y28" s="36">
        <f>SUMIFS(СВЦЭМ!$C$34:$C$777,СВЦЭМ!$A$34:$A$777,$A28,СВЦЭМ!$B$34:$B$777,Y$11)+'СЕТ СН'!$F$9+СВЦЭМ!$D$10+'СЕТ СН'!$F$5-'СЕТ СН'!$F$17</f>
        <v>3998.1500961800002</v>
      </c>
    </row>
    <row r="29" spans="1:25" ht="15.75" x14ac:dyDescent="0.2">
      <c r="A29" s="35">
        <f t="shared" si="0"/>
        <v>43452</v>
      </c>
      <c r="B29" s="36">
        <f>SUMIFS(СВЦЭМ!$C$34:$C$777,СВЦЭМ!$A$34:$A$777,$A29,СВЦЭМ!$B$34:$B$777,B$11)+'СЕТ СН'!$F$9+СВЦЭМ!$D$10+'СЕТ СН'!$F$5-'СЕТ СН'!$F$17</f>
        <v>4102.3356022600001</v>
      </c>
      <c r="C29" s="36">
        <f>SUMIFS(СВЦЭМ!$C$34:$C$777,СВЦЭМ!$A$34:$A$777,$A29,СВЦЭМ!$B$34:$B$777,C$11)+'СЕТ СН'!$F$9+СВЦЭМ!$D$10+'СЕТ СН'!$F$5-'СЕТ СН'!$F$17</f>
        <v>4177.3129603400002</v>
      </c>
      <c r="D29" s="36">
        <f>SUMIFS(СВЦЭМ!$C$34:$C$777,СВЦЭМ!$A$34:$A$777,$A29,СВЦЭМ!$B$34:$B$777,D$11)+'СЕТ СН'!$F$9+СВЦЭМ!$D$10+'СЕТ СН'!$F$5-'СЕТ СН'!$F$17</f>
        <v>4233.8201993000002</v>
      </c>
      <c r="E29" s="36">
        <f>SUMIFS(СВЦЭМ!$C$34:$C$777,СВЦЭМ!$A$34:$A$777,$A29,СВЦЭМ!$B$34:$B$777,E$11)+'СЕТ СН'!$F$9+СВЦЭМ!$D$10+'СЕТ СН'!$F$5-'СЕТ СН'!$F$17</f>
        <v>4239.7600500300005</v>
      </c>
      <c r="F29" s="36">
        <f>SUMIFS(СВЦЭМ!$C$34:$C$777,СВЦЭМ!$A$34:$A$777,$A29,СВЦЭМ!$B$34:$B$777,F$11)+'СЕТ СН'!$F$9+СВЦЭМ!$D$10+'СЕТ СН'!$F$5-'СЕТ СН'!$F$17</f>
        <v>4238.8874300800007</v>
      </c>
      <c r="G29" s="36">
        <f>SUMIFS(СВЦЭМ!$C$34:$C$777,СВЦЭМ!$A$34:$A$777,$A29,СВЦЭМ!$B$34:$B$777,G$11)+'СЕТ СН'!$F$9+СВЦЭМ!$D$10+'СЕТ СН'!$F$5-'СЕТ СН'!$F$17</f>
        <v>4226.8359331399997</v>
      </c>
      <c r="H29" s="36">
        <f>SUMIFS(СВЦЭМ!$C$34:$C$777,СВЦЭМ!$A$34:$A$777,$A29,СВЦЭМ!$B$34:$B$777,H$11)+'СЕТ СН'!$F$9+СВЦЭМ!$D$10+'СЕТ СН'!$F$5-'СЕТ СН'!$F$17</f>
        <v>4164.88842226</v>
      </c>
      <c r="I29" s="36">
        <f>SUMIFS(СВЦЭМ!$C$34:$C$777,СВЦЭМ!$A$34:$A$777,$A29,СВЦЭМ!$B$34:$B$777,I$11)+'СЕТ СН'!$F$9+СВЦЭМ!$D$10+'СЕТ СН'!$F$5-'СЕТ СН'!$F$17</f>
        <v>4070.0319010800004</v>
      </c>
      <c r="J29" s="36">
        <f>SUMIFS(СВЦЭМ!$C$34:$C$777,СВЦЭМ!$A$34:$A$777,$A29,СВЦЭМ!$B$34:$B$777,J$11)+'СЕТ СН'!$F$9+СВЦЭМ!$D$10+'СЕТ СН'!$F$5-'СЕТ СН'!$F$17</f>
        <v>4000.0620042399996</v>
      </c>
      <c r="K29" s="36">
        <f>SUMIFS(СВЦЭМ!$C$34:$C$777,СВЦЭМ!$A$34:$A$777,$A29,СВЦЭМ!$B$34:$B$777,K$11)+'СЕТ СН'!$F$9+СВЦЭМ!$D$10+'СЕТ СН'!$F$5-'СЕТ СН'!$F$17</f>
        <v>3941.8756124199999</v>
      </c>
      <c r="L29" s="36">
        <f>SUMIFS(СВЦЭМ!$C$34:$C$777,СВЦЭМ!$A$34:$A$777,$A29,СВЦЭМ!$B$34:$B$777,L$11)+'СЕТ СН'!$F$9+СВЦЭМ!$D$10+'СЕТ СН'!$F$5-'СЕТ СН'!$F$17</f>
        <v>3954.7100263500006</v>
      </c>
      <c r="M29" s="36">
        <f>SUMIFS(СВЦЭМ!$C$34:$C$777,СВЦЭМ!$A$34:$A$777,$A29,СВЦЭМ!$B$34:$B$777,M$11)+'СЕТ СН'!$F$9+СВЦЭМ!$D$10+'СЕТ СН'!$F$5-'СЕТ СН'!$F$17</f>
        <v>3989.4286990299997</v>
      </c>
      <c r="N29" s="36">
        <f>SUMIFS(СВЦЭМ!$C$34:$C$777,СВЦЭМ!$A$34:$A$777,$A29,СВЦЭМ!$B$34:$B$777,N$11)+'СЕТ СН'!$F$9+СВЦЭМ!$D$10+'СЕТ СН'!$F$5-'СЕТ СН'!$F$17</f>
        <v>4037.4795670100002</v>
      </c>
      <c r="O29" s="36">
        <f>SUMIFS(СВЦЭМ!$C$34:$C$777,СВЦЭМ!$A$34:$A$777,$A29,СВЦЭМ!$B$34:$B$777,O$11)+'СЕТ СН'!$F$9+СВЦЭМ!$D$10+'СЕТ СН'!$F$5-'СЕТ СН'!$F$17</f>
        <v>4090.2948979600005</v>
      </c>
      <c r="P29" s="36">
        <f>SUMIFS(СВЦЭМ!$C$34:$C$777,СВЦЭМ!$A$34:$A$777,$A29,СВЦЭМ!$B$34:$B$777,P$11)+'СЕТ СН'!$F$9+СВЦЭМ!$D$10+'СЕТ СН'!$F$5-'СЕТ СН'!$F$17</f>
        <v>4098.7641520500001</v>
      </c>
      <c r="Q29" s="36">
        <f>SUMIFS(СВЦЭМ!$C$34:$C$777,СВЦЭМ!$A$34:$A$777,$A29,СВЦЭМ!$B$34:$B$777,Q$11)+'СЕТ СН'!$F$9+СВЦЭМ!$D$10+'СЕТ СН'!$F$5-'СЕТ СН'!$F$17</f>
        <v>4065.8928450499998</v>
      </c>
      <c r="R29" s="36">
        <f>SUMIFS(СВЦЭМ!$C$34:$C$777,СВЦЭМ!$A$34:$A$777,$A29,СВЦЭМ!$B$34:$B$777,R$11)+'СЕТ СН'!$F$9+СВЦЭМ!$D$10+'СЕТ СН'!$F$5-'СЕТ СН'!$F$17</f>
        <v>4011.8623636100001</v>
      </c>
      <c r="S29" s="36">
        <f>SUMIFS(СВЦЭМ!$C$34:$C$777,СВЦЭМ!$A$34:$A$777,$A29,СВЦЭМ!$B$34:$B$777,S$11)+'СЕТ СН'!$F$9+СВЦЭМ!$D$10+'СЕТ СН'!$F$5-'СЕТ СН'!$F$17</f>
        <v>3936.7854402800003</v>
      </c>
      <c r="T29" s="36">
        <f>SUMIFS(СВЦЭМ!$C$34:$C$777,СВЦЭМ!$A$34:$A$777,$A29,СВЦЭМ!$B$34:$B$777,T$11)+'СЕТ СН'!$F$9+СВЦЭМ!$D$10+'СЕТ СН'!$F$5-'СЕТ СН'!$F$17</f>
        <v>3900.6935775800002</v>
      </c>
      <c r="U29" s="36">
        <f>SUMIFS(СВЦЭМ!$C$34:$C$777,СВЦЭМ!$A$34:$A$777,$A29,СВЦЭМ!$B$34:$B$777,U$11)+'СЕТ СН'!$F$9+СВЦЭМ!$D$10+'СЕТ СН'!$F$5-'СЕТ СН'!$F$17</f>
        <v>3893.0622902000005</v>
      </c>
      <c r="V29" s="36">
        <f>SUMIFS(СВЦЭМ!$C$34:$C$777,СВЦЭМ!$A$34:$A$777,$A29,СВЦЭМ!$B$34:$B$777,V$11)+'СЕТ СН'!$F$9+СВЦЭМ!$D$10+'СЕТ СН'!$F$5-'СЕТ СН'!$F$17</f>
        <v>3895.1230523499999</v>
      </c>
      <c r="W29" s="36">
        <f>SUMIFS(СВЦЭМ!$C$34:$C$777,СВЦЭМ!$A$34:$A$777,$A29,СВЦЭМ!$B$34:$B$777,W$11)+'СЕТ СН'!$F$9+СВЦЭМ!$D$10+'СЕТ СН'!$F$5-'СЕТ СН'!$F$17</f>
        <v>3910.4009959499999</v>
      </c>
      <c r="X29" s="36">
        <f>SUMIFS(СВЦЭМ!$C$34:$C$777,СВЦЭМ!$A$34:$A$777,$A29,СВЦЭМ!$B$34:$B$777,X$11)+'СЕТ СН'!$F$9+СВЦЭМ!$D$10+'СЕТ СН'!$F$5-'СЕТ СН'!$F$17</f>
        <v>3919.99044615</v>
      </c>
      <c r="Y29" s="36">
        <f>SUMIFS(СВЦЭМ!$C$34:$C$777,СВЦЭМ!$A$34:$A$777,$A29,СВЦЭМ!$B$34:$B$777,Y$11)+'СЕТ СН'!$F$9+СВЦЭМ!$D$10+'СЕТ СН'!$F$5-'СЕТ СН'!$F$17</f>
        <v>4003.7568085800003</v>
      </c>
    </row>
    <row r="30" spans="1:25" ht="15.75" x14ac:dyDescent="0.2">
      <c r="A30" s="35">
        <f t="shared" si="0"/>
        <v>43453</v>
      </c>
      <c r="B30" s="36">
        <f>SUMIFS(СВЦЭМ!$C$34:$C$777,СВЦЭМ!$A$34:$A$777,$A30,СВЦЭМ!$B$34:$B$777,B$11)+'СЕТ СН'!$F$9+СВЦЭМ!$D$10+'СЕТ СН'!$F$5-'СЕТ СН'!$F$17</f>
        <v>4053.0821283800005</v>
      </c>
      <c r="C30" s="36">
        <f>SUMIFS(СВЦЭМ!$C$34:$C$777,СВЦЭМ!$A$34:$A$777,$A30,СВЦЭМ!$B$34:$B$777,C$11)+'СЕТ СН'!$F$9+СВЦЭМ!$D$10+'СЕТ СН'!$F$5-'СЕТ СН'!$F$17</f>
        <v>4148.8190635600004</v>
      </c>
      <c r="D30" s="36">
        <f>SUMIFS(СВЦЭМ!$C$34:$C$777,СВЦЭМ!$A$34:$A$777,$A30,СВЦЭМ!$B$34:$B$777,D$11)+'СЕТ СН'!$F$9+СВЦЭМ!$D$10+'СЕТ СН'!$F$5-'СЕТ СН'!$F$17</f>
        <v>4230.87987273</v>
      </c>
      <c r="E30" s="36">
        <f>SUMIFS(СВЦЭМ!$C$34:$C$777,СВЦЭМ!$A$34:$A$777,$A30,СВЦЭМ!$B$34:$B$777,E$11)+'СЕТ СН'!$F$9+СВЦЭМ!$D$10+'СЕТ СН'!$F$5-'СЕТ СН'!$F$17</f>
        <v>4238.3719295399997</v>
      </c>
      <c r="F30" s="36">
        <f>SUMIFS(СВЦЭМ!$C$34:$C$777,СВЦЭМ!$A$34:$A$777,$A30,СВЦЭМ!$B$34:$B$777,F$11)+'СЕТ СН'!$F$9+СВЦЭМ!$D$10+'СЕТ СН'!$F$5-'СЕТ СН'!$F$17</f>
        <v>4232.1611625699998</v>
      </c>
      <c r="G30" s="36">
        <f>SUMIFS(СВЦЭМ!$C$34:$C$777,СВЦЭМ!$A$34:$A$777,$A30,СВЦЭМ!$B$34:$B$777,G$11)+'СЕТ СН'!$F$9+СВЦЭМ!$D$10+'СЕТ СН'!$F$5-'СЕТ СН'!$F$17</f>
        <v>4194.4967434400005</v>
      </c>
      <c r="H30" s="36">
        <f>SUMIFS(СВЦЭМ!$C$34:$C$777,СВЦЭМ!$A$34:$A$777,$A30,СВЦЭМ!$B$34:$B$777,H$11)+'СЕТ СН'!$F$9+СВЦЭМ!$D$10+'СЕТ СН'!$F$5-'СЕТ СН'!$F$17</f>
        <v>4131.40676334</v>
      </c>
      <c r="I30" s="36">
        <f>SUMIFS(СВЦЭМ!$C$34:$C$777,СВЦЭМ!$A$34:$A$777,$A30,СВЦЭМ!$B$34:$B$777,I$11)+'СЕТ СН'!$F$9+СВЦЭМ!$D$10+'СЕТ СН'!$F$5-'СЕТ СН'!$F$17</f>
        <v>4091.5654887700002</v>
      </c>
      <c r="J30" s="36">
        <f>SUMIFS(СВЦЭМ!$C$34:$C$777,СВЦЭМ!$A$34:$A$777,$A30,СВЦЭМ!$B$34:$B$777,J$11)+'СЕТ СН'!$F$9+СВЦЭМ!$D$10+'СЕТ СН'!$F$5-'СЕТ СН'!$F$17</f>
        <v>4020.2900756500003</v>
      </c>
      <c r="K30" s="36">
        <f>SUMIFS(СВЦЭМ!$C$34:$C$777,СВЦЭМ!$A$34:$A$777,$A30,СВЦЭМ!$B$34:$B$777,K$11)+'СЕТ СН'!$F$9+СВЦЭМ!$D$10+'СЕТ СН'!$F$5-'СЕТ СН'!$F$17</f>
        <v>3954.0872407100005</v>
      </c>
      <c r="L30" s="36">
        <f>SUMIFS(СВЦЭМ!$C$34:$C$777,СВЦЭМ!$A$34:$A$777,$A30,СВЦЭМ!$B$34:$B$777,L$11)+'СЕТ СН'!$F$9+СВЦЭМ!$D$10+'СЕТ СН'!$F$5-'СЕТ СН'!$F$17</f>
        <v>3928.7114399499997</v>
      </c>
      <c r="M30" s="36">
        <f>SUMIFS(СВЦЭМ!$C$34:$C$777,СВЦЭМ!$A$34:$A$777,$A30,СВЦЭМ!$B$34:$B$777,M$11)+'СЕТ СН'!$F$9+СВЦЭМ!$D$10+'СЕТ СН'!$F$5-'СЕТ СН'!$F$17</f>
        <v>3977.7105968100004</v>
      </c>
      <c r="N30" s="36">
        <f>SUMIFS(СВЦЭМ!$C$34:$C$777,СВЦЭМ!$A$34:$A$777,$A30,СВЦЭМ!$B$34:$B$777,N$11)+'СЕТ СН'!$F$9+СВЦЭМ!$D$10+'СЕТ СН'!$F$5-'СЕТ СН'!$F$17</f>
        <v>4051.8339950700001</v>
      </c>
      <c r="O30" s="36">
        <f>SUMIFS(СВЦЭМ!$C$34:$C$777,СВЦЭМ!$A$34:$A$777,$A30,СВЦЭМ!$B$34:$B$777,O$11)+'СЕТ СН'!$F$9+СВЦЭМ!$D$10+'СЕТ СН'!$F$5-'СЕТ СН'!$F$17</f>
        <v>4106.7150622100007</v>
      </c>
      <c r="P30" s="36">
        <f>SUMIFS(СВЦЭМ!$C$34:$C$777,СВЦЭМ!$A$34:$A$777,$A30,СВЦЭМ!$B$34:$B$777,P$11)+'СЕТ СН'!$F$9+СВЦЭМ!$D$10+'СЕТ СН'!$F$5-'СЕТ СН'!$F$17</f>
        <v>4111.1466836200007</v>
      </c>
      <c r="Q30" s="36">
        <f>SUMIFS(СВЦЭМ!$C$34:$C$777,СВЦЭМ!$A$34:$A$777,$A30,СВЦЭМ!$B$34:$B$777,Q$11)+'СЕТ СН'!$F$9+СВЦЭМ!$D$10+'СЕТ СН'!$F$5-'СЕТ СН'!$F$17</f>
        <v>4077.2176715400001</v>
      </c>
      <c r="R30" s="36">
        <f>SUMIFS(СВЦЭМ!$C$34:$C$777,СВЦЭМ!$A$34:$A$777,$A30,СВЦЭМ!$B$34:$B$777,R$11)+'СЕТ СН'!$F$9+СВЦЭМ!$D$10+'СЕТ СН'!$F$5-'СЕТ СН'!$F$17</f>
        <v>4012.9265772500003</v>
      </c>
      <c r="S30" s="36">
        <f>SUMIFS(СВЦЭМ!$C$34:$C$777,СВЦЭМ!$A$34:$A$777,$A30,СВЦЭМ!$B$34:$B$777,S$11)+'СЕТ СН'!$F$9+СВЦЭМ!$D$10+'СЕТ СН'!$F$5-'СЕТ СН'!$F$17</f>
        <v>3921.6904061000005</v>
      </c>
      <c r="T30" s="36">
        <f>SUMIFS(СВЦЭМ!$C$34:$C$777,СВЦЭМ!$A$34:$A$777,$A30,СВЦЭМ!$B$34:$B$777,T$11)+'СЕТ СН'!$F$9+СВЦЭМ!$D$10+'СЕТ СН'!$F$5-'СЕТ СН'!$F$17</f>
        <v>3891.6545500100001</v>
      </c>
      <c r="U30" s="36">
        <f>SUMIFS(СВЦЭМ!$C$34:$C$777,СВЦЭМ!$A$34:$A$777,$A30,СВЦЭМ!$B$34:$B$777,U$11)+'СЕТ СН'!$F$9+СВЦЭМ!$D$10+'СЕТ СН'!$F$5-'СЕТ СН'!$F$17</f>
        <v>3897.2652556200001</v>
      </c>
      <c r="V30" s="36">
        <f>SUMIFS(СВЦЭМ!$C$34:$C$777,СВЦЭМ!$A$34:$A$777,$A30,СВЦЭМ!$B$34:$B$777,V$11)+'СЕТ СН'!$F$9+СВЦЭМ!$D$10+'СЕТ СН'!$F$5-'СЕТ СН'!$F$17</f>
        <v>3907.7258450500003</v>
      </c>
      <c r="W30" s="36">
        <f>SUMIFS(СВЦЭМ!$C$34:$C$777,СВЦЭМ!$A$34:$A$777,$A30,СВЦЭМ!$B$34:$B$777,W$11)+'СЕТ СН'!$F$9+СВЦЭМ!$D$10+'СЕТ СН'!$F$5-'СЕТ СН'!$F$17</f>
        <v>3930.9680818400002</v>
      </c>
      <c r="X30" s="36">
        <f>SUMIFS(СВЦЭМ!$C$34:$C$777,СВЦЭМ!$A$34:$A$777,$A30,СВЦЭМ!$B$34:$B$777,X$11)+'СЕТ СН'!$F$9+СВЦЭМ!$D$10+'СЕТ СН'!$F$5-'СЕТ СН'!$F$17</f>
        <v>3932.3137397800001</v>
      </c>
      <c r="Y30" s="36">
        <f>SUMIFS(СВЦЭМ!$C$34:$C$777,СВЦЭМ!$A$34:$A$777,$A30,СВЦЭМ!$B$34:$B$777,Y$11)+'СЕТ СН'!$F$9+СВЦЭМ!$D$10+'СЕТ СН'!$F$5-'СЕТ СН'!$F$17</f>
        <v>4011.45204147</v>
      </c>
    </row>
    <row r="31" spans="1:25" ht="15.75" x14ac:dyDescent="0.2">
      <c r="A31" s="35">
        <f t="shared" si="0"/>
        <v>43454</v>
      </c>
      <c r="B31" s="36">
        <f>SUMIFS(СВЦЭМ!$C$34:$C$777,СВЦЭМ!$A$34:$A$777,$A31,СВЦЭМ!$B$34:$B$777,B$11)+'СЕТ СН'!$F$9+СВЦЭМ!$D$10+'СЕТ СН'!$F$5-'СЕТ СН'!$F$17</f>
        <v>4085.5660500100003</v>
      </c>
      <c r="C31" s="36">
        <f>SUMIFS(СВЦЭМ!$C$34:$C$777,СВЦЭМ!$A$34:$A$777,$A31,СВЦЭМ!$B$34:$B$777,C$11)+'СЕТ СН'!$F$9+СВЦЭМ!$D$10+'СЕТ СН'!$F$5-'СЕТ СН'!$F$17</f>
        <v>4156.4765652800006</v>
      </c>
      <c r="D31" s="36">
        <f>SUMIFS(СВЦЭМ!$C$34:$C$777,СВЦЭМ!$A$34:$A$777,$A31,СВЦЭМ!$B$34:$B$777,D$11)+'СЕТ СН'!$F$9+СВЦЭМ!$D$10+'СЕТ СН'!$F$5-'СЕТ СН'!$F$17</f>
        <v>4225.5446481900008</v>
      </c>
      <c r="E31" s="36">
        <f>SUMIFS(СВЦЭМ!$C$34:$C$777,СВЦЭМ!$A$34:$A$777,$A31,СВЦЭМ!$B$34:$B$777,E$11)+'СЕТ СН'!$F$9+СВЦЭМ!$D$10+'СЕТ СН'!$F$5-'СЕТ СН'!$F$17</f>
        <v>4236.7871818800004</v>
      </c>
      <c r="F31" s="36">
        <f>SUMIFS(СВЦЭМ!$C$34:$C$777,СВЦЭМ!$A$34:$A$777,$A31,СВЦЭМ!$B$34:$B$777,F$11)+'СЕТ СН'!$F$9+СВЦЭМ!$D$10+'СЕТ СН'!$F$5-'СЕТ СН'!$F$17</f>
        <v>4233.3380077800002</v>
      </c>
      <c r="G31" s="36">
        <f>SUMIFS(СВЦЭМ!$C$34:$C$777,СВЦЭМ!$A$34:$A$777,$A31,СВЦЭМ!$B$34:$B$777,G$11)+'СЕТ СН'!$F$9+СВЦЭМ!$D$10+'СЕТ СН'!$F$5-'СЕТ СН'!$F$17</f>
        <v>4203.5869629400004</v>
      </c>
      <c r="H31" s="36">
        <f>SUMIFS(СВЦЭМ!$C$34:$C$777,СВЦЭМ!$A$34:$A$777,$A31,СВЦЭМ!$B$34:$B$777,H$11)+'СЕТ СН'!$F$9+СВЦЭМ!$D$10+'СЕТ СН'!$F$5-'СЕТ СН'!$F$17</f>
        <v>4130.8924808399997</v>
      </c>
      <c r="I31" s="36">
        <f>SUMIFS(СВЦЭМ!$C$34:$C$777,СВЦЭМ!$A$34:$A$777,$A31,СВЦЭМ!$B$34:$B$777,I$11)+'СЕТ СН'!$F$9+СВЦЭМ!$D$10+'СЕТ СН'!$F$5-'СЕТ СН'!$F$17</f>
        <v>4086.9293095700004</v>
      </c>
      <c r="J31" s="36">
        <f>SUMIFS(СВЦЭМ!$C$34:$C$777,СВЦЭМ!$A$34:$A$777,$A31,СВЦЭМ!$B$34:$B$777,J$11)+'СЕТ СН'!$F$9+СВЦЭМ!$D$10+'СЕТ СН'!$F$5-'СЕТ СН'!$F$17</f>
        <v>4011.3551976200006</v>
      </c>
      <c r="K31" s="36">
        <f>SUMIFS(СВЦЭМ!$C$34:$C$777,СВЦЭМ!$A$34:$A$777,$A31,СВЦЭМ!$B$34:$B$777,K$11)+'СЕТ СН'!$F$9+СВЦЭМ!$D$10+'СЕТ СН'!$F$5-'СЕТ СН'!$F$17</f>
        <v>3932.7662366699997</v>
      </c>
      <c r="L31" s="36">
        <f>SUMIFS(СВЦЭМ!$C$34:$C$777,СВЦЭМ!$A$34:$A$777,$A31,СВЦЭМ!$B$34:$B$777,L$11)+'СЕТ СН'!$F$9+СВЦЭМ!$D$10+'СЕТ СН'!$F$5-'СЕТ СН'!$F$17</f>
        <v>3926.3526398599997</v>
      </c>
      <c r="M31" s="36">
        <f>SUMIFS(СВЦЭМ!$C$34:$C$777,СВЦЭМ!$A$34:$A$777,$A31,СВЦЭМ!$B$34:$B$777,M$11)+'СЕТ СН'!$F$9+СВЦЭМ!$D$10+'СЕТ СН'!$F$5-'СЕТ СН'!$F$17</f>
        <v>3979.4705404000006</v>
      </c>
      <c r="N31" s="36">
        <f>SUMIFS(СВЦЭМ!$C$34:$C$777,СВЦЭМ!$A$34:$A$777,$A31,СВЦЭМ!$B$34:$B$777,N$11)+'СЕТ СН'!$F$9+СВЦЭМ!$D$10+'СЕТ СН'!$F$5-'СЕТ СН'!$F$17</f>
        <v>4052.2236130299998</v>
      </c>
      <c r="O31" s="36">
        <f>SUMIFS(СВЦЭМ!$C$34:$C$777,СВЦЭМ!$A$34:$A$777,$A31,СВЦЭМ!$B$34:$B$777,O$11)+'СЕТ СН'!$F$9+СВЦЭМ!$D$10+'СЕТ СН'!$F$5-'СЕТ СН'!$F$17</f>
        <v>4097.9883660300002</v>
      </c>
      <c r="P31" s="36">
        <f>SUMIFS(СВЦЭМ!$C$34:$C$777,СВЦЭМ!$A$34:$A$777,$A31,СВЦЭМ!$B$34:$B$777,P$11)+'СЕТ СН'!$F$9+СВЦЭМ!$D$10+'СЕТ СН'!$F$5-'СЕТ СН'!$F$17</f>
        <v>4113.0068531000006</v>
      </c>
      <c r="Q31" s="36">
        <f>SUMIFS(СВЦЭМ!$C$34:$C$777,СВЦЭМ!$A$34:$A$777,$A31,СВЦЭМ!$B$34:$B$777,Q$11)+'СЕТ СН'!$F$9+СВЦЭМ!$D$10+'СЕТ СН'!$F$5-'СЕТ СН'!$F$17</f>
        <v>4078.7064319600004</v>
      </c>
      <c r="R31" s="36">
        <f>SUMIFS(СВЦЭМ!$C$34:$C$777,СВЦЭМ!$A$34:$A$777,$A31,СВЦЭМ!$B$34:$B$777,R$11)+'СЕТ СН'!$F$9+СВЦЭМ!$D$10+'СЕТ СН'!$F$5-'СЕТ СН'!$F$17</f>
        <v>4019.3277820100002</v>
      </c>
      <c r="S31" s="36">
        <f>SUMIFS(СВЦЭМ!$C$34:$C$777,СВЦЭМ!$A$34:$A$777,$A31,СВЦЭМ!$B$34:$B$777,S$11)+'СЕТ СН'!$F$9+СВЦЭМ!$D$10+'СЕТ СН'!$F$5-'СЕТ СН'!$F$17</f>
        <v>3921.9126488499996</v>
      </c>
      <c r="T31" s="36">
        <f>SUMIFS(СВЦЭМ!$C$34:$C$777,СВЦЭМ!$A$34:$A$777,$A31,СВЦЭМ!$B$34:$B$777,T$11)+'СЕТ СН'!$F$9+СВЦЭМ!$D$10+'СЕТ СН'!$F$5-'СЕТ СН'!$F$17</f>
        <v>3881.9150510500003</v>
      </c>
      <c r="U31" s="36">
        <f>SUMIFS(СВЦЭМ!$C$34:$C$777,СВЦЭМ!$A$34:$A$777,$A31,СВЦЭМ!$B$34:$B$777,U$11)+'СЕТ СН'!$F$9+СВЦЭМ!$D$10+'СЕТ СН'!$F$5-'СЕТ СН'!$F$17</f>
        <v>3883.8874896900006</v>
      </c>
      <c r="V31" s="36">
        <f>SUMIFS(СВЦЭМ!$C$34:$C$777,СВЦЭМ!$A$34:$A$777,$A31,СВЦЭМ!$B$34:$B$777,V$11)+'СЕТ СН'!$F$9+СВЦЭМ!$D$10+'СЕТ СН'!$F$5-'СЕТ СН'!$F$17</f>
        <v>3901.8881576000003</v>
      </c>
      <c r="W31" s="36">
        <f>SUMIFS(СВЦЭМ!$C$34:$C$777,СВЦЭМ!$A$34:$A$777,$A31,СВЦЭМ!$B$34:$B$777,W$11)+'СЕТ СН'!$F$9+СВЦЭМ!$D$10+'СЕТ СН'!$F$5-'СЕТ СН'!$F$17</f>
        <v>3913.9243848599999</v>
      </c>
      <c r="X31" s="36">
        <f>SUMIFS(СВЦЭМ!$C$34:$C$777,СВЦЭМ!$A$34:$A$777,$A31,СВЦЭМ!$B$34:$B$777,X$11)+'СЕТ СН'!$F$9+СВЦЭМ!$D$10+'СЕТ СН'!$F$5-'СЕТ СН'!$F$17</f>
        <v>3919.6779869700003</v>
      </c>
      <c r="Y31" s="36">
        <f>SUMIFS(СВЦЭМ!$C$34:$C$777,СВЦЭМ!$A$34:$A$777,$A31,СВЦЭМ!$B$34:$B$777,Y$11)+'СЕТ СН'!$F$9+СВЦЭМ!$D$10+'СЕТ СН'!$F$5-'СЕТ СН'!$F$17</f>
        <v>4007.1640147600001</v>
      </c>
    </row>
    <row r="32" spans="1:25" ht="15.75" x14ac:dyDescent="0.2">
      <c r="A32" s="35">
        <f t="shared" si="0"/>
        <v>43455</v>
      </c>
      <c r="B32" s="36">
        <f>SUMIFS(СВЦЭМ!$C$34:$C$777,СВЦЭМ!$A$34:$A$777,$A32,СВЦЭМ!$B$34:$B$777,B$11)+'СЕТ СН'!$F$9+СВЦЭМ!$D$10+'СЕТ СН'!$F$5-'СЕТ СН'!$F$17</f>
        <v>4089.2303154500005</v>
      </c>
      <c r="C32" s="36">
        <f>SUMIFS(СВЦЭМ!$C$34:$C$777,СВЦЭМ!$A$34:$A$777,$A32,СВЦЭМ!$B$34:$B$777,C$11)+'СЕТ СН'!$F$9+СВЦЭМ!$D$10+'СЕТ СН'!$F$5-'СЕТ СН'!$F$17</f>
        <v>4158.2044902500002</v>
      </c>
      <c r="D32" s="36">
        <f>SUMIFS(СВЦЭМ!$C$34:$C$777,СВЦЭМ!$A$34:$A$777,$A32,СВЦЭМ!$B$34:$B$777,D$11)+'СЕТ СН'!$F$9+СВЦЭМ!$D$10+'СЕТ СН'!$F$5-'СЕТ СН'!$F$17</f>
        <v>4224.2173160400007</v>
      </c>
      <c r="E32" s="36">
        <f>SUMIFS(СВЦЭМ!$C$34:$C$777,СВЦЭМ!$A$34:$A$777,$A32,СВЦЭМ!$B$34:$B$777,E$11)+'СЕТ СН'!$F$9+СВЦЭМ!$D$10+'СЕТ СН'!$F$5-'СЕТ СН'!$F$17</f>
        <v>4230.8422303200005</v>
      </c>
      <c r="F32" s="36">
        <f>SUMIFS(СВЦЭМ!$C$34:$C$777,СВЦЭМ!$A$34:$A$777,$A32,СВЦЭМ!$B$34:$B$777,F$11)+'СЕТ СН'!$F$9+СВЦЭМ!$D$10+'СЕТ СН'!$F$5-'СЕТ СН'!$F$17</f>
        <v>4225.5427690500001</v>
      </c>
      <c r="G32" s="36">
        <f>SUMIFS(СВЦЭМ!$C$34:$C$777,СВЦЭМ!$A$34:$A$777,$A32,СВЦЭМ!$B$34:$B$777,G$11)+'СЕТ СН'!$F$9+СВЦЭМ!$D$10+'СЕТ СН'!$F$5-'СЕТ СН'!$F$17</f>
        <v>4194.7288138399999</v>
      </c>
      <c r="H32" s="36">
        <f>SUMIFS(СВЦЭМ!$C$34:$C$777,СВЦЭМ!$A$34:$A$777,$A32,СВЦЭМ!$B$34:$B$777,H$11)+'СЕТ СН'!$F$9+СВЦЭМ!$D$10+'СЕТ СН'!$F$5-'СЕТ СН'!$F$17</f>
        <v>4117.4849099200001</v>
      </c>
      <c r="I32" s="36">
        <f>SUMIFS(СВЦЭМ!$C$34:$C$777,СВЦЭМ!$A$34:$A$777,$A32,СВЦЭМ!$B$34:$B$777,I$11)+'СЕТ СН'!$F$9+СВЦЭМ!$D$10+'СЕТ СН'!$F$5-'СЕТ СН'!$F$17</f>
        <v>4057.3942804600001</v>
      </c>
      <c r="J32" s="36">
        <f>SUMIFS(СВЦЭМ!$C$34:$C$777,СВЦЭМ!$A$34:$A$777,$A32,СВЦЭМ!$B$34:$B$777,J$11)+'СЕТ СН'!$F$9+СВЦЭМ!$D$10+'СЕТ СН'!$F$5-'СЕТ СН'!$F$17</f>
        <v>3990.5196786799997</v>
      </c>
      <c r="K32" s="36">
        <f>SUMIFS(СВЦЭМ!$C$34:$C$777,СВЦЭМ!$A$34:$A$777,$A32,СВЦЭМ!$B$34:$B$777,K$11)+'СЕТ СН'!$F$9+СВЦЭМ!$D$10+'СЕТ СН'!$F$5-'СЕТ СН'!$F$17</f>
        <v>3929.7485438100002</v>
      </c>
      <c r="L32" s="36">
        <f>SUMIFS(СВЦЭМ!$C$34:$C$777,СВЦЭМ!$A$34:$A$777,$A32,СВЦЭМ!$B$34:$B$777,L$11)+'СЕТ СН'!$F$9+СВЦЭМ!$D$10+'СЕТ СН'!$F$5-'СЕТ СН'!$F$17</f>
        <v>3925.9103195899997</v>
      </c>
      <c r="M32" s="36">
        <f>SUMIFS(СВЦЭМ!$C$34:$C$777,СВЦЭМ!$A$34:$A$777,$A32,СВЦЭМ!$B$34:$B$777,M$11)+'СЕТ СН'!$F$9+СВЦЭМ!$D$10+'СЕТ СН'!$F$5-'СЕТ СН'!$F$17</f>
        <v>3977.1387051700003</v>
      </c>
      <c r="N32" s="36">
        <f>SUMIFS(СВЦЭМ!$C$34:$C$777,СВЦЭМ!$A$34:$A$777,$A32,СВЦЭМ!$B$34:$B$777,N$11)+'СЕТ СН'!$F$9+СВЦЭМ!$D$10+'СЕТ СН'!$F$5-'СЕТ СН'!$F$17</f>
        <v>4051.1189012499999</v>
      </c>
      <c r="O32" s="36">
        <f>SUMIFS(СВЦЭМ!$C$34:$C$777,СВЦЭМ!$A$34:$A$777,$A32,СВЦЭМ!$B$34:$B$777,O$11)+'СЕТ СН'!$F$9+СВЦЭМ!$D$10+'СЕТ СН'!$F$5-'СЕТ СН'!$F$17</f>
        <v>4099.2485883600002</v>
      </c>
      <c r="P32" s="36">
        <f>SUMIFS(СВЦЭМ!$C$34:$C$777,СВЦЭМ!$A$34:$A$777,$A32,СВЦЭМ!$B$34:$B$777,P$11)+'СЕТ СН'!$F$9+СВЦЭМ!$D$10+'СЕТ СН'!$F$5-'СЕТ СН'!$F$17</f>
        <v>4100.8133275299997</v>
      </c>
      <c r="Q32" s="36">
        <f>SUMIFS(СВЦЭМ!$C$34:$C$777,СВЦЭМ!$A$34:$A$777,$A32,СВЦЭМ!$B$34:$B$777,Q$11)+'СЕТ СН'!$F$9+СВЦЭМ!$D$10+'СЕТ СН'!$F$5-'СЕТ СН'!$F$17</f>
        <v>4072.6750806200007</v>
      </c>
      <c r="R32" s="36">
        <f>SUMIFS(СВЦЭМ!$C$34:$C$777,СВЦЭМ!$A$34:$A$777,$A32,СВЦЭМ!$B$34:$B$777,R$11)+'СЕТ СН'!$F$9+СВЦЭМ!$D$10+'СЕТ СН'!$F$5-'СЕТ СН'!$F$17</f>
        <v>4006.7739984899999</v>
      </c>
      <c r="S32" s="36">
        <f>SUMIFS(СВЦЭМ!$C$34:$C$777,СВЦЭМ!$A$34:$A$777,$A32,СВЦЭМ!$B$34:$B$777,S$11)+'СЕТ СН'!$F$9+СВЦЭМ!$D$10+'СЕТ СН'!$F$5-'СЕТ СН'!$F$17</f>
        <v>3916.7245672500003</v>
      </c>
      <c r="T32" s="36">
        <f>SUMIFS(СВЦЭМ!$C$34:$C$777,СВЦЭМ!$A$34:$A$777,$A32,СВЦЭМ!$B$34:$B$777,T$11)+'СЕТ СН'!$F$9+СВЦЭМ!$D$10+'СЕТ СН'!$F$5-'СЕТ СН'!$F$17</f>
        <v>3882.8521744999998</v>
      </c>
      <c r="U32" s="36">
        <f>SUMIFS(СВЦЭМ!$C$34:$C$777,СВЦЭМ!$A$34:$A$777,$A32,СВЦЭМ!$B$34:$B$777,U$11)+'СЕТ СН'!$F$9+СВЦЭМ!$D$10+'СЕТ СН'!$F$5-'СЕТ СН'!$F$17</f>
        <v>3879.4549507600004</v>
      </c>
      <c r="V32" s="36">
        <f>SUMIFS(СВЦЭМ!$C$34:$C$777,СВЦЭМ!$A$34:$A$777,$A32,СВЦЭМ!$B$34:$B$777,V$11)+'СЕТ СН'!$F$9+СВЦЭМ!$D$10+'СЕТ СН'!$F$5-'СЕТ СН'!$F$17</f>
        <v>3900.2865260400004</v>
      </c>
      <c r="W32" s="36">
        <f>SUMIFS(СВЦЭМ!$C$34:$C$777,СВЦЭМ!$A$34:$A$777,$A32,СВЦЭМ!$B$34:$B$777,W$11)+'СЕТ СН'!$F$9+СВЦЭМ!$D$10+'СЕТ СН'!$F$5-'СЕТ СН'!$F$17</f>
        <v>3913.5065619300003</v>
      </c>
      <c r="X32" s="36">
        <f>SUMIFS(СВЦЭМ!$C$34:$C$777,СВЦЭМ!$A$34:$A$777,$A32,СВЦЭМ!$B$34:$B$777,X$11)+'СЕТ СН'!$F$9+СВЦЭМ!$D$10+'СЕТ СН'!$F$5-'СЕТ СН'!$F$17</f>
        <v>3915.6599520299997</v>
      </c>
      <c r="Y32" s="36">
        <f>SUMIFS(СВЦЭМ!$C$34:$C$777,СВЦЭМ!$A$34:$A$777,$A32,СВЦЭМ!$B$34:$B$777,Y$11)+'СЕТ СН'!$F$9+СВЦЭМ!$D$10+'СЕТ СН'!$F$5-'СЕТ СН'!$F$17</f>
        <v>4002.6350376199998</v>
      </c>
    </row>
    <row r="33" spans="1:25" ht="15.75" x14ac:dyDescent="0.2">
      <c r="A33" s="35">
        <f t="shared" si="0"/>
        <v>43456</v>
      </c>
      <c r="B33" s="36">
        <f>SUMIFS(СВЦЭМ!$C$34:$C$777,СВЦЭМ!$A$34:$A$777,$A33,СВЦЭМ!$B$34:$B$777,B$11)+'СЕТ СН'!$F$9+СВЦЭМ!$D$10+'СЕТ СН'!$F$5-'СЕТ СН'!$F$17</f>
        <v>4062.1513249500003</v>
      </c>
      <c r="C33" s="36">
        <f>SUMIFS(СВЦЭМ!$C$34:$C$777,СВЦЭМ!$A$34:$A$777,$A33,СВЦЭМ!$B$34:$B$777,C$11)+'СЕТ СН'!$F$9+СВЦЭМ!$D$10+'СЕТ СН'!$F$5-'СЕТ СН'!$F$17</f>
        <v>4149.52104186</v>
      </c>
      <c r="D33" s="36">
        <f>SUMIFS(СВЦЭМ!$C$34:$C$777,СВЦЭМ!$A$34:$A$777,$A33,СВЦЭМ!$B$34:$B$777,D$11)+'СЕТ СН'!$F$9+СВЦЭМ!$D$10+'СЕТ СН'!$F$5-'СЕТ СН'!$F$17</f>
        <v>4209.9111565700005</v>
      </c>
      <c r="E33" s="36">
        <f>SUMIFS(СВЦЭМ!$C$34:$C$777,СВЦЭМ!$A$34:$A$777,$A33,СВЦЭМ!$B$34:$B$777,E$11)+'СЕТ СН'!$F$9+СВЦЭМ!$D$10+'СЕТ СН'!$F$5-'СЕТ СН'!$F$17</f>
        <v>4216.0302960500003</v>
      </c>
      <c r="F33" s="36">
        <f>SUMIFS(СВЦЭМ!$C$34:$C$777,СВЦЭМ!$A$34:$A$777,$A33,СВЦЭМ!$B$34:$B$777,F$11)+'СЕТ СН'!$F$9+СВЦЭМ!$D$10+'СЕТ СН'!$F$5-'СЕТ СН'!$F$17</f>
        <v>4224.7669161900003</v>
      </c>
      <c r="G33" s="36">
        <f>SUMIFS(СВЦЭМ!$C$34:$C$777,СВЦЭМ!$A$34:$A$777,$A33,СВЦЭМ!$B$34:$B$777,G$11)+'СЕТ СН'!$F$9+СВЦЭМ!$D$10+'СЕТ СН'!$F$5-'СЕТ СН'!$F$17</f>
        <v>4211.5702767900002</v>
      </c>
      <c r="H33" s="36">
        <f>SUMIFS(СВЦЭМ!$C$34:$C$777,СВЦЭМ!$A$34:$A$777,$A33,СВЦЭМ!$B$34:$B$777,H$11)+'СЕТ СН'!$F$9+СВЦЭМ!$D$10+'СЕТ СН'!$F$5-'СЕТ СН'!$F$17</f>
        <v>4166.5900792600005</v>
      </c>
      <c r="I33" s="36">
        <f>SUMIFS(СВЦЭМ!$C$34:$C$777,СВЦЭМ!$A$34:$A$777,$A33,СВЦЭМ!$B$34:$B$777,I$11)+'СЕТ СН'!$F$9+СВЦЭМ!$D$10+'СЕТ СН'!$F$5-'СЕТ СН'!$F$17</f>
        <v>4069.5558927600005</v>
      </c>
      <c r="J33" s="36">
        <f>SUMIFS(СВЦЭМ!$C$34:$C$777,СВЦЭМ!$A$34:$A$777,$A33,СВЦЭМ!$B$34:$B$777,J$11)+'СЕТ СН'!$F$9+СВЦЭМ!$D$10+'СЕТ СН'!$F$5-'СЕТ СН'!$F$17</f>
        <v>3980.1088357600001</v>
      </c>
      <c r="K33" s="36">
        <f>SUMIFS(СВЦЭМ!$C$34:$C$777,СВЦЭМ!$A$34:$A$777,$A33,СВЦЭМ!$B$34:$B$777,K$11)+'СЕТ СН'!$F$9+СВЦЭМ!$D$10+'СЕТ СН'!$F$5-'СЕТ СН'!$F$17</f>
        <v>3895.8601740700005</v>
      </c>
      <c r="L33" s="36">
        <f>SUMIFS(СВЦЭМ!$C$34:$C$777,СВЦЭМ!$A$34:$A$777,$A33,СВЦЭМ!$B$34:$B$777,L$11)+'СЕТ СН'!$F$9+СВЦЭМ!$D$10+'СЕТ СН'!$F$5-'СЕТ СН'!$F$17</f>
        <v>3879.92755545</v>
      </c>
      <c r="M33" s="36">
        <f>SUMIFS(СВЦЭМ!$C$34:$C$777,СВЦЭМ!$A$34:$A$777,$A33,СВЦЭМ!$B$34:$B$777,M$11)+'СЕТ СН'!$F$9+СВЦЭМ!$D$10+'СЕТ СН'!$F$5-'СЕТ СН'!$F$17</f>
        <v>3940.9847824400003</v>
      </c>
      <c r="N33" s="36">
        <f>SUMIFS(СВЦЭМ!$C$34:$C$777,СВЦЭМ!$A$34:$A$777,$A33,СВЦЭМ!$B$34:$B$777,N$11)+'СЕТ СН'!$F$9+СВЦЭМ!$D$10+'СЕТ СН'!$F$5-'СЕТ СН'!$F$17</f>
        <v>4019.7273031000004</v>
      </c>
      <c r="O33" s="36">
        <f>SUMIFS(СВЦЭМ!$C$34:$C$777,СВЦЭМ!$A$34:$A$777,$A33,СВЦЭМ!$B$34:$B$777,O$11)+'СЕТ СН'!$F$9+СВЦЭМ!$D$10+'СЕТ СН'!$F$5-'СЕТ СН'!$F$17</f>
        <v>4078.9525138600002</v>
      </c>
      <c r="P33" s="36">
        <f>SUMIFS(СВЦЭМ!$C$34:$C$777,СВЦЭМ!$A$34:$A$777,$A33,СВЦЭМ!$B$34:$B$777,P$11)+'СЕТ СН'!$F$9+СВЦЭМ!$D$10+'СЕТ СН'!$F$5-'СЕТ СН'!$F$17</f>
        <v>4098.0539350200006</v>
      </c>
      <c r="Q33" s="36">
        <f>SUMIFS(СВЦЭМ!$C$34:$C$777,СВЦЭМ!$A$34:$A$777,$A33,СВЦЭМ!$B$34:$B$777,Q$11)+'СЕТ СН'!$F$9+СВЦЭМ!$D$10+'СЕТ СН'!$F$5-'СЕТ СН'!$F$17</f>
        <v>4075.72288303</v>
      </c>
      <c r="R33" s="36">
        <f>SUMIFS(СВЦЭМ!$C$34:$C$777,СВЦЭМ!$A$34:$A$777,$A33,СВЦЭМ!$B$34:$B$777,R$11)+'СЕТ СН'!$F$9+СВЦЭМ!$D$10+'СЕТ СН'!$F$5-'СЕТ СН'!$F$17</f>
        <v>4018.8924333200002</v>
      </c>
      <c r="S33" s="36">
        <f>SUMIFS(СВЦЭМ!$C$34:$C$777,СВЦЭМ!$A$34:$A$777,$A33,СВЦЭМ!$B$34:$B$777,S$11)+'СЕТ СН'!$F$9+СВЦЭМ!$D$10+'СЕТ СН'!$F$5-'СЕТ СН'!$F$17</f>
        <v>3931.4453005599999</v>
      </c>
      <c r="T33" s="36">
        <f>SUMIFS(СВЦЭМ!$C$34:$C$777,СВЦЭМ!$A$34:$A$777,$A33,СВЦЭМ!$B$34:$B$777,T$11)+'СЕТ СН'!$F$9+СВЦЭМ!$D$10+'СЕТ СН'!$F$5-'СЕТ СН'!$F$17</f>
        <v>3887.6398611900004</v>
      </c>
      <c r="U33" s="36">
        <f>SUMIFS(СВЦЭМ!$C$34:$C$777,СВЦЭМ!$A$34:$A$777,$A33,СВЦЭМ!$B$34:$B$777,U$11)+'СЕТ СН'!$F$9+СВЦЭМ!$D$10+'СЕТ СН'!$F$5-'СЕТ СН'!$F$17</f>
        <v>3886.9744114499999</v>
      </c>
      <c r="V33" s="36">
        <f>SUMIFS(СВЦЭМ!$C$34:$C$777,СВЦЭМ!$A$34:$A$777,$A33,СВЦЭМ!$B$34:$B$777,V$11)+'СЕТ СН'!$F$9+СВЦЭМ!$D$10+'СЕТ СН'!$F$5-'СЕТ СН'!$F$17</f>
        <v>3864.6211264700005</v>
      </c>
      <c r="W33" s="36">
        <f>SUMIFS(СВЦЭМ!$C$34:$C$777,СВЦЭМ!$A$34:$A$777,$A33,СВЦЭМ!$B$34:$B$777,W$11)+'СЕТ СН'!$F$9+СВЦЭМ!$D$10+'СЕТ СН'!$F$5-'СЕТ СН'!$F$17</f>
        <v>3869.3227280500005</v>
      </c>
      <c r="X33" s="36">
        <f>SUMIFS(СВЦЭМ!$C$34:$C$777,СВЦЭМ!$A$34:$A$777,$A33,СВЦЭМ!$B$34:$B$777,X$11)+'СЕТ СН'!$F$9+СВЦЭМ!$D$10+'СЕТ СН'!$F$5-'СЕТ СН'!$F$17</f>
        <v>3891.7163273899996</v>
      </c>
      <c r="Y33" s="36">
        <f>SUMIFS(СВЦЭМ!$C$34:$C$777,СВЦЭМ!$A$34:$A$777,$A33,СВЦЭМ!$B$34:$B$777,Y$11)+'СЕТ СН'!$F$9+СВЦЭМ!$D$10+'СЕТ СН'!$F$5-'СЕТ СН'!$F$17</f>
        <v>3973.7278492100004</v>
      </c>
    </row>
    <row r="34" spans="1:25" ht="15.75" x14ac:dyDescent="0.2">
      <c r="A34" s="35">
        <f t="shared" si="0"/>
        <v>43457</v>
      </c>
      <c r="B34" s="36">
        <f>SUMIFS(СВЦЭМ!$C$34:$C$777,СВЦЭМ!$A$34:$A$777,$A34,СВЦЭМ!$B$34:$B$777,B$11)+'СЕТ СН'!$F$9+СВЦЭМ!$D$10+'СЕТ СН'!$F$5-'СЕТ СН'!$F$17</f>
        <v>4066.27502267</v>
      </c>
      <c r="C34" s="36">
        <f>SUMIFS(СВЦЭМ!$C$34:$C$777,СВЦЭМ!$A$34:$A$777,$A34,СВЦЭМ!$B$34:$B$777,C$11)+'СЕТ СН'!$F$9+СВЦЭМ!$D$10+'СЕТ СН'!$F$5-'СЕТ СН'!$F$17</f>
        <v>4151.6862824</v>
      </c>
      <c r="D34" s="36">
        <f>SUMIFS(СВЦЭМ!$C$34:$C$777,СВЦЭМ!$A$34:$A$777,$A34,СВЦЭМ!$B$34:$B$777,D$11)+'СЕТ СН'!$F$9+СВЦЭМ!$D$10+'СЕТ СН'!$F$5-'СЕТ СН'!$F$17</f>
        <v>4237.66004608</v>
      </c>
      <c r="E34" s="36">
        <f>SUMIFS(СВЦЭМ!$C$34:$C$777,СВЦЭМ!$A$34:$A$777,$A34,СВЦЭМ!$B$34:$B$777,E$11)+'СЕТ СН'!$F$9+СВЦЭМ!$D$10+'СЕТ СН'!$F$5-'СЕТ СН'!$F$17</f>
        <v>4236.0178792800007</v>
      </c>
      <c r="F34" s="36">
        <f>SUMIFS(СВЦЭМ!$C$34:$C$777,СВЦЭМ!$A$34:$A$777,$A34,СВЦЭМ!$B$34:$B$777,F$11)+'СЕТ СН'!$F$9+СВЦЭМ!$D$10+'СЕТ СН'!$F$5-'СЕТ СН'!$F$17</f>
        <v>4243.3085753700007</v>
      </c>
      <c r="G34" s="36">
        <f>SUMIFS(СВЦЭМ!$C$34:$C$777,СВЦЭМ!$A$34:$A$777,$A34,СВЦЭМ!$B$34:$B$777,G$11)+'СЕТ СН'!$F$9+СВЦЭМ!$D$10+'СЕТ СН'!$F$5-'СЕТ СН'!$F$17</f>
        <v>4230.8623442100006</v>
      </c>
      <c r="H34" s="36">
        <f>SUMIFS(СВЦЭМ!$C$34:$C$777,СВЦЭМ!$A$34:$A$777,$A34,СВЦЭМ!$B$34:$B$777,H$11)+'СЕТ СН'!$F$9+СВЦЭМ!$D$10+'СЕТ СН'!$F$5-'СЕТ СН'!$F$17</f>
        <v>4186.6732689700002</v>
      </c>
      <c r="I34" s="36">
        <f>SUMIFS(СВЦЭМ!$C$34:$C$777,СВЦЭМ!$A$34:$A$777,$A34,СВЦЭМ!$B$34:$B$777,I$11)+'СЕТ СН'!$F$9+СВЦЭМ!$D$10+'СЕТ СН'!$F$5-'СЕТ СН'!$F$17</f>
        <v>4094.1707244899999</v>
      </c>
      <c r="J34" s="36">
        <f>SUMIFS(СВЦЭМ!$C$34:$C$777,СВЦЭМ!$A$34:$A$777,$A34,СВЦЭМ!$B$34:$B$777,J$11)+'СЕТ СН'!$F$9+СВЦЭМ!$D$10+'СЕТ СН'!$F$5-'СЕТ СН'!$F$17</f>
        <v>4007.6892751200003</v>
      </c>
      <c r="K34" s="36">
        <f>SUMIFS(СВЦЭМ!$C$34:$C$777,СВЦЭМ!$A$34:$A$777,$A34,СВЦЭМ!$B$34:$B$777,K$11)+'СЕТ СН'!$F$9+СВЦЭМ!$D$10+'СЕТ СН'!$F$5-'СЕТ СН'!$F$17</f>
        <v>3911.3122872600006</v>
      </c>
      <c r="L34" s="36">
        <f>SUMIFS(СВЦЭМ!$C$34:$C$777,СВЦЭМ!$A$34:$A$777,$A34,СВЦЭМ!$B$34:$B$777,L$11)+'СЕТ СН'!$F$9+СВЦЭМ!$D$10+'СЕТ СН'!$F$5-'СЕТ СН'!$F$17</f>
        <v>3906.1775813600007</v>
      </c>
      <c r="M34" s="36">
        <f>SUMIFS(СВЦЭМ!$C$34:$C$777,СВЦЭМ!$A$34:$A$777,$A34,СВЦЭМ!$B$34:$B$777,M$11)+'СЕТ СН'!$F$9+СВЦЭМ!$D$10+'СЕТ СН'!$F$5-'СЕТ СН'!$F$17</f>
        <v>3971.5532342899996</v>
      </c>
      <c r="N34" s="36">
        <f>SUMIFS(СВЦЭМ!$C$34:$C$777,СВЦЭМ!$A$34:$A$777,$A34,СВЦЭМ!$B$34:$B$777,N$11)+'СЕТ СН'!$F$9+СВЦЭМ!$D$10+'СЕТ СН'!$F$5-'СЕТ СН'!$F$17</f>
        <v>4051.1074592599998</v>
      </c>
      <c r="O34" s="36">
        <f>SUMIFS(СВЦЭМ!$C$34:$C$777,СВЦЭМ!$A$34:$A$777,$A34,СВЦЭМ!$B$34:$B$777,O$11)+'СЕТ СН'!$F$9+СВЦЭМ!$D$10+'СЕТ СН'!$F$5-'СЕТ СН'!$F$17</f>
        <v>4103.3446918700001</v>
      </c>
      <c r="P34" s="36">
        <f>SUMIFS(СВЦЭМ!$C$34:$C$777,СВЦЭМ!$A$34:$A$777,$A34,СВЦЭМ!$B$34:$B$777,P$11)+'СЕТ СН'!$F$9+СВЦЭМ!$D$10+'СЕТ СН'!$F$5-'СЕТ СН'!$F$17</f>
        <v>4117.4989714399999</v>
      </c>
      <c r="Q34" s="36">
        <f>SUMIFS(СВЦЭМ!$C$34:$C$777,СВЦЭМ!$A$34:$A$777,$A34,СВЦЭМ!$B$34:$B$777,Q$11)+'СЕТ СН'!$F$9+СВЦЭМ!$D$10+'СЕТ СН'!$F$5-'СЕТ СН'!$F$17</f>
        <v>4093.8509016799999</v>
      </c>
      <c r="R34" s="36">
        <f>SUMIFS(СВЦЭМ!$C$34:$C$777,СВЦЭМ!$A$34:$A$777,$A34,СВЦЭМ!$B$34:$B$777,R$11)+'СЕТ СН'!$F$9+СВЦЭМ!$D$10+'СЕТ СН'!$F$5-'СЕТ СН'!$F$17</f>
        <v>4000.9765934899997</v>
      </c>
      <c r="S34" s="36">
        <f>SUMIFS(СВЦЭМ!$C$34:$C$777,СВЦЭМ!$A$34:$A$777,$A34,СВЦЭМ!$B$34:$B$777,S$11)+'СЕТ СН'!$F$9+СВЦЭМ!$D$10+'СЕТ СН'!$F$5-'СЕТ СН'!$F$17</f>
        <v>3880.0007843800004</v>
      </c>
      <c r="T34" s="36">
        <f>SUMIFS(СВЦЭМ!$C$34:$C$777,СВЦЭМ!$A$34:$A$777,$A34,СВЦЭМ!$B$34:$B$777,T$11)+'СЕТ СН'!$F$9+СВЦЭМ!$D$10+'СЕТ СН'!$F$5-'СЕТ СН'!$F$17</f>
        <v>3833.6788901999998</v>
      </c>
      <c r="U34" s="36">
        <f>SUMIFS(СВЦЭМ!$C$34:$C$777,СВЦЭМ!$A$34:$A$777,$A34,СВЦЭМ!$B$34:$B$777,U$11)+'СЕТ СН'!$F$9+СВЦЭМ!$D$10+'СЕТ СН'!$F$5-'СЕТ СН'!$F$17</f>
        <v>3839.3706372099996</v>
      </c>
      <c r="V34" s="36">
        <f>SUMIFS(СВЦЭМ!$C$34:$C$777,СВЦЭМ!$A$34:$A$777,$A34,СВЦЭМ!$B$34:$B$777,V$11)+'СЕТ СН'!$F$9+СВЦЭМ!$D$10+'СЕТ СН'!$F$5-'СЕТ СН'!$F$17</f>
        <v>3859.6942318000001</v>
      </c>
      <c r="W34" s="36">
        <f>SUMIFS(СВЦЭМ!$C$34:$C$777,СВЦЭМ!$A$34:$A$777,$A34,СВЦЭМ!$B$34:$B$777,W$11)+'СЕТ СН'!$F$9+СВЦЭМ!$D$10+'СЕТ СН'!$F$5-'СЕТ СН'!$F$17</f>
        <v>3875.2346306299996</v>
      </c>
      <c r="X34" s="36">
        <f>SUMIFS(СВЦЭМ!$C$34:$C$777,СВЦЭМ!$A$34:$A$777,$A34,СВЦЭМ!$B$34:$B$777,X$11)+'СЕТ СН'!$F$9+СВЦЭМ!$D$10+'СЕТ СН'!$F$5-'СЕТ СН'!$F$17</f>
        <v>3897.1567834200005</v>
      </c>
      <c r="Y34" s="36">
        <f>SUMIFS(СВЦЭМ!$C$34:$C$777,СВЦЭМ!$A$34:$A$777,$A34,СВЦЭМ!$B$34:$B$777,Y$11)+'СЕТ СН'!$F$9+СВЦЭМ!$D$10+'СЕТ СН'!$F$5-'СЕТ СН'!$F$17</f>
        <v>3981.3168715399997</v>
      </c>
    </row>
    <row r="35" spans="1:25" ht="15.75" x14ac:dyDescent="0.2">
      <c r="A35" s="35">
        <f t="shared" si="0"/>
        <v>43458</v>
      </c>
      <c r="B35" s="36">
        <f>SUMIFS(СВЦЭМ!$C$34:$C$777,СВЦЭМ!$A$34:$A$777,$A35,СВЦЭМ!$B$34:$B$777,B$11)+'СЕТ СН'!$F$9+СВЦЭМ!$D$10+'СЕТ СН'!$F$5-'СЕТ СН'!$F$17</f>
        <v>4073.4136471500005</v>
      </c>
      <c r="C35" s="36">
        <f>SUMIFS(СВЦЭМ!$C$34:$C$777,СВЦЭМ!$A$34:$A$777,$A35,СВЦЭМ!$B$34:$B$777,C$11)+'СЕТ СН'!$F$9+СВЦЭМ!$D$10+'СЕТ СН'!$F$5-'СЕТ СН'!$F$17</f>
        <v>4165.4682924600002</v>
      </c>
      <c r="D35" s="36">
        <f>SUMIFS(СВЦЭМ!$C$34:$C$777,СВЦЭМ!$A$34:$A$777,$A35,СВЦЭМ!$B$34:$B$777,D$11)+'СЕТ СН'!$F$9+СВЦЭМ!$D$10+'СЕТ СН'!$F$5-'СЕТ СН'!$F$17</f>
        <v>4234.1140454599999</v>
      </c>
      <c r="E35" s="36">
        <f>SUMIFS(СВЦЭМ!$C$34:$C$777,СВЦЭМ!$A$34:$A$777,$A35,СВЦЭМ!$B$34:$B$777,E$11)+'СЕТ СН'!$F$9+СВЦЭМ!$D$10+'СЕТ СН'!$F$5-'СЕТ СН'!$F$17</f>
        <v>4231.7752516</v>
      </c>
      <c r="F35" s="36">
        <f>SUMIFS(СВЦЭМ!$C$34:$C$777,СВЦЭМ!$A$34:$A$777,$A35,СВЦЭМ!$B$34:$B$777,F$11)+'СЕТ СН'!$F$9+СВЦЭМ!$D$10+'СЕТ СН'!$F$5-'СЕТ СН'!$F$17</f>
        <v>4231.9684745300001</v>
      </c>
      <c r="G35" s="36">
        <f>SUMIFS(СВЦЭМ!$C$34:$C$777,СВЦЭМ!$A$34:$A$777,$A35,СВЦЭМ!$B$34:$B$777,G$11)+'СЕТ СН'!$F$9+СВЦЭМ!$D$10+'СЕТ СН'!$F$5-'СЕТ СН'!$F$17</f>
        <v>4227.6820944600004</v>
      </c>
      <c r="H35" s="36">
        <f>SUMIFS(СВЦЭМ!$C$34:$C$777,СВЦЭМ!$A$34:$A$777,$A35,СВЦЭМ!$B$34:$B$777,H$11)+'СЕТ СН'!$F$9+СВЦЭМ!$D$10+'СЕТ СН'!$F$5-'СЕТ СН'!$F$17</f>
        <v>4190.3251094100006</v>
      </c>
      <c r="I35" s="36">
        <f>SUMIFS(СВЦЭМ!$C$34:$C$777,СВЦЭМ!$A$34:$A$777,$A35,СВЦЭМ!$B$34:$B$777,I$11)+'СЕТ СН'!$F$9+СВЦЭМ!$D$10+'СЕТ СН'!$F$5-'СЕТ СН'!$F$17</f>
        <v>4077.4043492200008</v>
      </c>
      <c r="J35" s="36">
        <f>SUMIFS(СВЦЭМ!$C$34:$C$777,СВЦЭМ!$A$34:$A$777,$A35,СВЦЭМ!$B$34:$B$777,J$11)+'СЕТ СН'!$F$9+СВЦЭМ!$D$10+'СЕТ СН'!$F$5-'СЕТ СН'!$F$17</f>
        <v>4023.4271334800005</v>
      </c>
      <c r="K35" s="36">
        <f>SUMIFS(СВЦЭМ!$C$34:$C$777,СВЦЭМ!$A$34:$A$777,$A35,СВЦЭМ!$B$34:$B$777,K$11)+'СЕТ СН'!$F$9+СВЦЭМ!$D$10+'СЕТ СН'!$F$5-'СЕТ СН'!$F$17</f>
        <v>3936.7868370400001</v>
      </c>
      <c r="L35" s="36">
        <f>SUMIFS(СВЦЭМ!$C$34:$C$777,СВЦЭМ!$A$34:$A$777,$A35,СВЦЭМ!$B$34:$B$777,L$11)+'СЕТ СН'!$F$9+СВЦЭМ!$D$10+'СЕТ СН'!$F$5-'СЕТ СН'!$F$17</f>
        <v>3933.3575426200005</v>
      </c>
      <c r="M35" s="36">
        <f>SUMIFS(СВЦЭМ!$C$34:$C$777,СВЦЭМ!$A$34:$A$777,$A35,СВЦЭМ!$B$34:$B$777,M$11)+'СЕТ СН'!$F$9+СВЦЭМ!$D$10+'СЕТ СН'!$F$5-'СЕТ СН'!$F$17</f>
        <v>3981.22130844</v>
      </c>
      <c r="N35" s="36">
        <f>SUMIFS(СВЦЭМ!$C$34:$C$777,СВЦЭМ!$A$34:$A$777,$A35,СВЦЭМ!$B$34:$B$777,N$11)+'СЕТ СН'!$F$9+СВЦЭМ!$D$10+'СЕТ СН'!$F$5-'СЕТ СН'!$F$17</f>
        <v>4016.8679635400003</v>
      </c>
      <c r="O35" s="36">
        <f>SUMIFS(СВЦЭМ!$C$34:$C$777,СВЦЭМ!$A$34:$A$777,$A35,СВЦЭМ!$B$34:$B$777,O$11)+'СЕТ СН'!$F$9+СВЦЭМ!$D$10+'СЕТ СН'!$F$5-'СЕТ СН'!$F$17</f>
        <v>4048.6029507800004</v>
      </c>
      <c r="P35" s="36">
        <f>SUMIFS(СВЦЭМ!$C$34:$C$777,СВЦЭМ!$A$34:$A$777,$A35,СВЦЭМ!$B$34:$B$777,P$11)+'СЕТ СН'!$F$9+СВЦЭМ!$D$10+'СЕТ СН'!$F$5-'СЕТ СН'!$F$17</f>
        <v>4043.4959356200006</v>
      </c>
      <c r="Q35" s="36">
        <f>SUMIFS(СВЦЭМ!$C$34:$C$777,СВЦЭМ!$A$34:$A$777,$A35,СВЦЭМ!$B$34:$B$777,Q$11)+'СЕТ СН'!$F$9+СВЦЭМ!$D$10+'СЕТ СН'!$F$5-'СЕТ СН'!$F$17</f>
        <v>4005.1285242700005</v>
      </c>
      <c r="R35" s="36">
        <f>SUMIFS(СВЦЭМ!$C$34:$C$777,СВЦЭМ!$A$34:$A$777,$A35,СВЦЭМ!$B$34:$B$777,R$11)+'СЕТ СН'!$F$9+СВЦЭМ!$D$10+'СЕТ СН'!$F$5-'СЕТ СН'!$F$17</f>
        <v>3972.8094972200006</v>
      </c>
      <c r="S35" s="36">
        <f>SUMIFS(СВЦЭМ!$C$34:$C$777,СВЦЭМ!$A$34:$A$777,$A35,СВЦЭМ!$B$34:$B$777,S$11)+'СЕТ СН'!$F$9+СВЦЭМ!$D$10+'СЕТ СН'!$F$5-'СЕТ СН'!$F$17</f>
        <v>3922.2270202</v>
      </c>
      <c r="T35" s="36">
        <f>SUMIFS(СВЦЭМ!$C$34:$C$777,СВЦЭМ!$A$34:$A$777,$A35,СВЦЭМ!$B$34:$B$777,T$11)+'СЕТ СН'!$F$9+СВЦЭМ!$D$10+'СЕТ СН'!$F$5-'СЕТ СН'!$F$17</f>
        <v>3897.3379317600002</v>
      </c>
      <c r="U35" s="36">
        <f>SUMIFS(СВЦЭМ!$C$34:$C$777,СВЦЭМ!$A$34:$A$777,$A35,СВЦЭМ!$B$34:$B$777,U$11)+'СЕТ СН'!$F$9+СВЦЭМ!$D$10+'СЕТ СН'!$F$5-'СЕТ СН'!$F$17</f>
        <v>3899.77628138</v>
      </c>
      <c r="V35" s="36">
        <f>SUMIFS(СВЦЭМ!$C$34:$C$777,СВЦЭМ!$A$34:$A$777,$A35,СВЦЭМ!$B$34:$B$777,V$11)+'СЕТ СН'!$F$9+СВЦЭМ!$D$10+'СЕТ СН'!$F$5-'СЕТ СН'!$F$17</f>
        <v>3912.2498243199998</v>
      </c>
      <c r="W35" s="36">
        <f>SUMIFS(СВЦЭМ!$C$34:$C$777,СВЦЭМ!$A$34:$A$777,$A35,СВЦЭМ!$B$34:$B$777,W$11)+'СЕТ СН'!$F$9+СВЦЭМ!$D$10+'СЕТ СН'!$F$5-'СЕТ СН'!$F$17</f>
        <v>3936.8168634500007</v>
      </c>
      <c r="X35" s="36">
        <f>SUMIFS(СВЦЭМ!$C$34:$C$777,СВЦЭМ!$A$34:$A$777,$A35,СВЦЭМ!$B$34:$B$777,X$11)+'СЕТ СН'!$F$9+СВЦЭМ!$D$10+'СЕТ СН'!$F$5-'СЕТ СН'!$F$17</f>
        <v>3941.9162170200007</v>
      </c>
      <c r="Y35" s="36">
        <f>SUMIFS(СВЦЭМ!$C$34:$C$777,СВЦЭМ!$A$34:$A$777,$A35,СВЦЭМ!$B$34:$B$777,Y$11)+'СЕТ СН'!$F$9+СВЦЭМ!$D$10+'СЕТ СН'!$F$5-'СЕТ СН'!$F$17</f>
        <v>4024.2687027100001</v>
      </c>
    </row>
    <row r="36" spans="1:25" ht="15.75" x14ac:dyDescent="0.2">
      <c r="A36" s="35">
        <f t="shared" si="0"/>
        <v>43459</v>
      </c>
      <c r="B36" s="36">
        <f>SUMIFS(СВЦЭМ!$C$34:$C$777,СВЦЭМ!$A$34:$A$777,$A36,СВЦЭМ!$B$34:$B$777,B$11)+'СЕТ СН'!$F$9+СВЦЭМ!$D$10+'СЕТ СН'!$F$5-'СЕТ СН'!$F$17</f>
        <v>4110.3145725700006</v>
      </c>
      <c r="C36" s="36">
        <f>SUMIFS(СВЦЭМ!$C$34:$C$777,СВЦЭМ!$A$34:$A$777,$A36,СВЦЭМ!$B$34:$B$777,C$11)+'СЕТ СН'!$F$9+СВЦЭМ!$D$10+'СЕТ СН'!$F$5-'СЕТ СН'!$F$17</f>
        <v>4192.8123807000002</v>
      </c>
      <c r="D36" s="36">
        <f>SUMIFS(СВЦЭМ!$C$34:$C$777,СВЦЭМ!$A$34:$A$777,$A36,СВЦЭМ!$B$34:$B$777,D$11)+'СЕТ СН'!$F$9+СВЦЭМ!$D$10+'СЕТ СН'!$F$5-'СЕТ СН'!$F$17</f>
        <v>4263.3380039100002</v>
      </c>
      <c r="E36" s="36">
        <f>SUMIFS(СВЦЭМ!$C$34:$C$777,СВЦЭМ!$A$34:$A$777,$A36,СВЦЭМ!$B$34:$B$777,E$11)+'СЕТ СН'!$F$9+СВЦЭМ!$D$10+'СЕТ СН'!$F$5-'СЕТ СН'!$F$17</f>
        <v>4281.3465136700006</v>
      </c>
      <c r="F36" s="36">
        <f>SUMIFS(СВЦЭМ!$C$34:$C$777,СВЦЭМ!$A$34:$A$777,$A36,СВЦЭМ!$B$34:$B$777,F$11)+'СЕТ СН'!$F$9+СВЦЭМ!$D$10+'СЕТ СН'!$F$5-'СЕТ СН'!$F$17</f>
        <v>4281.3753867300002</v>
      </c>
      <c r="G36" s="36">
        <f>SUMIFS(СВЦЭМ!$C$34:$C$777,СВЦЭМ!$A$34:$A$777,$A36,СВЦЭМ!$B$34:$B$777,G$11)+'СЕТ СН'!$F$9+СВЦЭМ!$D$10+'СЕТ СН'!$F$5-'СЕТ СН'!$F$17</f>
        <v>4257.4897614400006</v>
      </c>
      <c r="H36" s="36">
        <f>SUMIFS(СВЦЭМ!$C$34:$C$777,СВЦЭМ!$A$34:$A$777,$A36,СВЦЭМ!$B$34:$B$777,H$11)+'СЕТ СН'!$F$9+СВЦЭМ!$D$10+'СЕТ СН'!$F$5-'СЕТ СН'!$F$17</f>
        <v>4180.5109554700002</v>
      </c>
      <c r="I36" s="36">
        <f>SUMIFS(СВЦЭМ!$C$34:$C$777,СВЦЭМ!$A$34:$A$777,$A36,СВЦЭМ!$B$34:$B$777,I$11)+'СЕТ СН'!$F$9+СВЦЭМ!$D$10+'СЕТ СН'!$F$5-'СЕТ СН'!$F$17</f>
        <v>4059.8613000800005</v>
      </c>
      <c r="J36" s="36">
        <f>SUMIFS(СВЦЭМ!$C$34:$C$777,СВЦЭМ!$A$34:$A$777,$A36,СВЦЭМ!$B$34:$B$777,J$11)+'СЕТ СН'!$F$9+СВЦЭМ!$D$10+'СЕТ СН'!$F$5-'СЕТ СН'!$F$17</f>
        <v>4002.6886122100004</v>
      </c>
      <c r="K36" s="36">
        <f>SUMIFS(СВЦЭМ!$C$34:$C$777,СВЦЭМ!$A$34:$A$777,$A36,СВЦЭМ!$B$34:$B$777,K$11)+'СЕТ СН'!$F$9+СВЦЭМ!$D$10+'СЕТ СН'!$F$5-'СЕТ СН'!$F$17</f>
        <v>3932.95193638</v>
      </c>
      <c r="L36" s="36">
        <f>SUMIFS(СВЦЭМ!$C$34:$C$777,СВЦЭМ!$A$34:$A$777,$A36,СВЦЭМ!$B$34:$B$777,L$11)+'СЕТ СН'!$F$9+СВЦЭМ!$D$10+'СЕТ СН'!$F$5-'СЕТ СН'!$F$17</f>
        <v>3923.4729814400007</v>
      </c>
      <c r="M36" s="36">
        <f>SUMIFS(СВЦЭМ!$C$34:$C$777,СВЦЭМ!$A$34:$A$777,$A36,СВЦЭМ!$B$34:$B$777,M$11)+'СЕТ СН'!$F$9+СВЦЭМ!$D$10+'СЕТ СН'!$F$5-'СЕТ СН'!$F$17</f>
        <v>3971.4270574499997</v>
      </c>
      <c r="N36" s="36">
        <f>SUMIFS(СВЦЭМ!$C$34:$C$777,СВЦЭМ!$A$34:$A$777,$A36,СВЦЭМ!$B$34:$B$777,N$11)+'СЕТ СН'!$F$9+СВЦЭМ!$D$10+'СЕТ СН'!$F$5-'СЕТ СН'!$F$17</f>
        <v>4042.8955248499997</v>
      </c>
      <c r="O36" s="36">
        <f>SUMIFS(СВЦЭМ!$C$34:$C$777,СВЦЭМ!$A$34:$A$777,$A36,СВЦЭМ!$B$34:$B$777,O$11)+'СЕТ СН'!$F$9+СВЦЭМ!$D$10+'СЕТ СН'!$F$5-'СЕТ СН'!$F$17</f>
        <v>4086.8485000800001</v>
      </c>
      <c r="P36" s="36">
        <f>SUMIFS(СВЦЭМ!$C$34:$C$777,СВЦЭМ!$A$34:$A$777,$A36,СВЦЭМ!$B$34:$B$777,P$11)+'СЕТ СН'!$F$9+СВЦЭМ!$D$10+'СЕТ СН'!$F$5-'СЕТ СН'!$F$17</f>
        <v>4093.2902130400007</v>
      </c>
      <c r="Q36" s="36">
        <f>SUMIFS(СВЦЭМ!$C$34:$C$777,СВЦЭМ!$A$34:$A$777,$A36,СВЦЭМ!$B$34:$B$777,Q$11)+'СЕТ СН'!$F$9+СВЦЭМ!$D$10+'СЕТ СН'!$F$5-'СЕТ СН'!$F$17</f>
        <v>4078.9874197500003</v>
      </c>
      <c r="R36" s="36">
        <f>SUMIFS(СВЦЭМ!$C$34:$C$777,СВЦЭМ!$A$34:$A$777,$A36,СВЦЭМ!$B$34:$B$777,R$11)+'СЕТ СН'!$F$9+СВЦЭМ!$D$10+'СЕТ СН'!$F$5-'СЕТ СН'!$F$17</f>
        <v>4017.4359338200002</v>
      </c>
      <c r="S36" s="36">
        <f>SUMIFS(СВЦЭМ!$C$34:$C$777,СВЦЭМ!$A$34:$A$777,$A36,СВЦЭМ!$B$34:$B$777,S$11)+'СЕТ СН'!$F$9+СВЦЭМ!$D$10+'СЕТ СН'!$F$5-'СЕТ СН'!$F$17</f>
        <v>3940.09077824</v>
      </c>
      <c r="T36" s="36">
        <f>SUMIFS(СВЦЭМ!$C$34:$C$777,СВЦЭМ!$A$34:$A$777,$A36,СВЦЭМ!$B$34:$B$777,T$11)+'СЕТ СН'!$F$9+СВЦЭМ!$D$10+'СЕТ СН'!$F$5-'СЕТ СН'!$F$17</f>
        <v>3888.3542502600003</v>
      </c>
      <c r="U36" s="36">
        <f>SUMIFS(СВЦЭМ!$C$34:$C$777,СВЦЭМ!$A$34:$A$777,$A36,СВЦЭМ!$B$34:$B$777,U$11)+'СЕТ СН'!$F$9+СВЦЭМ!$D$10+'СЕТ СН'!$F$5-'СЕТ СН'!$F$17</f>
        <v>3896.8183300400005</v>
      </c>
      <c r="V36" s="36">
        <f>SUMIFS(СВЦЭМ!$C$34:$C$777,СВЦЭМ!$A$34:$A$777,$A36,СВЦЭМ!$B$34:$B$777,V$11)+'СЕТ СН'!$F$9+СВЦЭМ!$D$10+'СЕТ СН'!$F$5-'СЕТ СН'!$F$17</f>
        <v>3910.6460861700007</v>
      </c>
      <c r="W36" s="36">
        <f>SUMIFS(СВЦЭМ!$C$34:$C$777,СВЦЭМ!$A$34:$A$777,$A36,СВЦЭМ!$B$34:$B$777,W$11)+'СЕТ СН'!$F$9+СВЦЭМ!$D$10+'СЕТ СН'!$F$5-'СЕТ СН'!$F$17</f>
        <v>3921.6416396600007</v>
      </c>
      <c r="X36" s="36">
        <f>SUMIFS(СВЦЭМ!$C$34:$C$777,СВЦЭМ!$A$34:$A$777,$A36,СВЦЭМ!$B$34:$B$777,X$11)+'СЕТ СН'!$F$9+СВЦЭМ!$D$10+'СЕТ СН'!$F$5-'СЕТ СН'!$F$17</f>
        <v>3929.9687593099998</v>
      </c>
      <c r="Y36" s="36">
        <f>SUMIFS(СВЦЭМ!$C$34:$C$777,СВЦЭМ!$A$34:$A$777,$A36,СВЦЭМ!$B$34:$B$777,Y$11)+'СЕТ СН'!$F$9+СВЦЭМ!$D$10+'СЕТ СН'!$F$5-'СЕТ СН'!$F$17</f>
        <v>4014.4304540900002</v>
      </c>
    </row>
    <row r="37" spans="1:25" ht="15.75" x14ac:dyDescent="0.2">
      <c r="A37" s="35">
        <f t="shared" si="0"/>
        <v>43460</v>
      </c>
      <c r="B37" s="36">
        <f>SUMIFS(СВЦЭМ!$C$34:$C$777,СВЦЭМ!$A$34:$A$777,$A37,СВЦЭМ!$B$34:$B$777,B$11)+'СЕТ СН'!$F$9+СВЦЭМ!$D$10+'СЕТ СН'!$F$5-'СЕТ СН'!$F$17</f>
        <v>4092.5398344100004</v>
      </c>
      <c r="C37" s="36">
        <f>SUMIFS(СВЦЭМ!$C$34:$C$777,СВЦЭМ!$A$34:$A$777,$A37,СВЦЭМ!$B$34:$B$777,C$11)+'СЕТ СН'!$F$9+СВЦЭМ!$D$10+'СЕТ СН'!$F$5-'СЕТ СН'!$F$17</f>
        <v>4201.4935983200003</v>
      </c>
      <c r="D37" s="36">
        <f>SUMIFS(СВЦЭМ!$C$34:$C$777,СВЦЭМ!$A$34:$A$777,$A37,СВЦЭМ!$B$34:$B$777,D$11)+'СЕТ СН'!$F$9+СВЦЭМ!$D$10+'СЕТ СН'!$F$5-'СЕТ СН'!$F$17</f>
        <v>4257.7610793900003</v>
      </c>
      <c r="E37" s="36">
        <f>SUMIFS(СВЦЭМ!$C$34:$C$777,СВЦЭМ!$A$34:$A$777,$A37,СВЦЭМ!$B$34:$B$777,E$11)+'СЕТ СН'!$F$9+СВЦЭМ!$D$10+'СЕТ СН'!$F$5-'СЕТ СН'!$F$17</f>
        <v>4256.4686792600005</v>
      </c>
      <c r="F37" s="36">
        <f>SUMIFS(СВЦЭМ!$C$34:$C$777,СВЦЭМ!$A$34:$A$777,$A37,СВЦЭМ!$B$34:$B$777,F$11)+'СЕТ СН'!$F$9+СВЦЭМ!$D$10+'СЕТ СН'!$F$5-'СЕТ СН'!$F$17</f>
        <v>4254.5895065900004</v>
      </c>
      <c r="G37" s="36">
        <f>SUMIFS(СВЦЭМ!$C$34:$C$777,СВЦЭМ!$A$34:$A$777,$A37,СВЦЭМ!$B$34:$B$777,G$11)+'СЕТ СН'!$F$9+СВЦЭМ!$D$10+'СЕТ СН'!$F$5-'СЕТ СН'!$F$17</f>
        <v>4236.4229092100004</v>
      </c>
      <c r="H37" s="36">
        <f>SUMIFS(СВЦЭМ!$C$34:$C$777,СВЦЭМ!$A$34:$A$777,$A37,СВЦЭМ!$B$34:$B$777,H$11)+'СЕТ СН'!$F$9+СВЦЭМ!$D$10+'СЕТ СН'!$F$5-'СЕТ СН'!$F$17</f>
        <v>4168.4742254600005</v>
      </c>
      <c r="I37" s="36">
        <f>SUMIFS(СВЦЭМ!$C$34:$C$777,СВЦЭМ!$A$34:$A$777,$A37,СВЦЭМ!$B$34:$B$777,I$11)+'СЕТ СН'!$F$9+СВЦЭМ!$D$10+'СЕТ СН'!$F$5-'СЕТ СН'!$F$17</f>
        <v>4071.6364689800002</v>
      </c>
      <c r="J37" s="36">
        <f>SUMIFS(СВЦЭМ!$C$34:$C$777,СВЦЭМ!$A$34:$A$777,$A37,СВЦЭМ!$B$34:$B$777,J$11)+'СЕТ СН'!$F$9+СВЦЭМ!$D$10+'СЕТ СН'!$F$5-'СЕТ СН'!$F$17</f>
        <v>4016.4381469099999</v>
      </c>
      <c r="K37" s="36">
        <f>SUMIFS(СВЦЭМ!$C$34:$C$777,СВЦЭМ!$A$34:$A$777,$A37,СВЦЭМ!$B$34:$B$777,K$11)+'СЕТ СН'!$F$9+СВЦЭМ!$D$10+'СЕТ СН'!$F$5-'СЕТ СН'!$F$17</f>
        <v>3944.2517331400004</v>
      </c>
      <c r="L37" s="36">
        <f>SUMIFS(СВЦЭМ!$C$34:$C$777,СВЦЭМ!$A$34:$A$777,$A37,СВЦЭМ!$B$34:$B$777,L$11)+'СЕТ СН'!$F$9+СВЦЭМ!$D$10+'СЕТ СН'!$F$5-'СЕТ СН'!$F$17</f>
        <v>3942.4971177400002</v>
      </c>
      <c r="M37" s="36">
        <f>SUMIFS(СВЦЭМ!$C$34:$C$777,СВЦЭМ!$A$34:$A$777,$A37,СВЦЭМ!$B$34:$B$777,M$11)+'СЕТ СН'!$F$9+СВЦЭМ!$D$10+'СЕТ СН'!$F$5-'СЕТ СН'!$F$17</f>
        <v>4002.6947831000007</v>
      </c>
      <c r="N37" s="36">
        <f>SUMIFS(СВЦЭМ!$C$34:$C$777,СВЦЭМ!$A$34:$A$777,$A37,СВЦЭМ!$B$34:$B$777,N$11)+'СЕТ СН'!$F$9+СВЦЭМ!$D$10+'СЕТ СН'!$F$5-'СЕТ СН'!$F$17</f>
        <v>4079.2848189900005</v>
      </c>
      <c r="O37" s="36">
        <f>SUMIFS(СВЦЭМ!$C$34:$C$777,СВЦЭМ!$A$34:$A$777,$A37,СВЦЭМ!$B$34:$B$777,O$11)+'СЕТ СН'!$F$9+СВЦЭМ!$D$10+'СЕТ СН'!$F$5-'СЕТ СН'!$F$17</f>
        <v>4124.9865835500004</v>
      </c>
      <c r="P37" s="36">
        <f>SUMIFS(СВЦЭМ!$C$34:$C$777,СВЦЭМ!$A$34:$A$777,$A37,СВЦЭМ!$B$34:$B$777,P$11)+'СЕТ СН'!$F$9+СВЦЭМ!$D$10+'СЕТ СН'!$F$5-'СЕТ СН'!$F$17</f>
        <v>4143.0673615300002</v>
      </c>
      <c r="Q37" s="36">
        <f>SUMIFS(СВЦЭМ!$C$34:$C$777,СВЦЭМ!$A$34:$A$777,$A37,СВЦЭМ!$B$34:$B$777,Q$11)+'СЕТ СН'!$F$9+СВЦЭМ!$D$10+'СЕТ СН'!$F$5-'СЕТ СН'!$F$17</f>
        <v>4110.4273724000004</v>
      </c>
      <c r="R37" s="36">
        <f>SUMIFS(СВЦЭМ!$C$34:$C$777,СВЦЭМ!$A$34:$A$777,$A37,СВЦЭМ!$B$34:$B$777,R$11)+'СЕТ СН'!$F$9+СВЦЭМ!$D$10+'СЕТ СН'!$F$5-'СЕТ СН'!$F$17</f>
        <v>4049.9827688800005</v>
      </c>
      <c r="S37" s="36">
        <f>SUMIFS(СВЦЭМ!$C$34:$C$777,СВЦЭМ!$A$34:$A$777,$A37,СВЦЭМ!$B$34:$B$777,S$11)+'СЕТ СН'!$F$9+СВЦЭМ!$D$10+'СЕТ СН'!$F$5-'СЕТ СН'!$F$17</f>
        <v>3947.2345619100006</v>
      </c>
      <c r="T37" s="36">
        <f>SUMIFS(СВЦЭМ!$C$34:$C$777,СВЦЭМ!$A$34:$A$777,$A37,СВЦЭМ!$B$34:$B$777,T$11)+'СЕТ СН'!$F$9+СВЦЭМ!$D$10+'СЕТ СН'!$F$5-'СЕТ СН'!$F$17</f>
        <v>3908.9876921100004</v>
      </c>
      <c r="U37" s="36">
        <f>SUMIFS(СВЦЭМ!$C$34:$C$777,СВЦЭМ!$A$34:$A$777,$A37,СВЦЭМ!$B$34:$B$777,U$11)+'СЕТ СН'!$F$9+СВЦЭМ!$D$10+'СЕТ СН'!$F$5-'СЕТ СН'!$F$17</f>
        <v>3911.4444807999998</v>
      </c>
      <c r="V37" s="36">
        <f>SUMIFS(СВЦЭМ!$C$34:$C$777,СВЦЭМ!$A$34:$A$777,$A37,СВЦЭМ!$B$34:$B$777,V$11)+'СЕТ СН'!$F$9+СВЦЭМ!$D$10+'СЕТ СН'!$F$5-'СЕТ СН'!$F$17</f>
        <v>3922.9931357900005</v>
      </c>
      <c r="W37" s="36">
        <f>SUMIFS(СВЦЭМ!$C$34:$C$777,СВЦЭМ!$A$34:$A$777,$A37,СВЦЭМ!$B$34:$B$777,W$11)+'СЕТ СН'!$F$9+СВЦЭМ!$D$10+'СЕТ СН'!$F$5-'СЕТ СН'!$F$17</f>
        <v>3938.9541619600004</v>
      </c>
      <c r="X37" s="36">
        <f>SUMIFS(СВЦЭМ!$C$34:$C$777,СВЦЭМ!$A$34:$A$777,$A37,СВЦЭМ!$B$34:$B$777,X$11)+'СЕТ СН'!$F$9+СВЦЭМ!$D$10+'СЕТ СН'!$F$5-'СЕТ СН'!$F$17</f>
        <v>3951.7890538900001</v>
      </c>
      <c r="Y37" s="36">
        <f>SUMIFS(СВЦЭМ!$C$34:$C$777,СВЦЭМ!$A$34:$A$777,$A37,СВЦЭМ!$B$34:$B$777,Y$11)+'СЕТ СН'!$F$9+СВЦЭМ!$D$10+'СЕТ СН'!$F$5-'СЕТ СН'!$F$17</f>
        <v>4027.1141894800003</v>
      </c>
    </row>
    <row r="38" spans="1:25" ht="15.75" x14ac:dyDescent="0.2">
      <c r="A38" s="35">
        <f t="shared" si="0"/>
        <v>43461</v>
      </c>
      <c r="B38" s="36">
        <f>SUMIFS(СВЦЭМ!$C$34:$C$777,СВЦЭМ!$A$34:$A$777,$A38,СВЦЭМ!$B$34:$B$777,B$11)+'СЕТ СН'!$F$9+СВЦЭМ!$D$10+'СЕТ СН'!$F$5-'СЕТ СН'!$F$17</f>
        <v>4126.24916252</v>
      </c>
      <c r="C38" s="36">
        <f>SUMIFS(СВЦЭМ!$C$34:$C$777,СВЦЭМ!$A$34:$A$777,$A38,СВЦЭМ!$B$34:$B$777,C$11)+'СЕТ СН'!$F$9+СВЦЭМ!$D$10+'СЕТ СН'!$F$5-'СЕТ СН'!$F$17</f>
        <v>4203.8071477599997</v>
      </c>
      <c r="D38" s="36">
        <f>SUMIFS(СВЦЭМ!$C$34:$C$777,СВЦЭМ!$A$34:$A$777,$A38,СВЦЭМ!$B$34:$B$777,D$11)+'СЕТ СН'!$F$9+СВЦЭМ!$D$10+'СЕТ СН'!$F$5-'СЕТ СН'!$F$17</f>
        <v>4261.8051664300001</v>
      </c>
      <c r="E38" s="36">
        <f>SUMIFS(СВЦЭМ!$C$34:$C$777,СВЦЭМ!$A$34:$A$777,$A38,СВЦЭМ!$B$34:$B$777,E$11)+'СЕТ СН'!$F$9+СВЦЭМ!$D$10+'СЕТ СН'!$F$5-'СЕТ СН'!$F$17</f>
        <v>4300.5538062900005</v>
      </c>
      <c r="F38" s="36">
        <f>SUMIFS(СВЦЭМ!$C$34:$C$777,СВЦЭМ!$A$34:$A$777,$A38,СВЦЭМ!$B$34:$B$777,F$11)+'СЕТ СН'!$F$9+СВЦЭМ!$D$10+'СЕТ СН'!$F$5-'СЕТ СН'!$F$17</f>
        <v>4306.4366627999998</v>
      </c>
      <c r="G38" s="36">
        <f>SUMIFS(СВЦЭМ!$C$34:$C$777,СВЦЭМ!$A$34:$A$777,$A38,СВЦЭМ!$B$34:$B$777,G$11)+'СЕТ СН'!$F$9+СВЦЭМ!$D$10+'СЕТ СН'!$F$5-'СЕТ СН'!$F$17</f>
        <v>4292.9267781799999</v>
      </c>
      <c r="H38" s="36">
        <f>SUMIFS(СВЦЭМ!$C$34:$C$777,СВЦЭМ!$A$34:$A$777,$A38,СВЦЭМ!$B$34:$B$777,H$11)+'СЕТ СН'!$F$9+СВЦЭМ!$D$10+'СЕТ СН'!$F$5-'СЕТ СН'!$F$17</f>
        <v>4242.4603524800004</v>
      </c>
      <c r="I38" s="36">
        <f>SUMIFS(СВЦЭМ!$C$34:$C$777,СВЦЭМ!$A$34:$A$777,$A38,СВЦЭМ!$B$34:$B$777,I$11)+'СЕТ СН'!$F$9+СВЦЭМ!$D$10+'СЕТ СН'!$F$5-'СЕТ СН'!$F$17</f>
        <v>4130.5909892299996</v>
      </c>
      <c r="J38" s="36">
        <f>SUMIFS(СВЦЭМ!$C$34:$C$777,СВЦЭМ!$A$34:$A$777,$A38,СВЦЭМ!$B$34:$B$777,J$11)+'СЕТ СН'!$F$9+СВЦЭМ!$D$10+'СЕТ СН'!$F$5-'СЕТ СН'!$F$17</f>
        <v>4075.4894531500004</v>
      </c>
      <c r="K38" s="36">
        <f>SUMIFS(СВЦЭМ!$C$34:$C$777,СВЦЭМ!$A$34:$A$777,$A38,СВЦЭМ!$B$34:$B$777,K$11)+'СЕТ СН'!$F$9+СВЦЭМ!$D$10+'СЕТ СН'!$F$5-'СЕТ СН'!$F$17</f>
        <v>4017.1017911500003</v>
      </c>
      <c r="L38" s="36">
        <f>SUMIFS(СВЦЭМ!$C$34:$C$777,СВЦЭМ!$A$34:$A$777,$A38,СВЦЭМ!$B$34:$B$777,L$11)+'СЕТ СН'!$F$9+СВЦЭМ!$D$10+'СЕТ СН'!$F$5-'СЕТ СН'!$F$17</f>
        <v>4022.5823268200002</v>
      </c>
      <c r="M38" s="36">
        <f>SUMIFS(СВЦЭМ!$C$34:$C$777,СВЦЭМ!$A$34:$A$777,$A38,СВЦЭМ!$B$34:$B$777,M$11)+'СЕТ СН'!$F$9+СВЦЭМ!$D$10+'СЕТ СН'!$F$5-'СЕТ СН'!$F$17</f>
        <v>4077.6976121100006</v>
      </c>
      <c r="N38" s="36">
        <f>SUMIFS(СВЦЭМ!$C$34:$C$777,СВЦЭМ!$A$34:$A$777,$A38,СВЦЭМ!$B$34:$B$777,N$11)+'СЕТ СН'!$F$9+СВЦЭМ!$D$10+'СЕТ СН'!$F$5-'СЕТ СН'!$F$17</f>
        <v>4121.3202615400005</v>
      </c>
      <c r="O38" s="36">
        <f>SUMIFS(СВЦЭМ!$C$34:$C$777,СВЦЭМ!$A$34:$A$777,$A38,СВЦЭМ!$B$34:$B$777,O$11)+'СЕТ СН'!$F$9+СВЦЭМ!$D$10+'СЕТ СН'!$F$5-'СЕТ СН'!$F$17</f>
        <v>4142.1591877399997</v>
      </c>
      <c r="P38" s="36">
        <f>SUMIFS(СВЦЭМ!$C$34:$C$777,СВЦЭМ!$A$34:$A$777,$A38,СВЦЭМ!$B$34:$B$777,P$11)+'СЕТ СН'!$F$9+СВЦЭМ!$D$10+'СЕТ СН'!$F$5-'СЕТ СН'!$F$17</f>
        <v>4178.8184387800002</v>
      </c>
      <c r="Q38" s="36">
        <f>SUMIFS(СВЦЭМ!$C$34:$C$777,СВЦЭМ!$A$34:$A$777,$A38,СВЦЭМ!$B$34:$B$777,Q$11)+'СЕТ СН'!$F$9+СВЦЭМ!$D$10+'СЕТ СН'!$F$5-'СЕТ СН'!$F$17</f>
        <v>4183.6135039800001</v>
      </c>
      <c r="R38" s="36">
        <f>SUMIFS(СВЦЭМ!$C$34:$C$777,СВЦЭМ!$A$34:$A$777,$A38,СВЦЭМ!$B$34:$B$777,R$11)+'СЕТ СН'!$F$9+СВЦЭМ!$D$10+'СЕТ СН'!$F$5-'СЕТ СН'!$F$17</f>
        <v>4127.2494370600007</v>
      </c>
      <c r="S38" s="36">
        <f>SUMIFS(СВЦЭМ!$C$34:$C$777,СВЦЭМ!$A$34:$A$777,$A38,СВЦЭМ!$B$34:$B$777,S$11)+'СЕТ СН'!$F$9+СВЦЭМ!$D$10+'СЕТ СН'!$F$5-'СЕТ СН'!$F$17</f>
        <v>4043.9855679399998</v>
      </c>
      <c r="T38" s="36">
        <f>SUMIFS(СВЦЭМ!$C$34:$C$777,СВЦЭМ!$A$34:$A$777,$A38,СВЦЭМ!$B$34:$B$777,T$11)+'СЕТ СН'!$F$9+СВЦЭМ!$D$10+'СЕТ СН'!$F$5-'СЕТ СН'!$F$17</f>
        <v>3993.7823184100007</v>
      </c>
      <c r="U38" s="36">
        <f>SUMIFS(СВЦЭМ!$C$34:$C$777,СВЦЭМ!$A$34:$A$777,$A38,СВЦЭМ!$B$34:$B$777,U$11)+'СЕТ СН'!$F$9+СВЦЭМ!$D$10+'СЕТ СН'!$F$5-'СЕТ СН'!$F$17</f>
        <v>3995.4845769399999</v>
      </c>
      <c r="V38" s="36">
        <f>SUMIFS(СВЦЭМ!$C$34:$C$777,СВЦЭМ!$A$34:$A$777,$A38,СВЦЭМ!$B$34:$B$777,V$11)+'СЕТ СН'!$F$9+СВЦЭМ!$D$10+'СЕТ СН'!$F$5-'СЕТ СН'!$F$17</f>
        <v>4008.85918072</v>
      </c>
      <c r="W38" s="36">
        <f>SUMIFS(СВЦЭМ!$C$34:$C$777,СВЦЭМ!$A$34:$A$777,$A38,СВЦЭМ!$B$34:$B$777,W$11)+'СЕТ СН'!$F$9+СВЦЭМ!$D$10+'СЕТ СН'!$F$5-'СЕТ СН'!$F$17</f>
        <v>4026.2170990900004</v>
      </c>
      <c r="X38" s="36">
        <f>SUMIFS(СВЦЭМ!$C$34:$C$777,СВЦЭМ!$A$34:$A$777,$A38,СВЦЭМ!$B$34:$B$777,X$11)+'СЕТ СН'!$F$9+СВЦЭМ!$D$10+'СЕТ СН'!$F$5-'СЕТ СН'!$F$17</f>
        <v>4046.7181672400002</v>
      </c>
      <c r="Y38" s="36">
        <f>SUMIFS(СВЦЭМ!$C$34:$C$777,СВЦЭМ!$A$34:$A$777,$A38,СВЦЭМ!$B$34:$B$777,Y$11)+'СЕТ СН'!$F$9+СВЦЭМ!$D$10+'СЕТ СН'!$F$5-'СЕТ СН'!$F$17</f>
        <v>4113.3370012300002</v>
      </c>
    </row>
    <row r="39" spans="1:25" ht="15.75" x14ac:dyDescent="0.2">
      <c r="A39" s="35">
        <f t="shared" si="0"/>
        <v>43462</v>
      </c>
      <c r="B39" s="36">
        <f>SUMIFS(СВЦЭМ!$C$34:$C$777,СВЦЭМ!$A$34:$A$777,$A39,СВЦЭМ!$B$34:$B$777,B$11)+'СЕТ СН'!$F$9+СВЦЭМ!$D$10+'СЕТ СН'!$F$5-'СЕТ СН'!$F$17</f>
        <v>4165.8362065299998</v>
      </c>
      <c r="C39" s="36">
        <f>SUMIFS(СВЦЭМ!$C$34:$C$777,СВЦЭМ!$A$34:$A$777,$A39,СВЦЭМ!$B$34:$B$777,C$11)+'СЕТ СН'!$F$9+СВЦЭМ!$D$10+'СЕТ СН'!$F$5-'СЕТ СН'!$F$17</f>
        <v>4222.48971334</v>
      </c>
      <c r="D39" s="36">
        <f>SUMIFS(СВЦЭМ!$C$34:$C$777,СВЦЭМ!$A$34:$A$777,$A39,СВЦЭМ!$B$34:$B$777,D$11)+'СЕТ СН'!$F$9+СВЦЭМ!$D$10+'СЕТ СН'!$F$5-'СЕТ СН'!$F$17</f>
        <v>4292.9332045300007</v>
      </c>
      <c r="E39" s="36">
        <f>SUMIFS(СВЦЭМ!$C$34:$C$777,СВЦЭМ!$A$34:$A$777,$A39,СВЦЭМ!$B$34:$B$777,E$11)+'СЕТ СН'!$F$9+СВЦЭМ!$D$10+'СЕТ СН'!$F$5-'СЕТ СН'!$F$17</f>
        <v>4303.1958604900001</v>
      </c>
      <c r="F39" s="36">
        <f>SUMIFS(СВЦЭМ!$C$34:$C$777,СВЦЭМ!$A$34:$A$777,$A39,СВЦЭМ!$B$34:$B$777,F$11)+'СЕТ СН'!$F$9+СВЦЭМ!$D$10+'СЕТ СН'!$F$5-'СЕТ СН'!$F$17</f>
        <v>4314.6856443100005</v>
      </c>
      <c r="G39" s="36">
        <f>SUMIFS(СВЦЭМ!$C$34:$C$777,СВЦЭМ!$A$34:$A$777,$A39,СВЦЭМ!$B$34:$B$777,G$11)+'СЕТ СН'!$F$9+СВЦЭМ!$D$10+'СЕТ СН'!$F$5-'СЕТ СН'!$F$17</f>
        <v>4285.8887478100005</v>
      </c>
      <c r="H39" s="36">
        <f>SUMIFS(СВЦЭМ!$C$34:$C$777,СВЦЭМ!$A$34:$A$777,$A39,СВЦЭМ!$B$34:$B$777,H$11)+'СЕТ СН'!$F$9+СВЦЭМ!$D$10+'СЕТ СН'!$F$5-'СЕТ СН'!$F$17</f>
        <v>4215.3156879999997</v>
      </c>
      <c r="I39" s="36">
        <f>SUMIFS(СВЦЭМ!$C$34:$C$777,СВЦЭМ!$A$34:$A$777,$A39,СВЦЭМ!$B$34:$B$777,I$11)+'СЕТ СН'!$F$9+СВЦЭМ!$D$10+'СЕТ СН'!$F$5-'СЕТ СН'!$F$17</f>
        <v>4108.9454294500001</v>
      </c>
      <c r="J39" s="36">
        <f>SUMIFS(СВЦЭМ!$C$34:$C$777,СВЦЭМ!$A$34:$A$777,$A39,СВЦЭМ!$B$34:$B$777,J$11)+'СЕТ СН'!$F$9+СВЦЭМ!$D$10+'СЕТ СН'!$F$5-'СЕТ СН'!$F$17</f>
        <v>4039.5701106799997</v>
      </c>
      <c r="K39" s="36">
        <f>SUMIFS(СВЦЭМ!$C$34:$C$777,СВЦЭМ!$A$34:$A$777,$A39,СВЦЭМ!$B$34:$B$777,K$11)+'СЕТ СН'!$F$9+СВЦЭМ!$D$10+'СЕТ СН'!$F$5-'СЕТ СН'!$F$17</f>
        <v>3965.69908003</v>
      </c>
      <c r="L39" s="36">
        <f>SUMIFS(СВЦЭМ!$C$34:$C$777,СВЦЭМ!$A$34:$A$777,$A39,СВЦЭМ!$B$34:$B$777,L$11)+'СЕТ СН'!$F$9+СВЦЭМ!$D$10+'СЕТ СН'!$F$5-'СЕТ СН'!$F$17</f>
        <v>3961.4464199900003</v>
      </c>
      <c r="M39" s="36">
        <f>SUMIFS(СВЦЭМ!$C$34:$C$777,СВЦЭМ!$A$34:$A$777,$A39,СВЦЭМ!$B$34:$B$777,M$11)+'СЕТ СН'!$F$9+СВЦЭМ!$D$10+'СЕТ СН'!$F$5-'СЕТ СН'!$F$17</f>
        <v>4016.0642802499997</v>
      </c>
      <c r="N39" s="36">
        <f>SUMIFS(СВЦЭМ!$C$34:$C$777,СВЦЭМ!$A$34:$A$777,$A39,СВЦЭМ!$B$34:$B$777,N$11)+'СЕТ СН'!$F$9+СВЦЭМ!$D$10+'СЕТ СН'!$F$5-'СЕТ СН'!$F$17</f>
        <v>4067.6056510099997</v>
      </c>
      <c r="O39" s="36">
        <f>SUMIFS(СВЦЭМ!$C$34:$C$777,СВЦЭМ!$A$34:$A$777,$A39,СВЦЭМ!$B$34:$B$777,O$11)+'СЕТ СН'!$F$9+СВЦЭМ!$D$10+'СЕТ СН'!$F$5-'СЕТ СН'!$F$17</f>
        <v>4120.0336837200002</v>
      </c>
      <c r="P39" s="36">
        <f>SUMIFS(СВЦЭМ!$C$34:$C$777,СВЦЭМ!$A$34:$A$777,$A39,СВЦЭМ!$B$34:$B$777,P$11)+'СЕТ СН'!$F$9+СВЦЭМ!$D$10+'СЕТ СН'!$F$5-'СЕТ СН'!$F$17</f>
        <v>4134.21277491</v>
      </c>
      <c r="Q39" s="36">
        <f>SUMIFS(СВЦЭМ!$C$34:$C$777,СВЦЭМ!$A$34:$A$777,$A39,СВЦЭМ!$B$34:$B$777,Q$11)+'СЕТ СН'!$F$9+СВЦЭМ!$D$10+'СЕТ СН'!$F$5-'СЕТ СН'!$F$17</f>
        <v>4109.3219857399999</v>
      </c>
      <c r="R39" s="36">
        <f>SUMIFS(СВЦЭМ!$C$34:$C$777,СВЦЭМ!$A$34:$A$777,$A39,СВЦЭМ!$B$34:$B$777,R$11)+'СЕТ СН'!$F$9+СВЦЭМ!$D$10+'СЕТ СН'!$F$5-'СЕТ СН'!$F$17</f>
        <v>4049.3262404999996</v>
      </c>
      <c r="S39" s="36">
        <f>SUMIFS(СВЦЭМ!$C$34:$C$777,СВЦЭМ!$A$34:$A$777,$A39,СВЦЭМ!$B$34:$B$777,S$11)+'СЕТ СН'!$F$9+СВЦЭМ!$D$10+'СЕТ СН'!$F$5-'СЕТ СН'!$F$17</f>
        <v>3966.7025926699998</v>
      </c>
      <c r="T39" s="36">
        <f>SUMIFS(СВЦЭМ!$C$34:$C$777,СВЦЭМ!$A$34:$A$777,$A39,СВЦЭМ!$B$34:$B$777,T$11)+'СЕТ СН'!$F$9+СВЦЭМ!$D$10+'СЕТ СН'!$F$5-'СЕТ СН'!$F$17</f>
        <v>3919.1619690100006</v>
      </c>
      <c r="U39" s="36">
        <f>SUMIFS(СВЦЭМ!$C$34:$C$777,СВЦЭМ!$A$34:$A$777,$A39,СВЦЭМ!$B$34:$B$777,U$11)+'СЕТ СН'!$F$9+СВЦЭМ!$D$10+'СЕТ СН'!$F$5-'СЕТ СН'!$F$17</f>
        <v>3924.3230117000003</v>
      </c>
      <c r="V39" s="36">
        <f>SUMIFS(СВЦЭМ!$C$34:$C$777,СВЦЭМ!$A$34:$A$777,$A39,СВЦЭМ!$B$34:$B$777,V$11)+'СЕТ СН'!$F$9+СВЦЭМ!$D$10+'СЕТ СН'!$F$5-'СЕТ СН'!$F$17</f>
        <v>3937.9942424800001</v>
      </c>
      <c r="W39" s="36">
        <f>SUMIFS(СВЦЭМ!$C$34:$C$777,СВЦЭМ!$A$34:$A$777,$A39,СВЦЭМ!$B$34:$B$777,W$11)+'СЕТ СН'!$F$9+СВЦЭМ!$D$10+'СЕТ СН'!$F$5-'СЕТ СН'!$F$17</f>
        <v>3946.8790079800001</v>
      </c>
      <c r="X39" s="36">
        <f>SUMIFS(СВЦЭМ!$C$34:$C$777,СВЦЭМ!$A$34:$A$777,$A39,СВЦЭМ!$B$34:$B$777,X$11)+'СЕТ СН'!$F$9+СВЦЭМ!$D$10+'СЕТ СН'!$F$5-'СЕТ СН'!$F$17</f>
        <v>3963.2135861899997</v>
      </c>
      <c r="Y39" s="36">
        <f>SUMIFS(СВЦЭМ!$C$34:$C$777,СВЦЭМ!$A$34:$A$777,$A39,СВЦЭМ!$B$34:$B$777,Y$11)+'СЕТ СН'!$F$9+СВЦЭМ!$D$10+'СЕТ СН'!$F$5-'СЕТ СН'!$F$17</f>
        <v>4053.1631111800007</v>
      </c>
    </row>
    <row r="40" spans="1:25" ht="15.75" x14ac:dyDescent="0.2">
      <c r="A40" s="35">
        <f t="shared" si="0"/>
        <v>43463</v>
      </c>
      <c r="B40" s="36">
        <f>SUMIFS(СВЦЭМ!$C$34:$C$777,СВЦЭМ!$A$34:$A$777,$A40,СВЦЭМ!$B$34:$B$777,B$11)+'СЕТ СН'!$F$9+СВЦЭМ!$D$10+'СЕТ СН'!$F$5-'СЕТ СН'!$F$17</f>
        <v>4138.8017595000001</v>
      </c>
      <c r="C40" s="36">
        <f>SUMIFS(СВЦЭМ!$C$34:$C$777,СВЦЭМ!$A$34:$A$777,$A40,СВЦЭМ!$B$34:$B$777,C$11)+'СЕТ СН'!$F$9+СВЦЭМ!$D$10+'СЕТ СН'!$F$5-'СЕТ СН'!$F$17</f>
        <v>4241.01176579</v>
      </c>
      <c r="D40" s="36">
        <f>SUMIFS(СВЦЭМ!$C$34:$C$777,СВЦЭМ!$A$34:$A$777,$A40,СВЦЭМ!$B$34:$B$777,D$11)+'СЕТ СН'!$F$9+СВЦЭМ!$D$10+'СЕТ СН'!$F$5-'СЕТ СН'!$F$17</f>
        <v>4322.2239265500002</v>
      </c>
      <c r="E40" s="36">
        <f>SUMIFS(СВЦЭМ!$C$34:$C$777,СВЦЭМ!$A$34:$A$777,$A40,СВЦЭМ!$B$34:$B$777,E$11)+'СЕТ СН'!$F$9+СВЦЭМ!$D$10+'СЕТ СН'!$F$5-'СЕТ СН'!$F$17</f>
        <v>4339.9699585799999</v>
      </c>
      <c r="F40" s="36">
        <f>SUMIFS(СВЦЭМ!$C$34:$C$777,СВЦЭМ!$A$34:$A$777,$A40,СВЦЭМ!$B$34:$B$777,F$11)+'СЕТ СН'!$F$9+СВЦЭМ!$D$10+'СЕТ СН'!$F$5-'СЕТ СН'!$F$17</f>
        <v>4340.0180884400006</v>
      </c>
      <c r="G40" s="36">
        <f>SUMIFS(СВЦЭМ!$C$34:$C$777,СВЦЭМ!$A$34:$A$777,$A40,СВЦЭМ!$B$34:$B$777,G$11)+'СЕТ СН'!$F$9+СВЦЭМ!$D$10+'СЕТ СН'!$F$5-'СЕТ СН'!$F$17</f>
        <v>4322.1458203499997</v>
      </c>
      <c r="H40" s="36">
        <f>SUMIFS(СВЦЭМ!$C$34:$C$777,СВЦЭМ!$A$34:$A$777,$A40,СВЦЭМ!$B$34:$B$777,H$11)+'СЕТ СН'!$F$9+СВЦЭМ!$D$10+'СЕТ СН'!$F$5-'СЕТ СН'!$F$17</f>
        <v>4225.8641295000007</v>
      </c>
      <c r="I40" s="36">
        <f>SUMIFS(СВЦЭМ!$C$34:$C$777,СВЦЭМ!$A$34:$A$777,$A40,СВЦЭМ!$B$34:$B$777,I$11)+'СЕТ СН'!$F$9+СВЦЭМ!$D$10+'СЕТ СН'!$F$5-'СЕТ СН'!$F$17</f>
        <v>4143.8887137400006</v>
      </c>
      <c r="J40" s="36">
        <f>SUMIFS(СВЦЭМ!$C$34:$C$777,СВЦЭМ!$A$34:$A$777,$A40,СВЦЭМ!$B$34:$B$777,J$11)+'СЕТ СН'!$F$9+СВЦЭМ!$D$10+'СЕТ СН'!$F$5-'СЕТ СН'!$F$17</f>
        <v>4088.3195798699999</v>
      </c>
      <c r="K40" s="36">
        <f>SUMIFS(СВЦЭМ!$C$34:$C$777,СВЦЭМ!$A$34:$A$777,$A40,СВЦЭМ!$B$34:$B$777,K$11)+'СЕТ СН'!$F$9+СВЦЭМ!$D$10+'СЕТ СН'!$F$5-'СЕТ СН'!$F$17</f>
        <v>4003.1786441699996</v>
      </c>
      <c r="L40" s="36">
        <f>SUMIFS(СВЦЭМ!$C$34:$C$777,СВЦЭМ!$A$34:$A$777,$A40,СВЦЭМ!$B$34:$B$777,L$11)+'СЕТ СН'!$F$9+СВЦЭМ!$D$10+'СЕТ СН'!$F$5-'СЕТ СН'!$F$17</f>
        <v>4005.17144706</v>
      </c>
      <c r="M40" s="36">
        <f>SUMIFS(СВЦЭМ!$C$34:$C$777,СВЦЭМ!$A$34:$A$777,$A40,СВЦЭМ!$B$34:$B$777,M$11)+'СЕТ СН'!$F$9+СВЦЭМ!$D$10+'СЕТ СН'!$F$5-'СЕТ СН'!$F$17</f>
        <v>4080.9247443699996</v>
      </c>
      <c r="N40" s="36">
        <f>SUMIFS(СВЦЭМ!$C$34:$C$777,СВЦЭМ!$A$34:$A$777,$A40,СВЦЭМ!$B$34:$B$777,N$11)+'СЕТ СН'!$F$9+СВЦЭМ!$D$10+'СЕТ СН'!$F$5-'СЕТ СН'!$F$17</f>
        <v>4126.7301429400004</v>
      </c>
      <c r="O40" s="36">
        <f>SUMIFS(СВЦЭМ!$C$34:$C$777,СВЦЭМ!$A$34:$A$777,$A40,СВЦЭМ!$B$34:$B$777,O$11)+'СЕТ СН'!$F$9+СВЦЭМ!$D$10+'СЕТ СН'!$F$5-'СЕТ СН'!$F$17</f>
        <v>4137.5448953100004</v>
      </c>
      <c r="P40" s="36">
        <f>SUMIFS(СВЦЭМ!$C$34:$C$777,СВЦЭМ!$A$34:$A$777,$A40,СВЦЭМ!$B$34:$B$777,P$11)+'СЕТ СН'!$F$9+СВЦЭМ!$D$10+'СЕТ СН'!$F$5-'СЕТ СН'!$F$17</f>
        <v>4144.3382973100006</v>
      </c>
      <c r="Q40" s="36">
        <f>SUMIFS(СВЦЭМ!$C$34:$C$777,СВЦЭМ!$A$34:$A$777,$A40,СВЦЭМ!$B$34:$B$777,Q$11)+'СЕТ СН'!$F$9+СВЦЭМ!$D$10+'СЕТ СН'!$F$5-'СЕТ СН'!$F$17</f>
        <v>4130.5694551799997</v>
      </c>
      <c r="R40" s="36">
        <f>SUMIFS(СВЦЭМ!$C$34:$C$777,СВЦЭМ!$A$34:$A$777,$A40,СВЦЭМ!$B$34:$B$777,R$11)+'СЕТ СН'!$F$9+СВЦЭМ!$D$10+'СЕТ СН'!$F$5-'СЕТ СН'!$F$17</f>
        <v>4079.1188628299997</v>
      </c>
      <c r="S40" s="36">
        <f>SUMIFS(СВЦЭМ!$C$34:$C$777,СВЦЭМ!$A$34:$A$777,$A40,СВЦЭМ!$B$34:$B$777,S$11)+'СЕТ СН'!$F$9+СВЦЭМ!$D$10+'СЕТ СН'!$F$5-'СЕТ СН'!$F$17</f>
        <v>3986.5311629500002</v>
      </c>
      <c r="T40" s="36">
        <f>SUMIFS(СВЦЭМ!$C$34:$C$777,СВЦЭМ!$A$34:$A$777,$A40,СВЦЭМ!$B$34:$B$777,T$11)+'СЕТ СН'!$F$9+СВЦЭМ!$D$10+'СЕТ СН'!$F$5-'СЕТ СН'!$F$17</f>
        <v>3955.4000724999996</v>
      </c>
      <c r="U40" s="36">
        <f>SUMIFS(СВЦЭМ!$C$34:$C$777,СВЦЭМ!$A$34:$A$777,$A40,СВЦЭМ!$B$34:$B$777,U$11)+'СЕТ СН'!$F$9+СВЦЭМ!$D$10+'СЕТ СН'!$F$5-'СЕТ СН'!$F$17</f>
        <v>3954.0310359900004</v>
      </c>
      <c r="V40" s="36">
        <f>SUMIFS(СВЦЭМ!$C$34:$C$777,СВЦЭМ!$A$34:$A$777,$A40,СВЦЭМ!$B$34:$B$777,V$11)+'СЕТ СН'!$F$9+СВЦЭМ!$D$10+'СЕТ СН'!$F$5-'СЕТ СН'!$F$17</f>
        <v>3979.0243050300005</v>
      </c>
      <c r="W40" s="36">
        <f>SUMIFS(СВЦЭМ!$C$34:$C$777,СВЦЭМ!$A$34:$A$777,$A40,СВЦЭМ!$B$34:$B$777,W$11)+'СЕТ СН'!$F$9+СВЦЭМ!$D$10+'СЕТ СН'!$F$5-'СЕТ СН'!$F$17</f>
        <v>3985.1954978200001</v>
      </c>
      <c r="X40" s="36">
        <f>SUMIFS(СВЦЭМ!$C$34:$C$777,СВЦЭМ!$A$34:$A$777,$A40,СВЦЭМ!$B$34:$B$777,X$11)+'СЕТ СН'!$F$9+СВЦЭМ!$D$10+'СЕТ СН'!$F$5-'СЕТ СН'!$F$17</f>
        <v>3991.6686572899998</v>
      </c>
      <c r="Y40" s="36">
        <f>SUMIFS(СВЦЭМ!$C$34:$C$777,СВЦЭМ!$A$34:$A$777,$A40,СВЦЭМ!$B$34:$B$777,Y$11)+'СЕТ СН'!$F$9+СВЦЭМ!$D$10+'СЕТ СН'!$F$5-'СЕТ СН'!$F$17</f>
        <v>4067.9551518799999</v>
      </c>
    </row>
    <row r="41" spans="1:25" ht="15.75" x14ac:dyDescent="0.2">
      <c r="A41" s="35">
        <f t="shared" si="0"/>
        <v>43464</v>
      </c>
      <c r="B41" s="36">
        <f>SUMIFS(СВЦЭМ!$C$34:$C$777,СВЦЭМ!$A$34:$A$777,$A41,СВЦЭМ!$B$34:$B$777,B$11)+'СЕТ СН'!$F$9+СВЦЭМ!$D$10+'СЕТ СН'!$F$5-'СЕТ СН'!$F$17</f>
        <v>4157.5342590700002</v>
      </c>
      <c r="C41" s="36">
        <f>SUMIFS(СВЦЭМ!$C$34:$C$777,СВЦЭМ!$A$34:$A$777,$A41,СВЦЭМ!$B$34:$B$777,C$11)+'СЕТ СН'!$F$9+СВЦЭМ!$D$10+'СЕТ СН'!$F$5-'СЕТ СН'!$F$17</f>
        <v>4238.3958339500005</v>
      </c>
      <c r="D41" s="36">
        <f>SUMIFS(СВЦЭМ!$C$34:$C$777,СВЦЭМ!$A$34:$A$777,$A41,СВЦЭМ!$B$34:$B$777,D$11)+'СЕТ СН'!$F$9+СВЦЭМ!$D$10+'СЕТ СН'!$F$5-'СЕТ СН'!$F$17</f>
        <v>4265.0759779400005</v>
      </c>
      <c r="E41" s="36">
        <f>SUMIFS(СВЦЭМ!$C$34:$C$777,СВЦЭМ!$A$34:$A$777,$A41,СВЦЭМ!$B$34:$B$777,E$11)+'СЕТ СН'!$F$9+СВЦЭМ!$D$10+'СЕТ СН'!$F$5-'СЕТ СН'!$F$17</f>
        <v>4263.2408549800002</v>
      </c>
      <c r="F41" s="36">
        <f>SUMIFS(СВЦЭМ!$C$34:$C$777,СВЦЭМ!$A$34:$A$777,$A41,СВЦЭМ!$B$34:$B$777,F$11)+'СЕТ СН'!$F$9+СВЦЭМ!$D$10+'СЕТ СН'!$F$5-'СЕТ СН'!$F$17</f>
        <v>4263.1794035299999</v>
      </c>
      <c r="G41" s="36">
        <f>SUMIFS(СВЦЭМ!$C$34:$C$777,СВЦЭМ!$A$34:$A$777,$A41,СВЦЭМ!$B$34:$B$777,G$11)+'СЕТ СН'!$F$9+СВЦЭМ!$D$10+'СЕТ СН'!$F$5-'СЕТ СН'!$F$17</f>
        <v>4265.8540641600002</v>
      </c>
      <c r="H41" s="36">
        <f>SUMIFS(СВЦЭМ!$C$34:$C$777,СВЦЭМ!$A$34:$A$777,$A41,СВЦЭМ!$B$34:$B$777,H$11)+'СЕТ СН'!$F$9+СВЦЭМ!$D$10+'СЕТ СН'!$F$5-'СЕТ СН'!$F$17</f>
        <v>4251.69054873</v>
      </c>
      <c r="I41" s="36">
        <f>SUMIFS(СВЦЭМ!$C$34:$C$777,СВЦЭМ!$A$34:$A$777,$A41,СВЦЭМ!$B$34:$B$777,I$11)+'СЕТ СН'!$F$9+СВЦЭМ!$D$10+'СЕТ СН'!$F$5-'СЕТ СН'!$F$17</f>
        <v>4200.6208700699999</v>
      </c>
      <c r="J41" s="36">
        <f>SUMIFS(СВЦЭМ!$C$34:$C$777,СВЦЭМ!$A$34:$A$777,$A41,СВЦЭМ!$B$34:$B$777,J$11)+'СЕТ СН'!$F$9+СВЦЭМ!$D$10+'СЕТ СН'!$F$5-'СЕТ СН'!$F$17</f>
        <v>4123.3161799899999</v>
      </c>
      <c r="K41" s="36">
        <f>SUMIFS(СВЦЭМ!$C$34:$C$777,СВЦЭМ!$A$34:$A$777,$A41,СВЦЭМ!$B$34:$B$777,K$11)+'СЕТ СН'!$F$9+СВЦЭМ!$D$10+'СЕТ СН'!$F$5-'СЕТ СН'!$F$17</f>
        <v>4025.3553588200002</v>
      </c>
      <c r="L41" s="36">
        <f>SUMIFS(СВЦЭМ!$C$34:$C$777,СВЦЭМ!$A$34:$A$777,$A41,СВЦЭМ!$B$34:$B$777,L$11)+'СЕТ СН'!$F$9+СВЦЭМ!$D$10+'СЕТ СН'!$F$5-'СЕТ СН'!$F$17</f>
        <v>4006.78069796</v>
      </c>
      <c r="M41" s="36">
        <f>SUMIFS(СВЦЭМ!$C$34:$C$777,СВЦЭМ!$A$34:$A$777,$A41,СВЦЭМ!$B$34:$B$777,M$11)+'СЕТ СН'!$F$9+СВЦЭМ!$D$10+'СЕТ СН'!$F$5-'СЕТ СН'!$F$17</f>
        <v>4065.5410479100001</v>
      </c>
      <c r="N41" s="36">
        <f>SUMIFS(СВЦЭМ!$C$34:$C$777,СВЦЭМ!$A$34:$A$777,$A41,СВЦЭМ!$B$34:$B$777,N$11)+'СЕТ СН'!$F$9+СВЦЭМ!$D$10+'СЕТ СН'!$F$5-'СЕТ СН'!$F$17</f>
        <v>4117.3345824600001</v>
      </c>
      <c r="O41" s="36">
        <f>SUMIFS(СВЦЭМ!$C$34:$C$777,СВЦЭМ!$A$34:$A$777,$A41,СВЦЭМ!$B$34:$B$777,O$11)+'СЕТ СН'!$F$9+СВЦЭМ!$D$10+'СЕТ СН'!$F$5-'СЕТ СН'!$F$17</f>
        <v>4162.5594236699999</v>
      </c>
      <c r="P41" s="36">
        <f>SUMIFS(СВЦЭМ!$C$34:$C$777,СВЦЭМ!$A$34:$A$777,$A41,СВЦЭМ!$B$34:$B$777,P$11)+'СЕТ СН'!$F$9+СВЦЭМ!$D$10+'СЕТ СН'!$F$5-'СЕТ СН'!$F$17</f>
        <v>4159.7146519900007</v>
      </c>
      <c r="Q41" s="36">
        <f>SUMIFS(СВЦЭМ!$C$34:$C$777,СВЦЭМ!$A$34:$A$777,$A41,СВЦЭМ!$B$34:$B$777,Q$11)+'СЕТ СН'!$F$9+СВЦЭМ!$D$10+'СЕТ СН'!$F$5-'СЕТ СН'!$F$17</f>
        <v>4149.0353223600005</v>
      </c>
      <c r="R41" s="36">
        <f>SUMIFS(СВЦЭМ!$C$34:$C$777,СВЦЭМ!$A$34:$A$777,$A41,СВЦЭМ!$B$34:$B$777,R$11)+'СЕТ СН'!$F$9+СВЦЭМ!$D$10+'СЕТ СН'!$F$5-'СЕТ СН'!$F$17</f>
        <v>4079.47182574</v>
      </c>
      <c r="S41" s="36">
        <f>SUMIFS(СВЦЭМ!$C$34:$C$777,СВЦЭМ!$A$34:$A$777,$A41,СВЦЭМ!$B$34:$B$777,S$11)+'СЕТ СН'!$F$9+СВЦЭМ!$D$10+'СЕТ СН'!$F$5-'СЕТ СН'!$F$17</f>
        <v>3992.2419140900001</v>
      </c>
      <c r="T41" s="36">
        <f>SUMIFS(СВЦЭМ!$C$34:$C$777,СВЦЭМ!$A$34:$A$777,$A41,СВЦЭМ!$B$34:$B$777,T$11)+'СЕТ СН'!$F$9+СВЦЭМ!$D$10+'СЕТ СН'!$F$5-'СЕТ СН'!$F$17</f>
        <v>3950.18028908</v>
      </c>
      <c r="U41" s="36">
        <f>SUMIFS(СВЦЭМ!$C$34:$C$777,СВЦЭМ!$A$34:$A$777,$A41,СВЦЭМ!$B$34:$B$777,U$11)+'СЕТ СН'!$F$9+СВЦЭМ!$D$10+'СЕТ СН'!$F$5-'СЕТ СН'!$F$17</f>
        <v>3944.92588806</v>
      </c>
      <c r="V41" s="36">
        <f>SUMIFS(СВЦЭМ!$C$34:$C$777,СВЦЭМ!$A$34:$A$777,$A41,СВЦЭМ!$B$34:$B$777,V$11)+'СЕТ СН'!$F$9+СВЦЭМ!$D$10+'СЕТ СН'!$F$5-'СЕТ СН'!$F$17</f>
        <v>3959.7003056399999</v>
      </c>
      <c r="W41" s="36">
        <f>SUMIFS(СВЦЭМ!$C$34:$C$777,СВЦЭМ!$A$34:$A$777,$A41,СВЦЭМ!$B$34:$B$777,W$11)+'СЕТ СН'!$F$9+СВЦЭМ!$D$10+'СЕТ СН'!$F$5-'СЕТ СН'!$F$17</f>
        <v>3971.9169357300007</v>
      </c>
      <c r="X41" s="36">
        <f>SUMIFS(СВЦЭМ!$C$34:$C$777,СВЦЭМ!$A$34:$A$777,$A41,СВЦЭМ!$B$34:$B$777,X$11)+'СЕТ СН'!$F$9+СВЦЭМ!$D$10+'СЕТ СН'!$F$5-'СЕТ СН'!$F$17</f>
        <v>3948.8977138</v>
      </c>
      <c r="Y41" s="36">
        <f>SUMIFS(СВЦЭМ!$C$34:$C$777,СВЦЭМ!$A$34:$A$777,$A41,СВЦЭМ!$B$34:$B$777,Y$11)+'СЕТ СН'!$F$9+СВЦЭМ!$D$10+'СЕТ СН'!$F$5-'СЕТ СН'!$F$17</f>
        <v>4001.1267624800003</v>
      </c>
    </row>
    <row r="42" spans="1:25" ht="15.75" x14ac:dyDescent="0.2">
      <c r="A42" s="35">
        <f t="shared" si="0"/>
        <v>43465</v>
      </c>
      <c r="B42" s="36">
        <f>SUMIFS(СВЦЭМ!$C$34:$C$777,СВЦЭМ!$A$34:$A$777,$A42,СВЦЭМ!$B$34:$B$777,B$11)+'СЕТ СН'!$F$9+СВЦЭМ!$D$10+'СЕТ СН'!$F$5-'СЕТ СН'!$F$17</f>
        <v>4155.4512627399999</v>
      </c>
      <c r="C42" s="36">
        <f>SUMIFS(СВЦЭМ!$C$34:$C$777,СВЦЭМ!$A$34:$A$777,$A42,СВЦЭМ!$B$34:$B$777,C$11)+'СЕТ СН'!$F$9+СВЦЭМ!$D$10+'СЕТ СН'!$F$5-'СЕТ СН'!$F$17</f>
        <v>4233.2940399099998</v>
      </c>
      <c r="D42" s="36">
        <f>SUMIFS(СВЦЭМ!$C$34:$C$777,СВЦЭМ!$A$34:$A$777,$A42,СВЦЭМ!$B$34:$B$777,D$11)+'СЕТ СН'!$F$9+СВЦЭМ!$D$10+'СЕТ СН'!$F$5-'СЕТ СН'!$F$17</f>
        <v>4255.2325921199999</v>
      </c>
      <c r="E42" s="36">
        <f>SUMIFS(СВЦЭМ!$C$34:$C$777,СВЦЭМ!$A$34:$A$777,$A42,СВЦЭМ!$B$34:$B$777,E$11)+'СЕТ СН'!$F$9+СВЦЭМ!$D$10+'СЕТ СН'!$F$5-'СЕТ СН'!$F$17</f>
        <v>4256.6147311900004</v>
      </c>
      <c r="F42" s="36">
        <f>SUMIFS(СВЦЭМ!$C$34:$C$777,СВЦЭМ!$A$34:$A$777,$A42,СВЦЭМ!$B$34:$B$777,F$11)+'СЕТ СН'!$F$9+СВЦЭМ!$D$10+'СЕТ СН'!$F$5-'СЕТ СН'!$F$17</f>
        <v>4254.8795865100001</v>
      </c>
      <c r="G42" s="36">
        <f>SUMIFS(СВЦЭМ!$C$34:$C$777,СВЦЭМ!$A$34:$A$777,$A42,СВЦЭМ!$B$34:$B$777,G$11)+'СЕТ СН'!$F$9+СВЦЭМ!$D$10+'СЕТ СН'!$F$5-'СЕТ СН'!$F$17</f>
        <v>4256.2435022700001</v>
      </c>
      <c r="H42" s="36">
        <f>SUMIFS(СВЦЭМ!$C$34:$C$777,СВЦЭМ!$A$34:$A$777,$A42,СВЦЭМ!$B$34:$B$777,H$11)+'СЕТ СН'!$F$9+СВЦЭМ!$D$10+'СЕТ СН'!$F$5-'СЕТ СН'!$F$17</f>
        <v>4240.0266916500004</v>
      </c>
      <c r="I42" s="36">
        <f>SUMIFS(СВЦЭМ!$C$34:$C$777,СВЦЭМ!$A$34:$A$777,$A42,СВЦЭМ!$B$34:$B$777,I$11)+'СЕТ СН'!$F$9+СВЦЭМ!$D$10+'СЕТ СН'!$F$5-'СЕТ СН'!$F$17</f>
        <v>4188.6294469000004</v>
      </c>
      <c r="J42" s="36">
        <f>SUMIFS(СВЦЭМ!$C$34:$C$777,СВЦЭМ!$A$34:$A$777,$A42,СВЦЭМ!$B$34:$B$777,J$11)+'СЕТ СН'!$F$9+СВЦЭМ!$D$10+'СЕТ СН'!$F$5-'СЕТ СН'!$F$17</f>
        <v>4107.6948691600001</v>
      </c>
      <c r="K42" s="36">
        <f>SUMIFS(СВЦЭМ!$C$34:$C$777,СВЦЭМ!$A$34:$A$777,$A42,СВЦЭМ!$B$34:$B$777,K$11)+'СЕТ СН'!$F$9+СВЦЭМ!$D$10+'СЕТ СН'!$F$5-'СЕТ СН'!$F$17</f>
        <v>4004.6479447900001</v>
      </c>
      <c r="L42" s="36">
        <f>SUMIFS(СВЦЭМ!$C$34:$C$777,СВЦЭМ!$A$34:$A$777,$A42,СВЦЭМ!$B$34:$B$777,L$11)+'СЕТ СН'!$F$9+СВЦЭМ!$D$10+'СЕТ СН'!$F$5-'СЕТ СН'!$F$17</f>
        <v>3994.91533807</v>
      </c>
      <c r="M42" s="36">
        <f>SUMIFS(СВЦЭМ!$C$34:$C$777,СВЦЭМ!$A$34:$A$777,$A42,СВЦЭМ!$B$34:$B$777,M$11)+'СЕТ СН'!$F$9+СВЦЭМ!$D$10+'СЕТ СН'!$F$5-'СЕТ СН'!$F$17</f>
        <v>4064.6574198999997</v>
      </c>
      <c r="N42" s="36">
        <f>SUMIFS(СВЦЭМ!$C$34:$C$777,СВЦЭМ!$A$34:$A$777,$A42,СВЦЭМ!$B$34:$B$777,N$11)+'СЕТ СН'!$F$9+СВЦЭМ!$D$10+'СЕТ СН'!$F$5-'СЕТ СН'!$F$17</f>
        <v>4118.4209384000005</v>
      </c>
      <c r="O42" s="36">
        <f>SUMIFS(СВЦЭМ!$C$34:$C$777,СВЦЭМ!$A$34:$A$777,$A42,СВЦЭМ!$B$34:$B$777,O$11)+'СЕТ СН'!$F$9+СВЦЭМ!$D$10+'СЕТ СН'!$F$5-'СЕТ СН'!$F$17</f>
        <v>4166.2425252399998</v>
      </c>
      <c r="P42" s="36">
        <f>SUMIFS(СВЦЭМ!$C$34:$C$777,СВЦЭМ!$A$34:$A$777,$A42,СВЦЭМ!$B$34:$B$777,P$11)+'СЕТ СН'!$F$9+СВЦЭМ!$D$10+'СЕТ СН'!$F$5-'СЕТ СН'!$F$17</f>
        <v>4162.9092240700002</v>
      </c>
      <c r="Q42" s="36">
        <f>SUMIFS(СВЦЭМ!$C$34:$C$777,СВЦЭМ!$A$34:$A$777,$A42,СВЦЭМ!$B$34:$B$777,Q$11)+'СЕТ СН'!$F$9+СВЦЭМ!$D$10+'СЕТ СН'!$F$5-'СЕТ СН'!$F$17</f>
        <v>4153.4956674000005</v>
      </c>
      <c r="R42" s="36">
        <f>SUMIFS(СВЦЭМ!$C$34:$C$777,СВЦЭМ!$A$34:$A$777,$A42,СВЦЭМ!$B$34:$B$777,R$11)+'СЕТ СН'!$F$9+СВЦЭМ!$D$10+'СЕТ СН'!$F$5-'СЕТ СН'!$F$17</f>
        <v>4084.2319520500005</v>
      </c>
      <c r="S42" s="36">
        <f>SUMIFS(СВЦЭМ!$C$34:$C$777,СВЦЭМ!$A$34:$A$777,$A42,СВЦЭМ!$B$34:$B$777,S$11)+'СЕТ СН'!$F$9+СВЦЭМ!$D$10+'СЕТ СН'!$F$5-'СЕТ СН'!$F$17</f>
        <v>4001.8524123200004</v>
      </c>
      <c r="T42" s="36">
        <f>SUMIFS(СВЦЭМ!$C$34:$C$777,СВЦЭМ!$A$34:$A$777,$A42,СВЦЭМ!$B$34:$B$777,T$11)+'СЕТ СН'!$F$9+СВЦЭМ!$D$10+'СЕТ СН'!$F$5-'СЕТ СН'!$F$17</f>
        <v>3959.6449720999999</v>
      </c>
      <c r="U42" s="36">
        <f>SUMIFS(СВЦЭМ!$C$34:$C$777,СВЦЭМ!$A$34:$A$777,$A42,СВЦЭМ!$B$34:$B$777,U$11)+'СЕТ СН'!$F$9+СВЦЭМ!$D$10+'СЕТ СН'!$F$5-'СЕТ СН'!$F$17</f>
        <v>3956.76826024</v>
      </c>
      <c r="V42" s="36">
        <f>SUMIFS(СВЦЭМ!$C$34:$C$777,СВЦЭМ!$A$34:$A$777,$A42,СВЦЭМ!$B$34:$B$777,V$11)+'СЕТ СН'!$F$9+СВЦЭМ!$D$10+'СЕТ СН'!$F$5-'СЕТ СН'!$F$17</f>
        <v>3970.4140948300001</v>
      </c>
      <c r="W42" s="36">
        <f>SUMIFS(СВЦЭМ!$C$34:$C$777,СВЦЭМ!$A$34:$A$777,$A42,СВЦЭМ!$B$34:$B$777,W$11)+'СЕТ СН'!$F$9+СВЦЭМ!$D$10+'СЕТ СН'!$F$5-'СЕТ СН'!$F$17</f>
        <v>3976.0914500899999</v>
      </c>
      <c r="X42" s="36">
        <f>SUMIFS(СВЦЭМ!$C$34:$C$777,СВЦЭМ!$A$34:$A$777,$A42,СВЦЭМ!$B$34:$B$777,X$11)+'СЕТ СН'!$F$9+СВЦЭМ!$D$10+'СЕТ СН'!$F$5-'СЕТ СН'!$F$17</f>
        <v>3945.0519394000003</v>
      </c>
      <c r="Y42" s="36">
        <f>SUMIFS(СВЦЭМ!$C$34:$C$777,СВЦЭМ!$A$34:$A$777,$A42,СВЦЭМ!$B$34:$B$777,Y$11)+'СЕТ СН'!$F$9+СВЦЭМ!$D$10+'СЕТ СН'!$F$5-'СЕТ СН'!$F$17</f>
        <v>3987.78308818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01.12.2018</v>
      </c>
      <c r="B48" s="36">
        <f>SUMIFS(СВЦЭМ!$C$34:$C$777,СВЦЭМ!$A$34:$A$777,$A48,СВЦЭМ!$B$34:$B$777,B$47)+'СЕТ СН'!$G$9+СВЦЭМ!$D$10+'СЕТ СН'!$G$5-'СЕТ СН'!$G$17</f>
        <v>4398.34203996</v>
      </c>
      <c r="C48" s="36">
        <f>SUMIFS(СВЦЭМ!$C$34:$C$777,СВЦЭМ!$A$34:$A$777,$A48,СВЦЭМ!$B$34:$B$777,C$47)+'СЕТ СН'!$G$9+СВЦЭМ!$D$10+'СЕТ СН'!$G$5-'СЕТ СН'!$G$17</f>
        <v>4452.6911941500002</v>
      </c>
      <c r="D48" s="36">
        <f>SUMIFS(СВЦЭМ!$C$34:$C$777,СВЦЭМ!$A$34:$A$777,$A48,СВЦЭМ!$B$34:$B$777,D$47)+'СЕТ СН'!$G$9+СВЦЭМ!$D$10+'СЕТ СН'!$G$5-'СЕТ СН'!$G$17</f>
        <v>4537.3597802499999</v>
      </c>
      <c r="E48" s="36">
        <f>SUMIFS(СВЦЭМ!$C$34:$C$777,СВЦЭМ!$A$34:$A$777,$A48,СВЦЭМ!$B$34:$B$777,E$47)+'СЕТ СН'!$G$9+СВЦЭМ!$D$10+'СЕТ СН'!$G$5-'СЕТ СН'!$G$17</f>
        <v>4564.8619500699997</v>
      </c>
      <c r="F48" s="36">
        <f>SUMIFS(СВЦЭМ!$C$34:$C$777,СВЦЭМ!$A$34:$A$777,$A48,СВЦЭМ!$B$34:$B$777,F$47)+'СЕТ СН'!$G$9+СВЦЭМ!$D$10+'СЕТ СН'!$G$5-'СЕТ СН'!$G$17</f>
        <v>4572.1916838299994</v>
      </c>
      <c r="G48" s="36">
        <f>SUMIFS(СВЦЭМ!$C$34:$C$777,СВЦЭМ!$A$34:$A$777,$A48,СВЦЭМ!$B$34:$B$777,G$47)+'СЕТ СН'!$G$9+СВЦЭМ!$D$10+'СЕТ СН'!$G$5-'СЕТ СН'!$G$17</f>
        <v>4553.37953294</v>
      </c>
      <c r="H48" s="36">
        <f>SUMIFS(СВЦЭМ!$C$34:$C$777,СВЦЭМ!$A$34:$A$777,$A48,СВЦЭМ!$B$34:$B$777,H$47)+'СЕТ СН'!$G$9+СВЦЭМ!$D$10+'СЕТ СН'!$G$5-'СЕТ СН'!$G$17</f>
        <v>4512.5586057999999</v>
      </c>
      <c r="I48" s="36">
        <f>SUMIFS(СВЦЭМ!$C$34:$C$777,СВЦЭМ!$A$34:$A$777,$A48,СВЦЭМ!$B$34:$B$777,I$47)+'СЕТ СН'!$G$9+СВЦЭМ!$D$10+'СЕТ СН'!$G$5-'СЕТ СН'!$G$17</f>
        <v>4499.6786177499998</v>
      </c>
      <c r="J48" s="36">
        <f>SUMIFS(СВЦЭМ!$C$34:$C$777,СВЦЭМ!$A$34:$A$777,$A48,СВЦЭМ!$B$34:$B$777,J$47)+'СЕТ СН'!$G$9+СВЦЭМ!$D$10+'СЕТ СН'!$G$5-'СЕТ СН'!$G$17</f>
        <v>4472.3688360799997</v>
      </c>
      <c r="K48" s="36">
        <f>SUMIFS(СВЦЭМ!$C$34:$C$777,СВЦЭМ!$A$34:$A$777,$A48,СВЦЭМ!$B$34:$B$777,K$47)+'СЕТ СН'!$G$9+СВЦЭМ!$D$10+'СЕТ СН'!$G$5-'СЕТ СН'!$G$17</f>
        <v>4434.71067167</v>
      </c>
      <c r="L48" s="36">
        <f>SUMIFS(СВЦЭМ!$C$34:$C$777,СВЦЭМ!$A$34:$A$777,$A48,СВЦЭМ!$B$34:$B$777,L$47)+'СЕТ СН'!$G$9+СВЦЭМ!$D$10+'СЕТ СН'!$G$5-'СЕТ СН'!$G$17</f>
        <v>4421.1079464099994</v>
      </c>
      <c r="M48" s="36">
        <f>SUMIFS(СВЦЭМ!$C$34:$C$777,СВЦЭМ!$A$34:$A$777,$A48,СВЦЭМ!$B$34:$B$777,M$47)+'СЕТ СН'!$G$9+СВЦЭМ!$D$10+'СЕТ СН'!$G$5-'СЕТ СН'!$G$17</f>
        <v>4430.4448958100002</v>
      </c>
      <c r="N48" s="36">
        <f>SUMIFS(СВЦЭМ!$C$34:$C$777,СВЦЭМ!$A$34:$A$777,$A48,СВЦЭМ!$B$34:$B$777,N$47)+'СЕТ СН'!$G$9+СВЦЭМ!$D$10+'СЕТ СН'!$G$5-'СЕТ СН'!$G$17</f>
        <v>4428.9030445399994</v>
      </c>
      <c r="O48" s="36">
        <f>SUMIFS(СВЦЭМ!$C$34:$C$777,СВЦЭМ!$A$34:$A$777,$A48,СВЦЭМ!$B$34:$B$777,O$47)+'СЕТ СН'!$G$9+СВЦЭМ!$D$10+'СЕТ СН'!$G$5-'СЕТ СН'!$G$17</f>
        <v>4390.5922602599994</v>
      </c>
      <c r="P48" s="36">
        <f>SUMIFS(СВЦЭМ!$C$34:$C$777,СВЦЭМ!$A$34:$A$777,$A48,СВЦЭМ!$B$34:$B$777,P$47)+'СЕТ СН'!$G$9+СВЦЭМ!$D$10+'СЕТ СН'!$G$5-'СЕТ СН'!$G$17</f>
        <v>4333.3501539700001</v>
      </c>
      <c r="Q48" s="36">
        <f>SUMIFS(СВЦЭМ!$C$34:$C$777,СВЦЭМ!$A$34:$A$777,$A48,СВЦЭМ!$B$34:$B$777,Q$47)+'СЕТ СН'!$G$9+СВЦЭМ!$D$10+'СЕТ СН'!$G$5-'СЕТ СН'!$G$17</f>
        <v>4264.0065480200001</v>
      </c>
      <c r="R48" s="36">
        <f>SUMIFS(СВЦЭМ!$C$34:$C$777,СВЦЭМ!$A$34:$A$777,$A48,СВЦЭМ!$B$34:$B$777,R$47)+'СЕТ СН'!$G$9+СВЦЭМ!$D$10+'СЕТ СН'!$G$5-'СЕТ СН'!$G$17</f>
        <v>4259.9067466500001</v>
      </c>
      <c r="S48" s="36">
        <f>SUMIFS(СВЦЭМ!$C$34:$C$777,СВЦЭМ!$A$34:$A$777,$A48,СВЦЭМ!$B$34:$B$777,S$47)+'СЕТ СН'!$G$9+СВЦЭМ!$D$10+'СЕТ СН'!$G$5-'СЕТ СН'!$G$17</f>
        <v>4242.2511384700001</v>
      </c>
      <c r="T48" s="36">
        <f>SUMIFS(СВЦЭМ!$C$34:$C$777,СВЦЭМ!$A$34:$A$777,$A48,СВЦЭМ!$B$34:$B$777,T$47)+'СЕТ СН'!$G$9+СВЦЭМ!$D$10+'СЕТ СН'!$G$5-'СЕТ СН'!$G$17</f>
        <v>4206.5687587299999</v>
      </c>
      <c r="U48" s="36">
        <f>SUMIFS(СВЦЭМ!$C$34:$C$777,СВЦЭМ!$A$34:$A$777,$A48,СВЦЭМ!$B$34:$B$777,U$47)+'СЕТ СН'!$G$9+СВЦЭМ!$D$10+'СЕТ СН'!$G$5-'СЕТ СН'!$G$17</f>
        <v>4214.6926369399998</v>
      </c>
      <c r="V48" s="36">
        <f>SUMIFS(СВЦЭМ!$C$34:$C$777,СВЦЭМ!$A$34:$A$777,$A48,СВЦЭМ!$B$34:$B$777,V$47)+'СЕТ СН'!$G$9+СВЦЭМ!$D$10+'СЕТ СН'!$G$5-'СЕТ СН'!$G$17</f>
        <v>4230.4252005899998</v>
      </c>
      <c r="W48" s="36">
        <f>SUMIFS(СВЦЭМ!$C$34:$C$777,СВЦЭМ!$A$34:$A$777,$A48,СВЦЭМ!$B$34:$B$777,W$47)+'СЕТ СН'!$G$9+СВЦЭМ!$D$10+'СЕТ СН'!$G$5-'СЕТ СН'!$G$17</f>
        <v>4239.7485954699996</v>
      </c>
      <c r="X48" s="36">
        <f>SUMIFS(СВЦЭМ!$C$34:$C$777,СВЦЭМ!$A$34:$A$777,$A48,СВЦЭМ!$B$34:$B$777,X$47)+'СЕТ СН'!$G$9+СВЦЭМ!$D$10+'СЕТ СН'!$G$5-'СЕТ СН'!$G$17</f>
        <v>4252.7557977200004</v>
      </c>
      <c r="Y48" s="36">
        <f>SUMIFS(СВЦЭМ!$C$34:$C$777,СВЦЭМ!$A$34:$A$777,$A48,СВЦЭМ!$B$34:$B$777,Y$47)+'СЕТ СН'!$G$9+СВЦЭМ!$D$10+'СЕТ СН'!$G$5-'СЕТ СН'!$G$17</f>
        <v>4329.8294958300003</v>
      </c>
    </row>
    <row r="49" spans="1:25" ht="15.75" x14ac:dyDescent="0.2">
      <c r="A49" s="35">
        <f>A48+1</f>
        <v>43436</v>
      </c>
      <c r="B49" s="36">
        <f>SUMIFS(СВЦЭМ!$C$34:$C$777,СВЦЭМ!$A$34:$A$777,$A49,СВЦЭМ!$B$34:$B$777,B$47)+'СЕТ СН'!$G$9+СВЦЭМ!$D$10+'СЕТ СН'!$G$5-'СЕТ СН'!$G$17</f>
        <v>4401.5760787499994</v>
      </c>
      <c r="C49" s="36">
        <f>SUMIFS(СВЦЭМ!$C$34:$C$777,СВЦЭМ!$A$34:$A$777,$A49,СВЦЭМ!$B$34:$B$777,C$47)+'СЕТ СН'!$G$9+СВЦЭМ!$D$10+'СЕТ СН'!$G$5-'СЕТ СН'!$G$17</f>
        <v>4500.9710798599999</v>
      </c>
      <c r="D49" s="36">
        <f>SUMIFS(СВЦЭМ!$C$34:$C$777,СВЦЭМ!$A$34:$A$777,$A49,СВЦЭМ!$B$34:$B$777,D$47)+'СЕТ СН'!$G$9+СВЦЭМ!$D$10+'СЕТ СН'!$G$5-'СЕТ СН'!$G$17</f>
        <v>4568.2731390300005</v>
      </c>
      <c r="E49" s="36">
        <f>SUMIFS(СВЦЭМ!$C$34:$C$777,СВЦЭМ!$A$34:$A$777,$A49,СВЦЭМ!$B$34:$B$777,E$47)+'СЕТ СН'!$G$9+СВЦЭМ!$D$10+'СЕТ СН'!$G$5-'СЕТ СН'!$G$17</f>
        <v>4563.4917060500002</v>
      </c>
      <c r="F49" s="36">
        <f>SUMIFS(СВЦЭМ!$C$34:$C$777,СВЦЭМ!$A$34:$A$777,$A49,СВЦЭМ!$B$34:$B$777,F$47)+'СЕТ СН'!$G$9+СВЦЭМ!$D$10+'СЕТ СН'!$G$5-'СЕТ СН'!$G$17</f>
        <v>4560.9137774800001</v>
      </c>
      <c r="G49" s="36">
        <f>SUMIFS(СВЦЭМ!$C$34:$C$777,СВЦЭМ!$A$34:$A$777,$A49,СВЦЭМ!$B$34:$B$777,G$47)+'СЕТ СН'!$G$9+СВЦЭМ!$D$10+'СЕТ СН'!$G$5-'СЕТ СН'!$G$17</f>
        <v>4562.7109766499998</v>
      </c>
      <c r="H49" s="36">
        <f>SUMIFS(СВЦЭМ!$C$34:$C$777,СВЦЭМ!$A$34:$A$777,$A49,СВЦЭМ!$B$34:$B$777,H$47)+'СЕТ СН'!$G$9+СВЦЭМ!$D$10+'СЕТ СН'!$G$5-'СЕТ СН'!$G$17</f>
        <v>4534.1543330800005</v>
      </c>
      <c r="I49" s="36">
        <f>SUMIFS(СВЦЭМ!$C$34:$C$777,СВЦЭМ!$A$34:$A$777,$A49,СВЦЭМ!$B$34:$B$777,I$47)+'СЕТ СН'!$G$9+СВЦЭМ!$D$10+'СЕТ СН'!$G$5-'СЕТ СН'!$G$17</f>
        <v>4498.0199681300001</v>
      </c>
      <c r="J49" s="36">
        <f>SUMIFS(СВЦЭМ!$C$34:$C$777,СВЦЭМ!$A$34:$A$777,$A49,СВЦЭМ!$B$34:$B$777,J$47)+'СЕТ СН'!$G$9+СВЦЭМ!$D$10+'СЕТ СН'!$G$5-'СЕТ СН'!$G$17</f>
        <v>4451.3365913799998</v>
      </c>
      <c r="K49" s="36">
        <f>SUMIFS(СВЦЭМ!$C$34:$C$777,СВЦЭМ!$A$34:$A$777,$A49,СВЦЭМ!$B$34:$B$777,K$47)+'СЕТ СН'!$G$9+СВЦЭМ!$D$10+'СЕТ СН'!$G$5-'СЕТ СН'!$G$17</f>
        <v>4412.7773404400004</v>
      </c>
      <c r="L49" s="36">
        <f>SUMIFS(СВЦЭМ!$C$34:$C$777,СВЦЭМ!$A$34:$A$777,$A49,СВЦЭМ!$B$34:$B$777,L$47)+'СЕТ СН'!$G$9+СВЦЭМ!$D$10+'СЕТ СН'!$G$5-'СЕТ СН'!$G$17</f>
        <v>4394.6164319899999</v>
      </c>
      <c r="M49" s="36">
        <f>SUMIFS(СВЦЭМ!$C$34:$C$777,СВЦЭМ!$A$34:$A$777,$A49,СВЦЭМ!$B$34:$B$777,M$47)+'СЕТ СН'!$G$9+СВЦЭМ!$D$10+'СЕТ СН'!$G$5-'СЕТ СН'!$G$17</f>
        <v>4401.0015475099999</v>
      </c>
      <c r="N49" s="36">
        <f>SUMIFS(СВЦЭМ!$C$34:$C$777,СВЦЭМ!$A$34:$A$777,$A49,СВЦЭМ!$B$34:$B$777,N$47)+'СЕТ СН'!$G$9+СВЦЭМ!$D$10+'СЕТ СН'!$G$5-'СЕТ СН'!$G$17</f>
        <v>4408.4217585699998</v>
      </c>
      <c r="O49" s="36">
        <f>SUMIFS(СВЦЭМ!$C$34:$C$777,СВЦЭМ!$A$34:$A$777,$A49,СВЦЭМ!$B$34:$B$777,O$47)+'СЕТ СН'!$G$9+СВЦЭМ!$D$10+'СЕТ СН'!$G$5-'СЕТ СН'!$G$17</f>
        <v>4418.8036258499997</v>
      </c>
      <c r="P49" s="36">
        <f>SUMIFS(СВЦЭМ!$C$34:$C$777,СВЦЭМ!$A$34:$A$777,$A49,СВЦЭМ!$B$34:$B$777,P$47)+'СЕТ СН'!$G$9+СВЦЭМ!$D$10+'СЕТ СН'!$G$5-'СЕТ СН'!$G$17</f>
        <v>4382.69472099</v>
      </c>
      <c r="Q49" s="36">
        <f>SUMIFS(СВЦЭМ!$C$34:$C$777,СВЦЭМ!$A$34:$A$777,$A49,СВЦЭМ!$B$34:$B$777,Q$47)+'СЕТ СН'!$G$9+СВЦЭМ!$D$10+'СЕТ СН'!$G$5-'СЕТ СН'!$G$17</f>
        <v>4293.0957709599998</v>
      </c>
      <c r="R49" s="36">
        <f>SUMIFS(СВЦЭМ!$C$34:$C$777,СВЦЭМ!$A$34:$A$777,$A49,СВЦЭМ!$B$34:$B$777,R$47)+'СЕТ СН'!$G$9+СВЦЭМ!$D$10+'СЕТ СН'!$G$5-'СЕТ СН'!$G$17</f>
        <v>4277.7404627099995</v>
      </c>
      <c r="S49" s="36">
        <f>SUMIFS(СВЦЭМ!$C$34:$C$777,СВЦЭМ!$A$34:$A$777,$A49,СВЦЭМ!$B$34:$B$777,S$47)+'СЕТ СН'!$G$9+СВЦЭМ!$D$10+'СЕТ СН'!$G$5-'СЕТ СН'!$G$17</f>
        <v>4234.9612796699994</v>
      </c>
      <c r="T49" s="36">
        <f>SUMIFS(СВЦЭМ!$C$34:$C$777,СВЦЭМ!$A$34:$A$777,$A49,СВЦЭМ!$B$34:$B$777,T$47)+'СЕТ СН'!$G$9+СВЦЭМ!$D$10+'СЕТ СН'!$G$5-'СЕТ СН'!$G$17</f>
        <v>4201.5361249699999</v>
      </c>
      <c r="U49" s="36">
        <f>SUMIFS(СВЦЭМ!$C$34:$C$777,СВЦЭМ!$A$34:$A$777,$A49,СВЦЭМ!$B$34:$B$777,U$47)+'СЕТ СН'!$G$9+СВЦЭМ!$D$10+'СЕТ СН'!$G$5-'СЕТ СН'!$G$17</f>
        <v>4215.9378061199995</v>
      </c>
      <c r="V49" s="36">
        <f>SUMIFS(СВЦЭМ!$C$34:$C$777,СВЦЭМ!$A$34:$A$777,$A49,СВЦЭМ!$B$34:$B$777,V$47)+'СЕТ СН'!$G$9+СВЦЭМ!$D$10+'СЕТ СН'!$G$5-'СЕТ СН'!$G$17</f>
        <v>4222.03976324</v>
      </c>
      <c r="W49" s="36">
        <f>SUMIFS(СВЦЭМ!$C$34:$C$777,СВЦЭМ!$A$34:$A$777,$A49,СВЦЭМ!$B$34:$B$777,W$47)+'СЕТ СН'!$G$9+СВЦЭМ!$D$10+'СЕТ СН'!$G$5-'СЕТ СН'!$G$17</f>
        <v>4217.0422179899997</v>
      </c>
      <c r="X49" s="36">
        <f>SUMIFS(СВЦЭМ!$C$34:$C$777,СВЦЭМ!$A$34:$A$777,$A49,СВЦЭМ!$B$34:$B$777,X$47)+'СЕТ СН'!$G$9+СВЦЭМ!$D$10+'СЕТ СН'!$G$5-'СЕТ СН'!$G$17</f>
        <v>4238.3531952499998</v>
      </c>
      <c r="Y49" s="36">
        <f>SUMIFS(СВЦЭМ!$C$34:$C$777,СВЦЭМ!$A$34:$A$777,$A49,СВЦЭМ!$B$34:$B$777,Y$47)+'СЕТ СН'!$G$9+СВЦЭМ!$D$10+'СЕТ СН'!$G$5-'СЕТ СН'!$G$17</f>
        <v>4338.0183712799999</v>
      </c>
    </row>
    <row r="50" spans="1:25" ht="15.75" x14ac:dyDescent="0.2">
      <c r="A50" s="35">
        <f t="shared" ref="A50:A78" si="1">A49+1</f>
        <v>43437</v>
      </c>
      <c r="B50" s="36">
        <f>SUMIFS(СВЦЭМ!$C$34:$C$777,СВЦЭМ!$A$34:$A$777,$A50,СВЦЭМ!$B$34:$B$777,B$47)+'СЕТ СН'!$G$9+СВЦЭМ!$D$10+'СЕТ СН'!$G$5-'СЕТ СН'!$G$17</f>
        <v>4410.5581707699994</v>
      </c>
      <c r="C50" s="36">
        <f>SUMIFS(СВЦЭМ!$C$34:$C$777,СВЦЭМ!$A$34:$A$777,$A50,СВЦЭМ!$B$34:$B$777,C$47)+'СЕТ СН'!$G$9+СВЦЭМ!$D$10+'СЕТ СН'!$G$5-'СЕТ СН'!$G$17</f>
        <v>4493.9976143800004</v>
      </c>
      <c r="D50" s="36">
        <f>SUMIFS(СВЦЭМ!$C$34:$C$777,СВЦЭМ!$A$34:$A$777,$A50,СВЦЭМ!$B$34:$B$777,D$47)+'СЕТ СН'!$G$9+СВЦЭМ!$D$10+'СЕТ СН'!$G$5-'СЕТ СН'!$G$17</f>
        <v>4563.4596942799999</v>
      </c>
      <c r="E50" s="36">
        <f>SUMIFS(СВЦЭМ!$C$34:$C$777,СВЦЭМ!$A$34:$A$777,$A50,СВЦЭМ!$B$34:$B$777,E$47)+'СЕТ СН'!$G$9+СВЦЭМ!$D$10+'СЕТ СН'!$G$5-'СЕТ СН'!$G$17</f>
        <v>4560.4671951800001</v>
      </c>
      <c r="F50" s="36">
        <f>SUMIFS(СВЦЭМ!$C$34:$C$777,СВЦЭМ!$A$34:$A$777,$A50,СВЦЭМ!$B$34:$B$777,F$47)+'СЕТ СН'!$G$9+СВЦЭМ!$D$10+'СЕТ СН'!$G$5-'СЕТ СН'!$G$17</f>
        <v>4555.2949338799999</v>
      </c>
      <c r="G50" s="36">
        <f>SUMIFS(СВЦЭМ!$C$34:$C$777,СВЦЭМ!$A$34:$A$777,$A50,СВЦЭМ!$B$34:$B$777,G$47)+'СЕТ СН'!$G$9+СВЦЭМ!$D$10+'СЕТ СН'!$G$5-'СЕТ СН'!$G$17</f>
        <v>4559.4792389599997</v>
      </c>
      <c r="H50" s="36">
        <f>SUMIFS(СВЦЭМ!$C$34:$C$777,СВЦЭМ!$A$34:$A$777,$A50,СВЦЭМ!$B$34:$B$777,H$47)+'СЕТ СН'!$G$9+СВЦЭМ!$D$10+'СЕТ СН'!$G$5-'СЕТ СН'!$G$17</f>
        <v>4492.0481052699997</v>
      </c>
      <c r="I50" s="36">
        <f>SUMIFS(СВЦЭМ!$C$34:$C$777,СВЦЭМ!$A$34:$A$777,$A50,СВЦЭМ!$B$34:$B$777,I$47)+'СЕТ СН'!$G$9+СВЦЭМ!$D$10+'СЕТ СН'!$G$5-'СЕТ СН'!$G$17</f>
        <v>4461.6067488399995</v>
      </c>
      <c r="J50" s="36">
        <f>SUMIFS(СВЦЭМ!$C$34:$C$777,СВЦЭМ!$A$34:$A$777,$A50,СВЦЭМ!$B$34:$B$777,J$47)+'СЕТ СН'!$G$9+СВЦЭМ!$D$10+'СЕТ СН'!$G$5-'СЕТ СН'!$G$17</f>
        <v>4474.4454642199998</v>
      </c>
      <c r="K50" s="36">
        <f>SUMIFS(СВЦЭМ!$C$34:$C$777,СВЦЭМ!$A$34:$A$777,$A50,СВЦЭМ!$B$34:$B$777,K$47)+'СЕТ СН'!$G$9+СВЦЭМ!$D$10+'СЕТ СН'!$G$5-'СЕТ СН'!$G$17</f>
        <v>4444.6845813899999</v>
      </c>
      <c r="L50" s="36">
        <f>SUMIFS(СВЦЭМ!$C$34:$C$777,СВЦЭМ!$A$34:$A$777,$A50,СВЦЭМ!$B$34:$B$777,L$47)+'СЕТ СН'!$G$9+СВЦЭМ!$D$10+'СЕТ СН'!$G$5-'СЕТ СН'!$G$17</f>
        <v>4455.3105002599996</v>
      </c>
      <c r="M50" s="36">
        <f>SUMIFS(СВЦЭМ!$C$34:$C$777,СВЦЭМ!$A$34:$A$777,$A50,СВЦЭМ!$B$34:$B$777,M$47)+'СЕТ СН'!$G$9+СВЦЭМ!$D$10+'СЕТ СН'!$G$5-'СЕТ СН'!$G$17</f>
        <v>4461.0346885500003</v>
      </c>
      <c r="N50" s="36">
        <f>SUMIFS(СВЦЭМ!$C$34:$C$777,СВЦЭМ!$A$34:$A$777,$A50,СВЦЭМ!$B$34:$B$777,N$47)+'СЕТ СН'!$G$9+СВЦЭМ!$D$10+'СЕТ СН'!$G$5-'СЕТ СН'!$G$17</f>
        <v>4437.0736515300005</v>
      </c>
      <c r="O50" s="36">
        <f>SUMIFS(СВЦЭМ!$C$34:$C$777,СВЦЭМ!$A$34:$A$777,$A50,СВЦЭМ!$B$34:$B$777,O$47)+'СЕТ СН'!$G$9+СВЦЭМ!$D$10+'СЕТ СН'!$G$5-'СЕТ СН'!$G$17</f>
        <v>4400.0271806600003</v>
      </c>
      <c r="P50" s="36">
        <f>SUMIFS(СВЦЭМ!$C$34:$C$777,СВЦЭМ!$A$34:$A$777,$A50,СВЦЭМ!$B$34:$B$777,P$47)+'СЕТ СН'!$G$9+СВЦЭМ!$D$10+'СЕТ СН'!$G$5-'СЕТ СН'!$G$17</f>
        <v>4337.2223667999997</v>
      </c>
      <c r="Q50" s="36">
        <f>SUMIFS(СВЦЭМ!$C$34:$C$777,СВЦЭМ!$A$34:$A$777,$A50,СВЦЭМ!$B$34:$B$777,Q$47)+'СЕТ СН'!$G$9+СВЦЭМ!$D$10+'СЕТ СН'!$G$5-'СЕТ СН'!$G$17</f>
        <v>4258.5378575099994</v>
      </c>
      <c r="R50" s="36">
        <f>SUMIFS(СВЦЭМ!$C$34:$C$777,СВЦЭМ!$A$34:$A$777,$A50,СВЦЭМ!$B$34:$B$777,R$47)+'СЕТ СН'!$G$9+СВЦЭМ!$D$10+'СЕТ СН'!$G$5-'СЕТ СН'!$G$17</f>
        <v>4243.8238632499997</v>
      </c>
      <c r="S50" s="36">
        <f>SUMIFS(СВЦЭМ!$C$34:$C$777,СВЦЭМ!$A$34:$A$777,$A50,СВЦЭМ!$B$34:$B$777,S$47)+'СЕТ СН'!$G$9+СВЦЭМ!$D$10+'СЕТ СН'!$G$5-'СЕТ СН'!$G$17</f>
        <v>4246.6375196199997</v>
      </c>
      <c r="T50" s="36">
        <f>SUMIFS(СВЦЭМ!$C$34:$C$777,СВЦЭМ!$A$34:$A$777,$A50,СВЦЭМ!$B$34:$B$777,T$47)+'СЕТ СН'!$G$9+СВЦЭМ!$D$10+'СЕТ СН'!$G$5-'СЕТ СН'!$G$17</f>
        <v>4242.5709531700004</v>
      </c>
      <c r="U50" s="36">
        <f>SUMIFS(СВЦЭМ!$C$34:$C$777,СВЦЭМ!$A$34:$A$777,$A50,СВЦЭМ!$B$34:$B$777,U$47)+'СЕТ СН'!$G$9+СВЦЭМ!$D$10+'СЕТ СН'!$G$5-'СЕТ СН'!$G$17</f>
        <v>4249.6177503999997</v>
      </c>
      <c r="V50" s="36">
        <f>SUMIFS(СВЦЭМ!$C$34:$C$777,СВЦЭМ!$A$34:$A$777,$A50,СВЦЭМ!$B$34:$B$777,V$47)+'СЕТ СН'!$G$9+СВЦЭМ!$D$10+'СЕТ СН'!$G$5-'СЕТ СН'!$G$17</f>
        <v>4249.8821895699994</v>
      </c>
      <c r="W50" s="36">
        <f>SUMIFS(СВЦЭМ!$C$34:$C$777,СВЦЭМ!$A$34:$A$777,$A50,СВЦЭМ!$B$34:$B$777,W$47)+'СЕТ СН'!$G$9+СВЦЭМ!$D$10+'СЕТ СН'!$G$5-'СЕТ СН'!$G$17</f>
        <v>4248.3881975300001</v>
      </c>
      <c r="X50" s="36">
        <f>SUMIFS(СВЦЭМ!$C$34:$C$777,СВЦЭМ!$A$34:$A$777,$A50,СВЦЭМ!$B$34:$B$777,X$47)+'СЕТ СН'!$G$9+СВЦЭМ!$D$10+'СЕТ СН'!$G$5-'СЕТ СН'!$G$17</f>
        <v>4250.2312186999998</v>
      </c>
      <c r="Y50" s="36">
        <f>SUMIFS(СВЦЭМ!$C$34:$C$777,СВЦЭМ!$A$34:$A$777,$A50,СВЦЭМ!$B$34:$B$777,Y$47)+'СЕТ СН'!$G$9+СВЦЭМ!$D$10+'СЕТ СН'!$G$5-'СЕТ СН'!$G$17</f>
        <v>4312.3405837800001</v>
      </c>
    </row>
    <row r="51" spans="1:25" ht="15.75" x14ac:dyDescent="0.2">
      <c r="A51" s="35">
        <f t="shared" si="1"/>
        <v>43438</v>
      </c>
      <c r="B51" s="36">
        <f>SUMIFS(СВЦЭМ!$C$34:$C$777,СВЦЭМ!$A$34:$A$777,$A51,СВЦЭМ!$B$34:$B$777,B$47)+'СЕТ СН'!$G$9+СВЦЭМ!$D$10+'СЕТ СН'!$G$5-'СЕТ СН'!$G$17</f>
        <v>4420.3298973499996</v>
      </c>
      <c r="C51" s="36">
        <f>SUMIFS(СВЦЭМ!$C$34:$C$777,СВЦЭМ!$A$34:$A$777,$A51,СВЦЭМ!$B$34:$B$777,C$47)+'СЕТ СН'!$G$9+СВЦЭМ!$D$10+'СЕТ СН'!$G$5-'СЕТ СН'!$G$17</f>
        <v>4466.0000382500002</v>
      </c>
      <c r="D51" s="36">
        <f>SUMIFS(СВЦЭМ!$C$34:$C$777,СВЦЭМ!$A$34:$A$777,$A51,СВЦЭМ!$B$34:$B$777,D$47)+'СЕТ СН'!$G$9+СВЦЭМ!$D$10+'СЕТ СН'!$G$5-'СЕТ СН'!$G$17</f>
        <v>4522.8833141300001</v>
      </c>
      <c r="E51" s="36">
        <f>SUMIFS(СВЦЭМ!$C$34:$C$777,СВЦЭМ!$A$34:$A$777,$A51,СВЦЭМ!$B$34:$B$777,E$47)+'СЕТ СН'!$G$9+СВЦЭМ!$D$10+'СЕТ СН'!$G$5-'СЕТ СН'!$G$17</f>
        <v>4534.7696753700002</v>
      </c>
      <c r="F51" s="36">
        <f>SUMIFS(СВЦЭМ!$C$34:$C$777,СВЦЭМ!$A$34:$A$777,$A51,СВЦЭМ!$B$34:$B$777,F$47)+'СЕТ СН'!$G$9+СВЦЭМ!$D$10+'СЕТ СН'!$G$5-'СЕТ СН'!$G$17</f>
        <v>4540.3055597900002</v>
      </c>
      <c r="G51" s="36">
        <f>SUMIFS(СВЦЭМ!$C$34:$C$777,СВЦЭМ!$A$34:$A$777,$A51,СВЦЭМ!$B$34:$B$777,G$47)+'СЕТ СН'!$G$9+СВЦЭМ!$D$10+'СЕТ СН'!$G$5-'СЕТ СН'!$G$17</f>
        <v>4502.0417719799998</v>
      </c>
      <c r="H51" s="36">
        <f>SUMIFS(СВЦЭМ!$C$34:$C$777,СВЦЭМ!$A$34:$A$777,$A51,СВЦЭМ!$B$34:$B$777,H$47)+'СЕТ СН'!$G$9+СВЦЭМ!$D$10+'СЕТ СН'!$G$5-'СЕТ СН'!$G$17</f>
        <v>4490.9501379399999</v>
      </c>
      <c r="I51" s="36">
        <f>SUMIFS(СВЦЭМ!$C$34:$C$777,СВЦЭМ!$A$34:$A$777,$A51,СВЦЭМ!$B$34:$B$777,I$47)+'СЕТ СН'!$G$9+СВЦЭМ!$D$10+'СЕТ СН'!$G$5-'СЕТ СН'!$G$17</f>
        <v>4472.7675069500001</v>
      </c>
      <c r="J51" s="36">
        <f>SUMIFS(СВЦЭМ!$C$34:$C$777,СВЦЭМ!$A$34:$A$777,$A51,СВЦЭМ!$B$34:$B$777,J$47)+'СЕТ СН'!$G$9+СВЦЭМ!$D$10+'СЕТ СН'!$G$5-'СЕТ СН'!$G$17</f>
        <v>4470.4986424999997</v>
      </c>
      <c r="K51" s="36">
        <f>SUMIFS(СВЦЭМ!$C$34:$C$777,СВЦЭМ!$A$34:$A$777,$A51,СВЦЭМ!$B$34:$B$777,K$47)+'СЕТ СН'!$G$9+СВЦЭМ!$D$10+'СЕТ СН'!$G$5-'СЕТ СН'!$G$17</f>
        <v>4455.6288822099996</v>
      </c>
      <c r="L51" s="36">
        <f>SUMIFS(СВЦЭМ!$C$34:$C$777,СВЦЭМ!$A$34:$A$777,$A51,СВЦЭМ!$B$34:$B$777,L$47)+'СЕТ СН'!$G$9+СВЦЭМ!$D$10+'СЕТ СН'!$G$5-'СЕТ СН'!$G$17</f>
        <v>4434.83592408</v>
      </c>
      <c r="M51" s="36">
        <f>SUMIFS(СВЦЭМ!$C$34:$C$777,СВЦЭМ!$A$34:$A$777,$A51,СВЦЭМ!$B$34:$B$777,M$47)+'СЕТ СН'!$G$9+СВЦЭМ!$D$10+'СЕТ СН'!$G$5-'СЕТ СН'!$G$17</f>
        <v>4426.6540983000004</v>
      </c>
      <c r="N51" s="36">
        <f>SUMIFS(СВЦЭМ!$C$34:$C$777,СВЦЭМ!$A$34:$A$777,$A51,СВЦЭМ!$B$34:$B$777,N$47)+'СЕТ СН'!$G$9+СВЦЭМ!$D$10+'СЕТ СН'!$G$5-'СЕТ СН'!$G$17</f>
        <v>4424.08559943</v>
      </c>
      <c r="O51" s="36">
        <f>SUMIFS(СВЦЭМ!$C$34:$C$777,СВЦЭМ!$A$34:$A$777,$A51,СВЦЭМ!$B$34:$B$777,O$47)+'СЕТ СН'!$G$9+СВЦЭМ!$D$10+'СЕТ СН'!$G$5-'СЕТ СН'!$G$17</f>
        <v>4405.0782968699996</v>
      </c>
      <c r="P51" s="36">
        <f>SUMIFS(СВЦЭМ!$C$34:$C$777,СВЦЭМ!$A$34:$A$777,$A51,СВЦЭМ!$B$34:$B$777,P$47)+'СЕТ СН'!$G$9+СВЦЭМ!$D$10+'СЕТ СН'!$G$5-'СЕТ СН'!$G$17</f>
        <v>4341.7105712399998</v>
      </c>
      <c r="Q51" s="36">
        <f>SUMIFS(СВЦЭМ!$C$34:$C$777,СВЦЭМ!$A$34:$A$777,$A51,СВЦЭМ!$B$34:$B$777,Q$47)+'СЕТ СН'!$G$9+СВЦЭМ!$D$10+'СЕТ СН'!$G$5-'СЕТ СН'!$G$17</f>
        <v>4263.1221044900003</v>
      </c>
      <c r="R51" s="36">
        <f>SUMIFS(СВЦЭМ!$C$34:$C$777,СВЦЭМ!$A$34:$A$777,$A51,СВЦЭМ!$B$34:$B$777,R$47)+'СЕТ СН'!$G$9+СВЦЭМ!$D$10+'СЕТ СН'!$G$5-'СЕТ СН'!$G$17</f>
        <v>4247.5688124099997</v>
      </c>
      <c r="S51" s="36">
        <f>SUMIFS(СВЦЭМ!$C$34:$C$777,СВЦЭМ!$A$34:$A$777,$A51,СВЦЭМ!$B$34:$B$777,S$47)+'СЕТ СН'!$G$9+СВЦЭМ!$D$10+'СЕТ СН'!$G$5-'СЕТ СН'!$G$17</f>
        <v>4245.5826906699995</v>
      </c>
      <c r="T51" s="36">
        <f>SUMIFS(СВЦЭМ!$C$34:$C$777,СВЦЭМ!$A$34:$A$777,$A51,СВЦЭМ!$B$34:$B$777,T$47)+'СЕТ СН'!$G$9+СВЦЭМ!$D$10+'СЕТ СН'!$G$5-'СЕТ СН'!$G$17</f>
        <v>4251.2767242800001</v>
      </c>
      <c r="U51" s="36">
        <f>SUMIFS(СВЦЭМ!$C$34:$C$777,СВЦЭМ!$A$34:$A$777,$A51,СВЦЭМ!$B$34:$B$777,U$47)+'СЕТ СН'!$G$9+СВЦЭМ!$D$10+'СЕТ СН'!$G$5-'СЕТ СН'!$G$17</f>
        <v>4252.4291007599995</v>
      </c>
      <c r="V51" s="36">
        <f>SUMIFS(СВЦЭМ!$C$34:$C$777,СВЦЭМ!$A$34:$A$777,$A51,СВЦЭМ!$B$34:$B$777,V$47)+'СЕТ СН'!$G$9+СВЦЭМ!$D$10+'СЕТ СН'!$G$5-'СЕТ СН'!$G$17</f>
        <v>4250.54856819</v>
      </c>
      <c r="W51" s="36">
        <f>SUMIFS(СВЦЭМ!$C$34:$C$777,СВЦЭМ!$A$34:$A$777,$A51,СВЦЭМ!$B$34:$B$777,W$47)+'СЕТ СН'!$G$9+СВЦЭМ!$D$10+'СЕТ СН'!$G$5-'СЕТ СН'!$G$17</f>
        <v>4226.6086085199995</v>
      </c>
      <c r="X51" s="36">
        <f>SUMIFS(СВЦЭМ!$C$34:$C$777,СВЦЭМ!$A$34:$A$777,$A51,СВЦЭМ!$B$34:$B$777,X$47)+'СЕТ СН'!$G$9+СВЦЭМ!$D$10+'СЕТ СН'!$G$5-'СЕТ СН'!$G$17</f>
        <v>4216.4227922700002</v>
      </c>
      <c r="Y51" s="36">
        <f>SUMIFS(СВЦЭМ!$C$34:$C$777,СВЦЭМ!$A$34:$A$777,$A51,СВЦЭМ!$B$34:$B$777,Y$47)+'СЕТ СН'!$G$9+СВЦЭМ!$D$10+'СЕТ СН'!$G$5-'СЕТ СН'!$G$17</f>
        <v>4300.2040783000002</v>
      </c>
    </row>
    <row r="52" spans="1:25" ht="15.75" x14ac:dyDescent="0.2">
      <c r="A52" s="35">
        <f t="shared" si="1"/>
        <v>43439</v>
      </c>
      <c r="B52" s="36">
        <f>SUMIFS(СВЦЭМ!$C$34:$C$777,СВЦЭМ!$A$34:$A$777,$A52,СВЦЭМ!$B$34:$B$777,B$47)+'СЕТ СН'!$G$9+СВЦЭМ!$D$10+'СЕТ СН'!$G$5-'СЕТ СН'!$G$17</f>
        <v>4405.2206577999996</v>
      </c>
      <c r="C52" s="36">
        <f>SUMIFS(СВЦЭМ!$C$34:$C$777,СВЦЭМ!$A$34:$A$777,$A52,СВЦЭМ!$B$34:$B$777,C$47)+'СЕТ СН'!$G$9+СВЦЭМ!$D$10+'СЕТ СН'!$G$5-'СЕТ СН'!$G$17</f>
        <v>4476.7675952500003</v>
      </c>
      <c r="D52" s="36">
        <f>SUMIFS(СВЦЭМ!$C$34:$C$777,СВЦЭМ!$A$34:$A$777,$A52,СВЦЭМ!$B$34:$B$777,D$47)+'СЕТ СН'!$G$9+СВЦЭМ!$D$10+'СЕТ СН'!$G$5-'СЕТ СН'!$G$17</f>
        <v>4568.2895970899999</v>
      </c>
      <c r="E52" s="36">
        <f>SUMIFS(СВЦЭМ!$C$34:$C$777,СВЦЭМ!$A$34:$A$777,$A52,СВЦЭМ!$B$34:$B$777,E$47)+'СЕТ СН'!$G$9+СВЦЭМ!$D$10+'СЕТ СН'!$G$5-'СЕТ СН'!$G$17</f>
        <v>4572.0585788799999</v>
      </c>
      <c r="F52" s="36">
        <f>SUMIFS(СВЦЭМ!$C$34:$C$777,СВЦЭМ!$A$34:$A$777,$A52,СВЦЭМ!$B$34:$B$777,F$47)+'СЕТ СН'!$G$9+СВЦЭМ!$D$10+'СЕТ СН'!$G$5-'СЕТ СН'!$G$17</f>
        <v>4568.8538168099994</v>
      </c>
      <c r="G52" s="36">
        <f>SUMIFS(СВЦЭМ!$C$34:$C$777,СВЦЭМ!$A$34:$A$777,$A52,СВЦЭМ!$B$34:$B$777,G$47)+'СЕТ СН'!$G$9+СВЦЭМ!$D$10+'СЕТ СН'!$G$5-'СЕТ СН'!$G$17</f>
        <v>4560.5434650799998</v>
      </c>
      <c r="H52" s="36">
        <f>SUMIFS(СВЦЭМ!$C$34:$C$777,СВЦЭМ!$A$34:$A$777,$A52,СВЦЭМ!$B$34:$B$777,H$47)+'СЕТ СН'!$G$9+СВЦЭМ!$D$10+'СЕТ СН'!$G$5-'СЕТ СН'!$G$17</f>
        <v>4523.1413673699999</v>
      </c>
      <c r="I52" s="36">
        <f>SUMIFS(СВЦЭМ!$C$34:$C$777,СВЦЭМ!$A$34:$A$777,$A52,СВЦЭМ!$B$34:$B$777,I$47)+'СЕТ СН'!$G$9+СВЦЭМ!$D$10+'СЕТ СН'!$G$5-'СЕТ СН'!$G$17</f>
        <v>4483.1354221000001</v>
      </c>
      <c r="J52" s="36">
        <f>SUMIFS(СВЦЭМ!$C$34:$C$777,СВЦЭМ!$A$34:$A$777,$A52,СВЦЭМ!$B$34:$B$777,J$47)+'СЕТ СН'!$G$9+СВЦЭМ!$D$10+'СЕТ СН'!$G$5-'СЕТ СН'!$G$17</f>
        <v>4492.4123006500004</v>
      </c>
      <c r="K52" s="36">
        <f>SUMIFS(СВЦЭМ!$C$34:$C$777,СВЦЭМ!$A$34:$A$777,$A52,СВЦЭМ!$B$34:$B$777,K$47)+'СЕТ СН'!$G$9+СВЦЭМ!$D$10+'СЕТ СН'!$G$5-'СЕТ СН'!$G$17</f>
        <v>4489.3839113900003</v>
      </c>
      <c r="L52" s="36">
        <f>SUMIFS(СВЦЭМ!$C$34:$C$777,СВЦЭМ!$A$34:$A$777,$A52,СВЦЭМ!$B$34:$B$777,L$47)+'СЕТ СН'!$G$9+СВЦЭМ!$D$10+'СЕТ СН'!$G$5-'СЕТ СН'!$G$17</f>
        <v>4487.8072143300005</v>
      </c>
      <c r="M52" s="36">
        <f>SUMIFS(СВЦЭМ!$C$34:$C$777,СВЦЭМ!$A$34:$A$777,$A52,СВЦЭМ!$B$34:$B$777,M$47)+'СЕТ СН'!$G$9+СВЦЭМ!$D$10+'СЕТ СН'!$G$5-'СЕТ СН'!$G$17</f>
        <v>4473.0828304300003</v>
      </c>
      <c r="N52" s="36">
        <f>SUMIFS(СВЦЭМ!$C$34:$C$777,СВЦЭМ!$A$34:$A$777,$A52,СВЦЭМ!$B$34:$B$777,N$47)+'СЕТ СН'!$G$9+СВЦЭМ!$D$10+'СЕТ СН'!$G$5-'СЕТ СН'!$G$17</f>
        <v>4461.9168516600002</v>
      </c>
      <c r="O52" s="36">
        <f>SUMIFS(СВЦЭМ!$C$34:$C$777,СВЦЭМ!$A$34:$A$777,$A52,СВЦЭМ!$B$34:$B$777,O$47)+'СЕТ СН'!$G$9+СВЦЭМ!$D$10+'СЕТ СН'!$G$5-'СЕТ СН'!$G$17</f>
        <v>4410.9507055900003</v>
      </c>
      <c r="P52" s="36">
        <f>SUMIFS(СВЦЭМ!$C$34:$C$777,СВЦЭМ!$A$34:$A$777,$A52,СВЦЭМ!$B$34:$B$777,P$47)+'СЕТ СН'!$G$9+СВЦЭМ!$D$10+'СЕТ СН'!$G$5-'СЕТ СН'!$G$17</f>
        <v>4352.5707952700004</v>
      </c>
      <c r="Q52" s="36">
        <f>SUMIFS(СВЦЭМ!$C$34:$C$777,СВЦЭМ!$A$34:$A$777,$A52,СВЦЭМ!$B$34:$B$777,Q$47)+'СЕТ СН'!$G$9+СВЦЭМ!$D$10+'СЕТ СН'!$G$5-'СЕТ СН'!$G$17</f>
        <v>4275.7469287899994</v>
      </c>
      <c r="R52" s="36">
        <f>SUMIFS(СВЦЭМ!$C$34:$C$777,СВЦЭМ!$A$34:$A$777,$A52,СВЦЭМ!$B$34:$B$777,R$47)+'СЕТ СН'!$G$9+СВЦЭМ!$D$10+'СЕТ СН'!$G$5-'СЕТ СН'!$G$17</f>
        <v>4248.2761694199999</v>
      </c>
      <c r="S52" s="36">
        <f>SUMIFS(СВЦЭМ!$C$34:$C$777,СВЦЭМ!$A$34:$A$777,$A52,СВЦЭМ!$B$34:$B$777,S$47)+'СЕТ СН'!$G$9+СВЦЭМ!$D$10+'СЕТ СН'!$G$5-'СЕТ СН'!$G$17</f>
        <v>4244.5196112000003</v>
      </c>
      <c r="T52" s="36">
        <f>SUMIFS(СВЦЭМ!$C$34:$C$777,СВЦЭМ!$A$34:$A$777,$A52,СВЦЭМ!$B$34:$B$777,T$47)+'СЕТ СН'!$G$9+СВЦЭМ!$D$10+'СЕТ СН'!$G$5-'СЕТ СН'!$G$17</f>
        <v>4257.62856956</v>
      </c>
      <c r="U52" s="36">
        <f>SUMIFS(СВЦЭМ!$C$34:$C$777,СВЦЭМ!$A$34:$A$777,$A52,СВЦЭМ!$B$34:$B$777,U$47)+'СЕТ СН'!$G$9+СВЦЭМ!$D$10+'СЕТ СН'!$G$5-'СЕТ СН'!$G$17</f>
        <v>4257.7129524299999</v>
      </c>
      <c r="V52" s="36">
        <f>SUMIFS(СВЦЭМ!$C$34:$C$777,СВЦЭМ!$A$34:$A$777,$A52,СВЦЭМ!$B$34:$B$777,V$47)+'СЕТ СН'!$G$9+СВЦЭМ!$D$10+'СЕТ СН'!$G$5-'СЕТ СН'!$G$17</f>
        <v>4258.8172322299997</v>
      </c>
      <c r="W52" s="36">
        <f>SUMIFS(СВЦЭМ!$C$34:$C$777,СВЦЭМ!$A$34:$A$777,$A52,СВЦЭМ!$B$34:$B$777,W$47)+'СЕТ СН'!$G$9+СВЦЭМ!$D$10+'СЕТ СН'!$G$5-'СЕТ СН'!$G$17</f>
        <v>4264.9883206000004</v>
      </c>
      <c r="X52" s="36">
        <f>SUMIFS(СВЦЭМ!$C$34:$C$777,СВЦЭМ!$A$34:$A$777,$A52,СВЦЭМ!$B$34:$B$777,X$47)+'СЕТ СН'!$G$9+СВЦЭМ!$D$10+'СЕТ СН'!$G$5-'СЕТ СН'!$G$17</f>
        <v>4253.8813899799998</v>
      </c>
      <c r="Y52" s="36">
        <f>SUMIFS(СВЦЭМ!$C$34:$C$777,СВЦЭМ!$A$34:$A$777,$A52,СВЦЭМ!$B$34:$B$777,Y$47)+'СЕТ СН'!$G$9+СВЦЭМ!$D$10+'СЕТ СН'!$G$5-'СЕТ СН'!$G$17</f>
        <v>4326.0983104300003</v>
      </c>
    </row>
    <row r="53" spans="1:25" ht="15.75" x14ac:dyDescent="0.2">
      <c r="A53" s="35">
        <f t="shared" si="1"/>
        <v>43440</v>
      </c>
      <c r="B53" s="36">
        <f>SUMIFS(СВЦЭМ!$C$34:$C$777,СВЦЭМ!$A$34:$A$777,$A53,СВЦЭМ!$B$34:$B$777,B$47)+'СЕТ СН'!$G$9+СВЦЭМ!$D$10+'СЕТ СН'!$G$5-'СЕТ СН'!$G$17</f>
        <v>4413.8983535899997</v>
      </c>
      <c r="C53" s="36">
        <f>SUMIFS(СВЦЭМ!$C$34:$C$777,СВЦЭМ!$A$34:$A$777,$A53,СВЦЭМ!$B$34:$B$777,C$47)+'СЕТ СН'!$G$9+СВЦЭМ!$D$10+'СЕТ СН'!$G$5-'СЕТ СН'!$G$17</f>
        <v>4481.2382689100004</v>
      </c>
      <c r="D53" s="36">
        <f>SUMIFS(СВЦЭМ!$C$34:$C$777,СВЦЭМ!$A$34:$A$777,$A53,СВЦЭМ!$B$34:$B$777,D$47)+'СЕТ СН'!$G$9+СВЦЭМ!$D$10+'СЕТ СН'!$G$5-'СЕТ СН'!$G$17</f>
        <v>4567.0519045999999</v>
      </c>
      <c r="E53" s="36">
        <f>SUMIFS(СВЦЭМ!$C$34:$C$777,СВЦЭМ!$A$34:$A$777,$A53,СВЦЭМ!$B$34:$B$777,E$47)+'СЕТ СН'!$G$9+СВЦЭМ!$D$10+'СЕТ СН'!$G$5-'СЕТ СН'!$G$17</f>
        <v>4575.7620506900003</v>
      </c>
      <c r="F53" s="36">
        <f>SUMIFS(СВЦЭМ!$C$34:$C$777,СВЦЭМ!$A$34:$A$777,$A53,СВЦЭМ!$B$34:$B$777,F$47)+'СЕТ СН'!$G$9+СВЦЭМ!$D$10+'СЕТ СН'!$G$5-'СЕТ СН'!$G$17</f>
        <v>4579.2510924500002</v>
      </c>
      <c r="G53" s="36">
        <f>SUMIFS(СВЦЭМ!$C$34:$C$777,СВЦЭМ!$A$34:$A$777,$A53,СВЦЭМ!$B$34:$B$777,G$47)+'СЕТ СН'!$G$9+СВЦЭМ!$D$10+'СЕТ СН'!$G$5-'СЕТ СН'!$G$17</f>
        <v>4552.3255525300001</v>
      </c>
      <c r="H53" s="36">
        <f>SUMIFS(СВЦЭМ!$C$34:$C$777,СВЦЭМ!$A$34:$A$777,$A53,СВЦЭМ!$B$34:$B$777,H$47)+'СЕТ СН'!$G$9+СВЦЭМ!$D$10+'СЕТ СН'!$G$5-'СЕТ СН'!$G$17</f>
        <v>4505.0899323200001</v>
      </c>
      <c r="I53" s="36">
        <f>SUMIFS(СВЦЭМ!$C$34:$C$777,СВЦЭМ!$A$34:$A$777,$A53,СВЦЭМ!$B$34:$B$777,I$47)+'СЕТ СН'!$G$9+СВЦЭМ!$D$10+'СЕТ СН'!$G$5-'СЕТ СН'!$G$17</f>
        <v>4425.5546499900001</v>
      </c>
      <c r="J53" s="36">
        <f>SUMIFS(СВЦЭМ!$C$34:$C$777,СВЦЭМ!$A$34:$A$777,$A53,СВЦЭМ!$B$34:$B$777,J$47)+'СЕТ СН'!$G$9+СВЦЭМ!$D$10+'СЕТ СН'!$G$5-'СЕТ СН'!$G$17</f>
        <v>4361.7695128699997</v>
      </c>
      <c r="K53" s="36">
        <f>SUMIFS(СВЦЭМ!$C$34:$C$777,СВЦЭМ!$A$34:$A$777,$A53,СВЦЭМ!$B$34:$B$777,K$47)+'СЕТ СН'!$G$9+СВЦЭМ!$D$10+'СЕТ СН'!$G$5-'СЕТ СН'!$G$17</f>
        <v>4312.1245591699999</v>
      </c>
      <c r="L53" s="36">
        <f>SUMIFS(СВЦЭМ!$C$34:$C$777,СВЦЭМ!$A$34:$A$777,$A53,СВЦЭМ!$B$34:$B$777,L$47)+'СЕТ СН'!$G$9+СВЦЭМ!$D$10+'СЕТ СН'!$G$5-'СЕТ СН'!$G$17</f>
        <v>4323.1412100500002</v>
      </c>
      <c r="M53" s="36">
        <f>SUMIFS(СВЦЭМ!$C$34:$C$777,СВЦЭМ!$A$34:$A$777,$A53,СВЦЭМ!$B$34:$B$777,M$47)+'СЕТ СН'!$G$9+СВЦЭМ!$D$10+'СЕТ СН'!$G$5-'СЕТ СН'!$G$17</f>
        <v>4372.3145511499997</v>
      </c>
      <c r="N53" s="36">
        <f>SUMIFS(СВЦЭМ!$C$34:$C$777,СВЦЭМ!$A$34:$A$777,$A53,СВЦЭМ!$B$34:$B$777,N$47)+'СЕТ СН'!$G$9+СВЦЭМ!$D$10+'СЕТ СН'!$G$5-'СЕТ СН'!$G$17</f>
        <v>4437.1266457399997</v>
      </c>
      <c r="O53" s="36">
        <f>SUMIFS(СВЦЭМ!$C$34:$C$777,СВЦЭМ!$A$34:$A$777,$A53,СВЦЭМ!$B$34:$B$777,O$47)+'СЕТ СН'!$G$9+СВЦЭМ!$D$10+'СЕТ СН'!$G$5-'СЕТ СН'!$G$17</f>
        <v>4473.5649111000002</v>
      </c>
      <c r="P53" s="36">
        <f>SUMIFS(СВЦЭМ!$C$34:$C$777,СВЦЭМ!$A$34:$A$777,$A53,СВЦЭМ!$B$34:$B$777,P$47)+'СЕТ СН'!$G$9+СВЦЭМ!$D$10+'СЕТ СН'!$G$5-'СЕТ СН'!$G$17</f>
        <v>4470.8783335999997</v>
      </c>
      <c r="Q53" s="36">
        <f>SUMIFS(СВЦЭМ!$C$34:$C$777,СВЦЭМ!$A$34:$A$777,$A53,СВЦЭМ!$B$34:$B$777,Q$47)+'СЕТ СН'!$G$9+СВЦЭМ!$D$10+'СЕТ СН'!$G$5-'СЕТ СН'!$G$17</f>
        <v>4436.0798868900001</v>
      </c>
      <c r="R53" s="36">
        <f>SUMIFS(СВЦЭМ!$C$34:$C$777,СВЦЭМ!$A$34:$A$777,$A53,СВЦЭМ!$B$34:$B$777,R$47)+'СЕТ СН'!$G$9+СВЦЭМ!$D$10+'СЕТ СН'!$G$5-'СЕТ СН'!$G$17</f>
        <v>4376.52575634</v>
      </c>
      <c r="S53" s="36">
        <f>SUMIFS(СВЦЭМ!$C$34:$C$777,СВЦЭМ!$A$34:$A$777,$A53,СВЦЭМ!$B$34:$B$777,S$47)+'СЕТ СН'!$G$9+СВЦЭМ!$D$10+'СЕТ СН'!$G$5-'СЕТ СН'!$G$17</f>
        <v>4308.4828179300002</v>
      </c>
      <c r="T53" s="36">
        <f>SUMIFS(СВЦЭМ!$C$34:$C$777,СВЦЭМ!$A$34:$A$777,$A53,СВЦЭМ!$B$34:$B$777,T$47)+'СЕТ СН'!$G$9+СВЦЭМ!$D$10+'СЕТ СН'!$G$5-'СЕТ СН'!$G$17</f>
        <v>4299.6718598899997</v>
      </c>
      <c r="U53" s="36">
        <f>SUMIFS(СВЦЭМ!$C$34:$C$777,СВЦЭМ!$A$34:$A$777,$A53,СВЦЭМ!$B$34:$B$777,U$47)+'СЕТ СН'!$G$9+СВЦЭМ!$D$10+'СЕТ СН'!$G$5-'СЕТ СН'!$G$17</f>
        <v>4304.85989436</v>
      </c>
      <c r="V53" s="36">
        <f>SUMIFS(СВЦЭМ!$C$34:$C$777,СВЦЭМ!$A$34:$A$777,$A53,СВЦЭМ!$B$34:$B$777,V$47)+'СЕТ СН'!$G$9+СВЦЭМ!$D$10+'СЕТ СН'!$G$5-'СЕТ СН'!$G$17</f>
        <v>4302.0186183199994</v>
      </c>
      <c r="W53" s="36">
        <f>SUMIFS(СВЦЭМ!$C$34:$C$777,СВЦЭМ!$A$34:$A$777,$A53,СВЦЭМ!$B$34:$B$777,W$47)+'СЕТ СН'!$G$9+СВЦЭМ!$D$10+'СЕТ СН'!$G$5-'СЕТ СН'!$G$17</f>
        <v>4267.9142047100004</v>
      </c>
      <c r="X53" s="36">
        <f>SUMIFS(СВЦЭМ!$C$34:$C$777,СВЦЭМ!$A$34:$A$777,$A53,СВЦЭМ!$B$34:$B$777,X$47)+'СЕТ СН'!$G$9+СВЦЭМ!$D$10+'СЕТ СН'!$G$5-'СЕТ СН'!$G$17</f>
        <v>4290.1660780100001</v>
      </c>
      <c r="Y53" s="36">
        <f>SUMIFS(СВЦЭМ!$C$34:$C$777,СВЦЭМ!$A$34:$A$777,$A53,СВЦЭМ!$B$34:$B$777,Y$47)+'СЕТ СН'!$G$9+СВЦЭМ!$D$10+'СЕТ СН'!$G$5-'СЕТ СН'!$G$17</f>
        <v>4321.9134827600001</v>
      </c>
    </row>
    <row r="54" spans="1:25" ht="15.75" x14ac:dyDescent="0.2">
      <c r="A54" s="35">
        <f t="shared" si="1"/>
        <v>43441</v>
      </c>
      <c r="B54" s="36">
        <f>SUMIFS(СВЦЭМ!$C$34:$C$777,СВЦЭМ!$A$34:$A$777,$A54,СВЦЭМ!$B$34:$B$777,B$47)+'СЕТ СН'!$G$9+СВЦЭМ!$D$10+'СЕТ СН'!$G$5-'СЕТ СН'!$G$17</f>
        <v>4503.16672337</v>
      </c>
      <c r="C54" s="36">
        <f>SUMIFS(СВЦЭМ!$C$34:$C$777,СВЦЭМ!$A$34:$A$777,$A54,СВЦЭМ!$B$34:$B$777,C$47)+'СЕТ СН'!$G$9+СВЦЭМ!$D$10+'СЕТ СН'!$G$5-'СЕТ СН'!$G$17</f>
        <v>4594.3439180599999</v>
      </c>
      <c r="D54" s="36">
        <f>SUMIFS(СВЦЭМ!$C$34:$C$777,СВЦЭМ!$A$34:$A$777,$A54,СВЦЭМ!$B$34:$B$777,D$47)+'СЕТ СН'!$G$9+СВЦЭМ!$D$10+'СЕТ СН'!$G$5-'СЕТ СН'!$G$17</f>
        <v>4628.8933763599998</v>
      </c>
      <c r="E54" s="36">
        <f>SUMIFS(СВЦЭМ!$C$34:$C$777,СВЦЭМ!$A$34:$A$777,$A54,СВЦЭМ!$B$34:$B$777,E$47)+'СЕТ СН'!$G$9+СВЦЭМ!$D$10+'СЕТ СН'!$G$5-'СЕТ СН'!$G$17</f>
        <v>4627.5092193499995</v>
      </c>
      <c r="F54" s="36">
        <f>SUMIFS(СВЦЭМ!$C$34:$C$777,СВЦЭМ!$A$34:$A$777,$A54,СВЦЭМ!$B$34:$B$777,F$47)+'СЕТ СН'!$G$9+СВЦЭМ!$D$10+'СЕТ СН'!$G$5-'СЕТ СН'!$G$17</f>
        <v>4627.9116028799999</v>
      </c>
      <c r="G54" s="36">
        <f>SUMIFS(СВЦЭМ!$C$34:$C$777,СВЦЭМ!$A$34:$A$777,$A54,СВЦЭМ!$B$34:$B$777,G$47)+'СЕТ СН'!$G$9+СВЦЭМ!$D$10+'СЕТ СН'!$G$5-'СЕТ СН'!$G$17</f>
        <v>4622.1253769300001</v>
      </c>
      <c r="H54" s="36">
        <f>SUMIFS(СВЦЭМ!$C$34:$C$777,СВЦЭМ!$A$34:$A$777,$A54,СВЦЭМ!$B$34:$B$777,H$47)+'СЕТ СН'!$G$9+СВЦЭМ!$D$10+'СЕТ СН'!$G$5-'СЕТ СН'!$G$17</f>
        <v>4576.7868921099998</v>
      </c>
      <c r="I54" s="36">
        <f>SUMIFS(СВЦЭМ!$C$34:$C$777,СВЦЭМ!$A$34:$A$777,$A54,СВЦЭМ!$B$34:$B$777,I$47)+'СЕТ СН'!$G$9+СВЦЭМ!$D$10+'СЕТ СН'!$G$5-'СЕТ СН'!$G$17</f>
        <v>4473.3441052400003</v>
      </c>
      <c r="J54" s="36">
        <f>SUMIFS(СВЦЭМ!$C$34:$C$777,СВЦЭМ!$A$34:$A$777,$A54,СВЦЭМ!$B$34:$B$777,J$47)+'СЕТ СН'!$G$9+СВЦЭМ!$D$10+'СЕТ СН'!$G$5-'СЕТ СН'!$G$17</f>
        <v>4387.66194094</v>
      </c>
      <c r="K54" s="36">
        <f>SUMIFS(СВЦЭМ!$C$34:$C$777,СВЦЭМ!$A$34:$A$777,$A54,СВЦЭМ!$B$34:$B$777,K$47)+'СЕТ СН'!$G$9+СВЦЭМ!$D$10+'СЕТ СН'!$G$5-'СЕТ СН'!$G$17</f>
        <v>4315.6028631099998</v>
      </c>
      <c r="L54" s="36">
        <f>SUMIFS(СВЦЭМ!$C$34:$C$777,СВЦЭМ!$A$34:$A$777,$A54,СВЦЭМ!$B$34:$B$777,L$47)+'СЕТ СН'!$G$9+СВЦЭМ!$D$10+'СЕТ СН'!$G$5-'СЕТ СН'!$G$17</f>
        <v>4320.2922101599997</v>
      </c>
      <c r="M54" s="36">
        <f>SUMIFS(СВЦЭМ!$C$34:$C$777,СВЦЭМ!$A$34:$A$777,$A54,СВЦЭМ!$B$34:$B$777,M$47)+'СЕТ СН'!$G$9+СВЦЭМ!$D$10+'СЕТ СН'!$G$5-'СЕТ СН'!$G$17</f>
        <v>4373.33052881</v>
      </c>
      <c r="N54" s="36">
        <f>SUMIFS(СВЦЭМ!$C$34:$C$777,СВЦЭМ!$A$34:$A$777,$A54,СВЦЭМ!$B$34:$B$777,N$47)+'СЕТ СН'!$G$9+СВЦЭМ!$D$10+'СЕТ СН'!$G$5-'СЕТ СН'!$G$17</f>
        <v>4433.0561996200004</v>
      </c>
      <c r="O54" s="36">
        <f>SUMIFS(СВЦЭМ!$C$34:$C$777,СВЦЭМ!$A$34:$A$777,$A54,СВЦЭМ!$B$34:$B$777,O$47)+'СЕТ СН'!$G$9+СВЦЭМ!$D$10+'СЕТ СН'!$G$5-'СЕТ СН'!$G$17</f>
        <v>4477.9464793300003</v>
      </c>
      <c r="P54" s="36">
        <f>SUMIFS(СВЦЭМ!$C$34:$C$777,СВЦЭМ!$A$34:$A$777,$A54,СВЦЭМ!$B$34:$B$777,P$47)+'СЕТ СН'!$G$9+СВЦЭМ!$D$10+'СЕТ СН'!$G$5-'СЕТ СН'!$G$17</f>
        <v>4484.4469526799994</v>
      </c>
      <c r="Q54" s="36">
        <f>SUMIFS(СВЦЭМ!$C$34:$C$777,СВЦЭМ!$A$34:$A$777,$A54,СВЦЭМ!$B$34:$B$777,Q$47)+'СЕТ СН'!$G$9+СВЦЭМ!$D$10+'СЕТ СН'!$G$5-'СЕТ СН'!$G$17</f>
        <v>4443.1220590499997</v>
      </c>
      <c r="R54" s="36">
        <f>SUMIFS(СВЦЭМ!$C$34:$C$777,СВЦЭМ!$A$34:$A$777,$A54,СВЦЭМ!$B$34:$B$777,R$47)+'СЕТ СН'!$G$9+СВЦЭМ!$D$10+'СЕТ СН'!$G$5-'СЕТ СН'!$G$17</f>
        <v>4372.1756225299996</v>
      </c>
      <c r="S54" s="36">
        <f>SUMIFS(СВЦЭМ!$C$34:$C$777,СВЦЭМ!$A$34:$A$777,$A54,СВЦЭМ!$B$34:$B$777,S$47)+'СЕТ СН'!$G$9+СВЦЭМ!$D$10+'СЕТ СН'!$G$5-'СЕТ СН'!$G$17</f>
        <v>4285.6115914900001</v>
      </c>
      <c r="T54" s="36">
        <f>SUMIFS(СВЦЭМ!$C$34:$C$777,СВЦЭМ!$A$34:$A$777,$A54,СВЦЭМ!$B$34:$B$777,T$47)+'СЕТ СН'!$G$9+СВЦЭМ!$D$10+'СЕТ СН'!$G$5-'СЕТ СН'!$G$17</f>
        <v>4258.0634913000004</v>
      </c>
      <c r="U54" s="36">
        <f>SUMIFS(СВЦЭМ!$C$34:$C$777,СВЦЭМ!$A$34:$A$777,$A54,СВЦЭМ!$B$34:$B$777,U$47)+'СЕТ СН'!$G$9+СВЦЭМ!$D$10+'СЕТ СН'!$G$5-'СЕТ СН'!$G$17</f>
        <v>4260.2999915399996</v>
      </c>
      <c r="V54" s="36">
        <f>SUMIFS(СВЦЭМ!$C$34:$C$777,СВЦЭМ!$A$34:$A$777,$A54,СВЦЭМ!$B$34:$B$777,V$47)+'СЕТ СН'!$G$9+СВЦЭМ!$D$10+'СЕТ СН'!$G$5-'СЕТ СН'!$G$17</f>
        <v>4272.6053678199996</v>
      </c>
      <c r="W54" s="36">
        <f>SUMIFS(СВЦЭМ!$C$34:$C$777,СВЦЭМ!$A$34:$A$777,$A54,СВЦЭМ!$B$34:$B$777,W$47)+'СЕТ СН'!$G$9+СВЦЭМ!$D$10+'СЕТ СН'!$G$5-'СЕТ СН'!$G$17</f>
        <v>4293.8809709999996</v>
      </c>
      <c r="X54" s="36">
        <f>SUMIFS(СВЦЭМ!$C$34:$C$777,СВЦЭМ!$A$34:$A$777,$A54,СВЦЭМ!$B$34:$B$777,X$47)+'СЕТ СН'!$G$9+СВЦЭМ!$D$10+'СЕТ СН'!$G$5-'СЕТ СН'!$G$17</f>
        <v>4306.0893014000003</v>
      </c>
      <c r="Y54" s="36">
        <f>SUMIFS(СВЦЭМ!$C$34:$C$777,СВЦЭМ!$A$34:$A$777,$A54,СВЦЭМ!$B$34:$B$777,Y$47)+'СЕТ СН'!$G$9+СВЦЭМ!$D$10+'СЕТ СН'!$G$5-'СЕТ СН'!$G$17</f>
        <v>4392.9464932299998</v>
      </c>
    </row>
    <row r="55" spans="1:25" ht="15.75" x14ac:dyDescent="0.2">
      <c r="A55" s="35">
        <f t="shared" si="1"/>
        <v>43442</v>
      </c>
      <c r="B55" s="36">
        <f>SUMIFS(СВЦЭМ!$C$34:$C$777,СВЦЭМ!$A$34:$A$777,$A55,СВЦЭМ!$B$34:$B$777,B$47)+'СЕТ СН'!$G$9+СВЦЭМ!$D$10+'СЕТ СН'!$G$5-'СЕТ СН'!$G$17</f>
        <v>4479.9569874500003</v>
      </c>
      <c r="C55" s="36">
        <f>SUMIFS(СВЦЭМ!$C$34:$C$777,СВЦЭМ!$A$34:$A$777,$A55,СВЦЭМ!$B$34:$B$777,C$47)+'СЕТ СН'!$G$9+СВЦЭМ!$D$10+'СЕТ СН'!$G$5-'СЕТ СН'!$G$17</f>
        <v>4509.5510121799998</v>
      </c>
      <c r="D55" s="36">
        <f>SUMIFS(СВЦЭМ!$C$34:$C$777,СВЦЭМ!$A$34:$A$777,$A55,СВЦЭМ!$B$34:$B$777,D$47)+'СЕТ СН'!$G$9+СВЦЭМ!$D$10+'СЕТ СН'!$G$5-'СЕТ СН'!$G$17</f>
        <v>4609.0606493999994</v>
      </c>
      <c r="E55" s="36">
        <f>SUMIFS(СВЦЭМ!$C$34:$C$777,СВЦЭМ!$A$34:$A$777,$A55,СВЦЭМ!$B$34:$B$777,E$47)+'СЕТ СН'!$G$9+СВЦЭМ!$D$10+'СЕТ СН'!$G$5-'СЕТ СН'!$G$17</f>
        <v>4624.1024887599997</v>
      </c>
      <c r="F55" s="36">
        <f>SUMIFS(СВЦЭМ!$C$34:$C$777,СВЦЭМ!$A$34:$A$777,$A55,СВЦЭМ!$B$34:$B$777,F$47)+'СЕТ СН'!$G$9+СВЦЭМ!$D$10+'СЕТ СН'!$G$5-'СЕТ СН'!$G$17</f>
        <v>4623.6466034599998</v>
      </c>
      <c r="G55" s="36">
        <f>SUMIFS(СВЦЭМ!$C$34:$C$777,СВЦЭМ!$A$34:$A$777,$A55,СВЦЭМ!$B$34:$B$777,G$47)+'СЕТ СН'!$G$9+СВЦЭМ!$D$10+'СЕТ СН'!$G$5-'СЕТ СН'!$G$17</f>
        <v>4626.3315685099997</v>
      </c>
      <c r="H55" s="36">
        <f>SUMIFS(СВЦЭМ!$C$34:$C$777,СВЦЭМ!$A$34:$A$777,$A55,СВЦЭМ!$B$34:$B$777,H$47)+'СЕТ СН'!$G$9+СВЦЭМ!$D$10+'СЕТ СН'!$G$5-'СЕТ СН'!$G$17</f>
        <v>4603.0814187200003</v>
      </c>
      <c r="I55" s="36">
        <f>SUMIFS(СВЦЭМ!$C$34:$C$777,СВЦЭМ!$A$34:$A$777,$A55,СВЦЭМ!$B$34:$B$777,I$47)+'СЕТ СН'!$G$9+СВЦЭМ!$D$10+'СЕТ СН'!$G$5-'СЕТ СН'!$G$17</f>
        <v>4495.8815250099997</v>
      </c>
      <c r="J55" s="36">
        <f>SUMIFS(СВЦЭМ!$C$34:$C$777,СВЦЭМ!$A$34:$A$777,$A55,СВЦЭМ!$B$34:$B$777,J$47)+'СЕТ СН'!$G$9+СВЦЭМ!$D$10+'СЕТ СН'!$G$5-'СЕТ СН'!$G$17</f>
        <v>4395.8846956999996</v>
      </c>
      <c r="K55" s="36">
        <f>SUMIFS(СВЦЭМ!$C$34:$C$777,СВЦЭМ!$A$34:$A$777,$A55,СВЦЭМ!$B$34:$B$777,K$47)+'СЕТ СН'!$G$9+СВЦЭМ!$D$10+'СЕТ СН'!$G$5-'СЕТ СН'!$G$17</f>
        <v>4316.78314228</v>
      </c>
      <c r="L55" s="36">
        <f>SUMIFS(СВЦЭМ!$C$34:$C$777,СВЦЭМ!$A$34:$A$777,$A55,СВЦЭМ!$B$34:$B$777,L$47)+'СЕТ СН'!$G$9+СВЦЭМ!$D$10+'СЕТ СН'!$G$5-'СЕТ СН'!$G$17</f>
        <v>4310.0872122399996</v>
      </c>
      <c r="M55" s="36">
        <f>SUMIFS(СВЦЭМ!$C$34:$C$777,СВЦЭМ!$A$34:$A$777,$A55,СВЦЭМ!$B$34:$B$777,M$47)+'СЕТ СН'!$G$9+СВЦЭМ!$D$10+'СЕТ СН'!$G$5-'СЕТ СН'!$G$17</f>
        <v>4372.6660812700002</v>
      </c>
      <c r="N55" s="36">
        <f>SUMIFS(СВЦЭМ!$C$34:$C$777,СВЦЭМ!$A$34:$A$777,$A55,СВЦЭМ!$B$34:$B$777,N$47)+'СЕТ СН'!$G$9+СВЦЭМ!$D$10+'СЕТ СН'!$G$5-'СЕТ СН'!$G$17</f>
        <v>4449.6640345999995</v>
      </c>
      <c r="O55" s="36">
        <f>SUMIFS(СВЦЭМ!$C$34:$C$777,СВЦЭМ!$A$34:$A$777,$A55,СВЦЭМ!$B$34:$B$777,O$47)+'СЕТ СН'!$G$9+СВЦЭМ!$D$10+'СЕТ СН'!$G$5-'СЕТ СН'!$G$17</f>
        <v>4492.3450063700002</v>
      </c>
      <c r="P55" s="36">
        <f>SUMIFS(СВЦЭМ!$C$34:$C$777,СВЦЭМ!$A$34:$A$777,$A55,СВЦЭМ!$B$34:$B$777,P$47)+'СЕТ СН'!$G$9+СВЦЭМ!$D$10+'СЕТ СН'!$G$5-'СЕТ СН'!$G$17</f>
        <v>4490.1220632100003</v>
      </c>
      <c r="Q55" s="36">
        <f>SUMIFS(СВЦЭМ!$C$34:$C$777,СВЦЭМ!$A$34:$A$777,$A55,СВЦЭМ!$B$34:$B$777,Q$47)+'СЕТ СН'!$G$9+СВЦЭМ!$D$10+'СЕТ СН'!$G$5-'СЕТ СН'!$G$17</f>
        <v>4456.4602084099997</v>
      </c>
      <c r="R55" s="36">
        <f>SUMIFS(СВЦЭМ!$C$34:$C$777,СВЦЭМ!$A$34:$A$777,$A55,СВЦЭМ!$B$34:$B$777,R$47)+'СЕТ СН'!$G$9+СВЦЭМ!$D$10+'СЕТ СН'!$G$5-'СЕТ СН'!$G$17</f>
        <v>4393.4861338800001</v>
      </c>
      <c r="S55" s="36">
        <f>SUMIFS(СВЦЭМ!$C$34:$C$777,СВЦЭМ!$A$34:$A$777,$A55,СВЦЭМ!$B$34:$B$777,S$47)+'СЕТ СН'!$G$9+СВЦЭМ!$D$10+'СЕТ СН'!$G$5-'СЕТ СН'!$G$17</f>
        <v>4295.2617290099997</v>
      </c>
      <c r="T55" s="36">
        <f>SUMIFS(СВЦЭМ!$C$34:$C$777,СВЦЭМ!$A$34:$A$777,$A55,СВЦЭМ!$B$34:$B$777,T$47)+'СЕТ СН'!$G$9+СВЦЭМ!$D$10+'СЕТ СН'!$G$5-'СЕТ СН'!$G$17</f>
        <v>4246.8422689199997</v>
      </c>
      <c r="U55" s="36">
        <f>SUMIFS(СВЦЭМ!$C$34:$C$777,СВЦЭМ!$A$34:$A$777,$A55,СВЦЭМ!$B$34:$B$777,U$47)+'СЕТ СН'!$G$9+СВЦЭМ!$D$10+'СЕТ СН'!$G$5-'СЕТ СН'!$G$17</f>
        <v>4251.0396819400003</v>
      </c>
      <c r="V55" s="36">
        <f>SUMIFS(СВЦЭМ!$C$34:$C$777,СВЦЭМ!$A$34:$A$777,$A55,СВЦЭМ!$B$34:$B$777,V$47)+'СЕТ СН'!$G$9+СВЦЭМ!$D$10+'СЕТ СН'!$G$5-'СЕТ СН'!$G$17</f>
        <v>4269.61738049</v>
      </c>
      <c r="W55" s="36">
        <f>SUMIFS(СВЦЭМ!$C$34:$C$777,СВЦЭМ!$A$34:$A$777,$A55,СВЦЭМ!$B$34:$B$777,W$47)+'СЕТ СН'!$G$9+СВЦЭМ!$D$10+'СЕТ СН'!$G$5-'СЕТ СН'!$G$17</f>
        <v>4284.7927110099999</v>
      </c>
      <c r="X55" s="36">
        <f>SUMIFS(СВЦЭМ!$C$34:$C$777,СВЦЭМ!$A$34:$A$777,$A55,СВЦЭМ!$B$34:$B$777,X$47)+'СЕТ СН'!$G$9+СВЦЭМ!$D$10+'СЕТ СН'!$G$5-'СЕТ СН'!$G$17</f>
        <v>4312.9939865699998</v>
      </c>
      <c r="Y55" s="36">
        <f>SUMIFS(СВЦЭМ!$C$34:$C$777,СВЦЭМ!$A$34:$A$777,$A55,СВЦЭМ!$B$34:$B$777,Y$47)+'СЕТ СН'!$G$9+СВЦЭМ!$D$10+'СЕТ СН'!$G$5-'СЕТ СН'!$G$17</f>
        <v>4399.6937095399999</v>
      </c>
    </row>
    <row r="56" spans="1:25" ht="15.75" x14ac:dyDescent="0.2">
      <c r="A56" s="35">
        <f t="shared" si="1"/>
        <v>43443</v>
      </c>
      <c r="B56" s="36">
        <f>SUMIFS(СВЦЭМ!$C$34:$C$777,СВЦЭМ!$A$34:$A$777,$A56,СВЦЭМ!$B$34:$B$777,B$47)+'СЕТ СН'!$G$9+СВЦЭМ!$D$10+'СЕТ СН'!$G$5-'СЕТ СН'!$G$17</f>
        <v>4466.66943403</v>
      </c>
      <c r="C56" s="36">
        <f>SUMIFS(СВЦЭМ!$C$34:$C$777,СВЦЭМ!$A$34:$A$777,$A56,СВЦЭМ!$B$34:$B$777,C$47)+'СЕТ СН'!$G$9+СВЦЭМ!$D$10+'СЕТ СН'!$G$5-'СЕТ СН'!$G$17</f>
        <v>4540.1016523600001</v>
      </c>
      <c r="D56" s="36">
        <f>SUMIFS(СВЦЭМ!$C$34:$C$777,СВЦЭМ!$A$34:$A$777,$A56,СВЦЭМ!$B$34:$B$777,D$47)+'СЕТ СН'!$G$9+СВЦЭМ!$D$10+'СЕТ СН'!$G$5-'СЕТ СН'!$G$17</f>
        <v>4613.2417772899998</v>
      </c>
      <c r="E56" s="36">
        <f>SUMIFS(СВЦЭМ!$C$34:$C$777,СВЦЭМ!$A$34:$A$777,$A56,СВЦЭМ!$B$34:$B$777,E$47)+'СЕТ СН'!$G$9+СВЦЭМ!$D$10+'СЕТ СН'!$G$5-'СЕТ СН'!$G$17</f>
        <v>4624.7786770699995</v>
      </c>
      <c r="F56" s="36">
        <f>SUMIFS(СВЦЭМ!$C$34:$C$777,СВЦЭМ!$A$34:$A$777,$A56,СВЦЭМ!$B$34:$B$777,F$47)+'СЕТ СН'!$G$9+СВЦЭМ!$D$10+'СЕТ СН'!$G$5-'СЕТ СН'!$G$17</f>
        <v>4628.7152430799997</v>
      </c>
      <c r="G56" s="36">
        <f>SUMIFS(СВЦЭМ!$C$34:$C$777,СВЦЭМ!$A$34:$A$777,$A56,СВЦЭМ!$B$34:$B$777,G$47)+'СЕТ СН'!$G$9+СВЦЭМ!$D$10+'СЕТ СН'!$G$5-'СЕТ СН'!$G$17</f>
        <v>4620.2695774100002</v>
      </c>
      <c r="H56" s="36">
        <f>SUMIFS(СВЦЭМ!$C$34:$C$777,СВЦЭМ!$A$34:$A$777,$A56,СВЦЭМ!$B$34:$B$777,H$47)+'СЕТ СН'!$G$9+СВЦЭМ!$D$10+'СЕТ СН'!$G$5-'СЕТ СН'!$G$17</f>
        <v>4581.1635620099996</v>
      </c>
      <c r="I56" s="36">
        <f>SUMIFS(СВЦЭМ!$C$34:$C$777,СВЦЭМ!$A$34:$A$777,$A56,СВЦЭМ!$B$34:$B$777,I$47)+'СЕТ СН'!$G$9+СВЦЭМ!$D$10+'СЕТ СН'!$G$5-'СЕТ СН'!$G$17</f>
        <v>4491.8612100299997</v>
      </c>
      <c r="J56" s="36">
        <f>SUMIFS(СВЦЭМ!$C$34:$C$777,СВЦЭМ!$A$34:$A$777,$A56,СВЦЭМ!$B$34:$B$777,J$47)+'СЕТ СН'!$G$9+СВЦЭМ!$D$10+'СЕТ СН'!$G$5-'СЕТ СН'!$G$17</f>
        <v>4390.9337871999996</v>
      </c>
      <c r="K56" s="36">
        <f>SUMIFS(СВЦЭМ!$C$34:$C$777,СВЦЭМ!$A$34:$A$777,$A56,СВЦЭМ!$B$34:$B$777,K$47)+'СЕТ СН'!$G$9+СВЦЭМ!$D$10+'СЕТ СН'!$G$5-'СЕТ СН'!$G$17</f>
        <v>4314.3666135399999</v>
      </c>
      <c r="L56" s="36">
        <f>SUMIFS(СВЦЭМ!$C$34:$C$777,СВЦЭМ!$A$34:$A$777,$A56,СВЦЭМ!$B$34:$B$777,L$47)+'СЕТ СН'!$G$9+СВЦЭМ!$D$10+'СЕТ СН'!$G$5-'СЕТ СН'!$G$17</f>
        <v>4305.4630955299999</v>
      </c>
      <c r="M56" s="36">
        <f>SUMIFS(СВЦЭМ!$C$34:$C$777,СВЦЭМ!$A$34:$A$777,$A56,СВЦЭМ!$B$34:$B$777,M$47)+'СЕТ СН'!$G$9+СВЦЭМ!$D$10+'СЕТ СН'!$G$5-'СЕТ СН'!$G$17</f>
        <v>4374.88321954</v>
      </c>
      <c r="N56" s="36">
        <f>SUMIFS(СВЦЭМ!$C$34:$C$777,СВЦЭМ!$A$34:$A$777,$A56,СВЦЭМ!$B$34:$B$777,N$47)+'СЕТ СН'!$G$9+СВЦЭМ!$D$10+'СЕТ СН'!$G$5-'СЕТ СН'!$G$17</f>
        <v>4434.3899478599997</v>
      </c>
      <c r="O56" s="36">
        <f>SUMIFS(СВЦЭМ!$C$34:$C$777,СВЦЭМ!$A$34:$A$777,$A56,СВЦЭМ!$B$34:$B$777,O$47)+'СЕТ СН'!$G$9+СВЦЭМ!$D$10+'СЕТ СН'!$G$5-'СЕТ СН'!$G$17</f>
        <v>4493.0175534700002</v>
      </c>
      <c r="P56" s="36">
        <f>SUMIFS(СВЦЭМ!$C$34:$C$777,СВЦЭМ!$A$34:$A$777,$A56,СВЦЭМ!$B$34:$B$777,P$47)+'СЕТ СН'!$G$9+СВЦЭМ!$D$10+'СЕТ СН'!$G$5-'СЕТ СН'!$G$17</f>
        <v>4497.7264218199998</v>
      </c>
      <c r="Q56" s="36">
        <f>SUMIFS(СВЦЭМ!$C$34:$C$777,СВЦЭМ!$A$34:$A$777,$A56,СВЦЭМ!$B$34:$B$777,Q$47)+'СЕТ СН'!$G$9+СВЦЭМ!$D$10+'СЕТ СН'!$G$5-'СЕТ СН'!$G$17</f>
        <v>4463.1423093000003</v>
      </c>
      <c r="R56" s="36">
        <f>SUMIFS(СВЦЭМ!$C$34:$C$777,СВЦЭМ!$A$34:$A$777,$A56,СВЦЭМ!$B$34:$B$777,R$47)+'СЕТ СН'!$G$9+СВЦЭМ!$D$10+'СЕТ СН'!$G$5-'СЕТ СН'!$G$17</f>
        <v>4400.8336960200004</v>
      </c>
      <c r="S56" s="36">
        <f>SUMIFS(СВЦЭМ!$C$34:$C$777,СВЦЭМ!$A$34:$A$777,$A56,СВЦЭМ!$B$34:$B$777,S$47)+'СЕТ СН'!$G$9+СВЦЭМ!$D$10+'СЕТ СН'!$G$5-'СЕТ СН'!$G$17</f>
        <v>4292.47691399</v>
      </c>
      <c r="T56" s="36">
        <f>SUMIFS(СВЦЭМ!$C$34:$C$777,СВЦЭМ!$A$34:$A$777,$A56,СВЦЭМ!$B$34:$B$777,T$47)+'СЕТ СН'!$G$9+СВЦЭМ!$D$10+'СЕТ СН'!$G$5-'СЕТ СН'!$G$17</f>
        <v>4252.1267764300001</v>
      </c>
      <c r="U56" s="36">
        <f>SUMIFS(СВЦЭМ!$C$34:$C$777,СВЦЭМ!$A$34:$A$777,$A56,СВЦЭМ!$B$34:$B$777,U$47)+'СЕТ СН'!$G$9+СВЦЭМ!$D$10+'СЕТ СН'!$G$5-'СЕТ СН'!$G$17</f>
        <v>4244.3218678399999</v>
      </c>
      <c r="V56" s="36">
        <f>SUMIFS(СВЦЭМ!$C$34:$C$777,СВЦЭМ!$A$34:$A$777,$A56,СВЦЭМ!$B$34:$B$777,V$47)+'СЕТ СН'!$G$9+СВЦЭМ!$D$10+'СЕТ СН'!$G$5-'СЕТ СН'!$G$17</f>
        <v>4262.76579485</v>
      </c>
      <c r="W56" s="36">
        <f>SUMIFS(СВЦЭМ!$C$34:$C$777,СВЦЭМ!$A$34:$A$777,$A56,СВЦЭМ!$B$34:$B$777,W$47)+'СЕТ СН'!$G$9+СВЦЭМ!$D$10+'СЕТ СН'!$G$5-'СЕТ СН'!$G$17</f>
        <v>4282.9451901000002</v>
      </c>
      <c r="X56" s="36">
        <f>SUMIFS(СВЦЭМ!$C$34:$C$777,СВЦЭМ!$A$34:$A$777,$A56,СВЦЭМ!$B$34:$B$777,X$47)+'СЕТ СН'!$G$9+СВЦЭМ!$D$10+'СЕТ СН'!$G$5-'СЕТ СН'!$G$17</f>
        <v>4302.5479241200001</v>
      </c>
      <c r="Y56" s="36">
        <f>SUMIFS(СВЦЭМ!$C$34:$C$777,СВЦЭМ!$A$34:$A$777,$A56,СВЦЭМ!$B$34:$B$777,Y$47)+'СЕТ СН'!$G$9+СВЦЭМ!$D$10+'СЕТ СН'!$G$5-'СЕТ СН'!$G$17</f>
        <v>4388.4876202900005</v>
      </c>
    </row>
    <row r="57" spans="1:25" ht="15.75" x14ac:dyDescent="0.2">
      <c r="A57" s="35">
        <f t="shared" si="1"/>
        <v>43444</v>
      </c>
      <c r="B57" s="36">
        <f>SUMIFS(СВЦЭМ!$C$34:$C$777,СВЦЭМ!$A$34:$A$777,$A57,СВЦЭМ!$B$34:$B$777,B$47)+'СЕТ СН'!$G$9+СВЦЭМ!$D$10+'СЕТ СН'!$G$5-'СЕТ СН'!$G$17</f>
        <v>4500.4489788399997</v>
      </c>
      <c r="C57" s="36">
        <f>SUMIFS(СВЦЭМ!$C$34:$C$777,СВЦЭМ!$A$34:$A$777,$A57,СВЦЭМ!$B$34:$B$777,C$47)+'СЕТ СН'!$G$9+СВЦЭМ!$D$10+'СЕТ СН'!$G$5-'СЕТ СН'!$G$17</f>
        <v>4584.9386223499996</v>
      </c>
      <c r="D57" s="36">
        <f>SUMIFS(СВЦЭМ!$C$34:$C$777,СВЦЭМ!$A$34:$A$777,$A57,СВЦЭМ!$B$34:$B$777,D$47)+'СЕТ СН'!$G$9+СВЦЭМ!$D$10+'СЕТ СН'!$G$5-'СЕТ СН'!$G$17</f>
        <v>4635.6001964100005</v>
      </c>
      <c r="E57" s="36">
        <f>SUMIFS(СВЦЭМ!$C$34:$C$777,СВЦЭМ!$A$34:$A$777,$A57,СВЦЭМ!$B$34:$B$777,E$47)+'СЕТ СН'!$G$9+СВЦЭМ!$D$10+'СЕТ СН'!$G$5-'СЕТ СН'!$G$17</f>
        <v>4633.4081282300003</v>
      </c>
      <c r="F57" s="36">
        <f>SUMIFS(СВЦЭМ!$C$34:$C$777,СВЦЭМ!$A$34:$A$777,$A57,СВЦЭМ!$B$34:$B$777,F$47)+'СЕТ СН'!$G$9+СВЦЭМ!$D$10+'СЕТ СН'!$G$5-'СЕТ СН'!$G$17</f>
        <v>4634.27388926</v>
      </c>
      <c r="G57" s="36">
        <f>SUMIFS(СВЦЭМ!$C$34:$C$777,СВЦЭМ!$A$34:$A$777,$A57,СВЦЭМ!$B$34:$B$777,G$47)+'СЕТ СН'!$G$9+СВЦЭМ!$D$10+'СЕТ СН'!$G$5-'СЕТ СН'!$G$17</f>
        <v>4629.2536013399995</v>
      </c>
      <c r="H57" s="36">
        <f>SUMIFS(СВЦЭМ!$C$34:$C$777,СВЦЭМ!$A$34:$A$777,$A57,СВЦЭМ!$B$34:$B$777,H$47)+'СЕТ СН'!$G$9+СВЦЭМ!$D$10+'СЕТ СН'!$G$5-'СЕТ СН'!$G$17</f>
        <v>4598.6898266399994</v>
      </c>
      <c r="I57" s="36">
        <f>SUMIFS(СВЦЭМ!$C$34:$C$777,СВЦЭМ!$A$34:$A$777,$A57,СВЦЭМ!$B$34:$B$777,I$47)+'СЕТ СН'!$G$9+СВЦЭМ!$D$10+'СЕТ СН'!$G$5-'СЕТ СН'!$G$17</f>
        <v>4491.1200249200001</v>
      </c>
      <c r="J57" s="36">
        <f>SUMIFS(СВЦЭМ!$C$34:$C$777,СВЦЭМ!$A$34:$A$777,$A57,СВЦЭМ!$B$34:$B$777,J$47)+'СЕТ СН'!$G$9+СВЦЭМ!$D$10+'СЕТ СН'!$G$5-'СЕТ СН'!$G$17</f>
        <v>4426.6994482399996</v>
      </c>
      <c r="K57" s="36">
        <f>SUMIFS(СВЦЭМ!$C$34:$C$777,СВЦЭМ!$A$34:$A$777,$A57,СВЦЭМ!$B$34:$B$777,K$47)+'СЕТ СН'!$G$9+СВЦЭМ!$D$10+'СЕТ СН'!$G$5-'СЕТ СН'!$G$17</f>
        <v>4377.3592432599999</v>
      </c>
      <c r="L57" s="36">
        <f>SUMIFS(СВЦЭМ!$C$34:$C$777,СВЦЭМ!$A$34:$A$777,$A57,СВЦЭМ!$B$34:$B$777,L$47)+'СЕТ СН'!$G$9+СВЦЭМ!$D$10+'СЕТ СН'!$G$5-'СЕТ СН'!$G$17</f>
        <v>4376.9967442899997</v>
      </c>
      <c r="M57" s="36">
        <f>SUMIFS(СВЦЭМ!$C$34:$C$777,СВЦЭМ!$A$34:$A$777,$A57,СВЦЭМ!$B$34:$B$777,M$47)+'СЕТ СН'!$G$9+СВЦЭМ!$D$10+'СЕТ СН'!$G$5-'СЕТ СН'!$G$17</f>
        <v>4389.5744478500001</v>
      </c>
      <c r="N57" s="36">
        <f>SUMIFS(СВЦЭМ!$C$34:$C$777,СВЦЭМ!$A$34:$A$777,$A57,СВЦЭМ!$B$34:$B$777,N$47)+'СЕТ СН'!$G$9+СВЦЭМ!$D$10+'СЕТ СН'!$G$5-'СЕТ СН'!$G$17</f>
        <v>4437.6341836499996</v>
      </c>
      <c r="O57" s="36">
        <f>SUMIFS(СВЦЭМ!$C$34:$C$777,СВЦЭМ!$A$34:$A$777,$A57,СВЦЭМ!$B$34:$B$777,O$47)+'СЕТ СН'!$G$9+СВЦЭМ!$D$10+'СЕТ СН'!$G$5-'СЕТ СН'!$G$17</f>
        <v>4471.1978738500002</v>
      </c>
      <c r="P57" s="36">
        <f>SUMIFS(СВЦЭМ!$C$34:$C$777,СВЦЭМ!$A$34:$A$777,$A57,СВЦЭМ!$B$34:$B$777,P$47)+'СЕТ СН'!$G$9+СВЦЭМ!$D$10+'СЕТ СН'!$G$5-'СЕТ СН'!$G$17</f>
        <v>4463.1894793599995</v>
      </c>
      <c r="Q57" s="36">
        <f>SUMIFS(СВЦЭМ!$C$34:$C$777,СВЦЭМ!$A$34:$A$777,$A57,СВЦЭМ!$B$34:$B$777,Q$47)+'СЕТ СН'!$G$9+СВЦЭМ!$D$10+'СЕТ СН'!$G$5-'СЕТ СН'!$G$17</f>
        <v>4437.9853789299996</v>
      </c>
      <c r="R57" s="36">
        <f>SUMIFS(СВЦЭМ!$C$34:$C$777,СВЦЭМ!$A$34:$A$777,$A57,СВЦЭМ!$B$34:$B$777,R$47)+'СЕТ СН'!$G$9+СВЦЭМ!$D$10+'СЕТ СН'!$G$5-'СЕТ СН'!$G$17</f>
        <v>4398.7075328000001</v>
      </c>
      <c r="S57" s="36">
        <f>SUMIFS(СВЦЭМ!$C$34:$C$777,СВЦЭМ!$A$34:$A$777,$A57,СВЦЭМ!$B$34:$B$777,S$47)+'СЕТ СН'!$G$9+СВЦЭМ!$D$10+'СЕТ СН'!$G$5-'СЕТ СН'!$G$17</f>
        <v>4314.9605119399994</v>
      </c>
      <c r="T57" s="36">
        <f>SUMIFS(СВЦЭМ!$C$34:$C$777,СВЦЭМ!$A$34:$A$777,$A57,СВЦЭМ!$B$34:$B$777,T$47)+'СЕТ СН'!$G$9+СВЦЭМ!$D$10+'СЕТ СН'!$G$5-'СЕТ СН'!$G$17</f>
        <v>4295.31713433</v>
      </c>
      <c r="U57" s="36">
        <f>SUMIFS(СВЦЭМ!$C$34:$C$777,СВЦЭМ!$A$34:$A$777,$A57,СВЦЭМ!$B$34:$B$777,U$47)+'СЕТ СН'!$G$9+СВЦЭМ!$D$10+'СЕТ СН'!$G$5-'СЕТ СН'!$G$17</f>
        <v>4297.6122076499996</v>
      </c>
      <c r="V57" s="36">
        <f>SUMIFS(СВЦЭМ!$C$34:$C$777,СВЦЭМ!$A$34:$A$777,$A57,СВЦЭМ!$B$34:$B$777,V$47)+'СЕТ СН'!$G$9+СВЦЭМ!$D$10+'СЕТ СН'!$G$5-'СЕТ СН'!$G$17</f>
        <v>4309.4451364299994</v>
      </c>
      <c r="W57" s="36">
        <f>SUMIFS(СВЦЭМ!$C$34:$C$777,СВЦЭМ!$A$34:$A$777,$A57,СВЦЭМ!$B$34:$B$777,W$47)+'СЕТ СН'!$G$9+СВЦЭМ!$D$10+'СЕТ СН'!$G$5-'СЕТ СН'!$G$17</f>
        <v>4329.0427412099998</v>
      </c>
      <c r="X57" s="36">
        <f>SUMIFS(СВЦЭМ!$C$34:$C$777,СВЦЭМ!$A$34:$A$777,$A57,СВЦЭМ!$B$34:$B$777,X$47)+'СЕТ СН'!$G$9+СВЦЭМ!$D$10+'СЕТ СН'!$G$5-'СЕТ СН'!$G$17</f>
        <v>4335.8261203699994</v>
      </c>
      <c r="Y57" s="36">
        <f>SUMIFS(СВЦЭМ!$C$34:$C$777,СВЦЭМ!$A$34:$A$777,$A57,СВЦЭМ!$B$34:$B$777,Y$47)+'СЕТ СН'!$G$9+СВЦЭМ!$D$10+'СЕТ СН'!$G$5-'СЕТ СН'!$G$17</f>
        <v>4421.9079799800002</v>
      </c>
    </row>
    <row r="58" spans="1:25" ht="15.75" x14ac:dyDescent="0.2">
      <c r="A58" s="35">
        <f t="shared" si="1"/>
        <v>43445</v>
      </c>
      <c r="B58" s="36">
        <f>SUMIFS(СВЦЭМ!$C$34:$C$777,СВЦЭМ!$A$34:$A$777,$A58,СВЦЭМ!$B$34:$B$777,B$47)+'СЕТ СН'!$G$9+СВЦЭМ!$D$10+'СЕТ СН'!$G$5-'СЕТ СН'!$G$17</f>
        <v>4490.5991751499996</v>
      </c>
      <c r="C58" s="36">
        <f>SUMIFS(СВЦЭМ!$C$34:$C$777,СВЦЭМ!$A$34:$A$777,$A58,СВЦЭМ!$B$34:$B$777,C$47)+'СЕТ СН'!$G$9+СВЦЭМ!$D$10+'СЕТ СН'!$G$5-'СЕТ СН'!$G$17</f>
        <v>4552.6322560600001</v>
      </c>
      <c r="D58" s="36">
        <f>SUMIFS(СВЦЭМ!$C$34:$C$777,СВЦЭМ!$A$34:$A$777,$A58,СВЦЭМ!$B$34:$B$777,D$47)+'СЕТ СН'!$G$9+СВЦЭМ!$D$10+'СЕТ СН'!$G$5-'СЕТ СН'!$G$17</f>
        <v>4615.04561973</v>
      </c>
      <c r="E58" s="36">
        <f>SUMIFS(СВЦЭМ!$C$34:$C$777,СВЦЭМ!$A$34:$A$777,$A58,СВЦЭМ!$B$34:$B$777,E$47)+'СЕТ СН'!$G$9+СВЦЭМ!$D$10+'СЕТ СН'!$G$5-'СЕТ СН'!$G$17</f>
        <v>4630.2097678299997</v>
      </c>
      <c r="F58" s="36">
        <f>SUMIFS(СВЦЭМ!$C$34:$C$777,СВЦЭМ!$A$34:$A$777,$A58,СВЦЭМ!$B$34:$B$777,F$47)+'СЕТ СН'!$G$9+СВЦЭМ!$D$10+'СЕТ СН'!$G$5-'СЕТ СН'!$G$17</f>
        <v>4633.5776255800001</v>
      </c>
      <c r="G58" s="36">
        <f>SUMIFS(СВЦЭМ!$C$34:$C$777,СВЦЭМ!$A$34:$A$777,$A58,СВЦЭМ!$B$34:$B$777,G$47)+'СЕТ СН'!$G$9+СВЦЭМ!$D$10+'СЕТ СН'!$G$5-'СЕТ СН'!$G$17</f>
        <v>4638.0767998000001</v>
      </c>
      <c r="H58" s="36">
        <f>SUMIFS(СВЦЭМ!$C$34:$C$777,СВЦЭМ!$A$34:$A$777,$A58,СВЦЭМ!$B$34:$B$777,H$47)+'СЕТ СН'!$G$9+СВЦЭМ!$D$10+'СЕТ СН'!$G$5-'СЕТ СН'!$G$17</f>
        <v>4589.6012222999998</v>
      </c>
      <c r="I58" s="36">
        <f>SUMIFS(СВЦЭМ!$C$34:$C$777,СВЦЭМ!$A$34:$A$777,$A58,СВЦЭМ!$B$34:$B$777,I$47)+'СЕТ СН'!$G$9+СВЦЭМ!$D$10+'СЕТ СН'!$G$5-'СЕТ СН'!$G$17</f>
        <v>4481.5245493499997</v>
      </c>
      <c r="J58" s="36">
        <f>SUMIFS(СВЦЭМ!$C$34:$C$777,СВЦЭМ!$A$34:$A$777,$A58,СВЦЭМ!$B$34:$B$777,J$47)+'СЕТ СН'!$G$9+СВЦЭМ!$D$10+'СЕТ СН'!$G$5-'СЕТ СН'!$G$17</f>
        <v>4408.0284186999997</v>
      </c>
      <c r="K58" s="36">
        <f>SUMIFS(СВЦЭМ!$C$34:$C$777,СВЦЭМ!$A$34:$A$777,$A58,СВЦЭМ!$B$34:$B$777,K$47)+'СЕТ СН'!$G$9+СВЦЭМ!$D$10+'СЕТ СН'!$G$5-'СЕТ СН'!$G$17</f>
        <v>4331.27443571</v>
      </c>
      <c r="L58" s="36">
        <f>SUMIFS(СВЦЭМ!$C$34:$C$777,СВЦЭМ!$A$34:$A$777,$A58,СВЦЭМ!$B$34:$B$777,L$47)+'СЕТ СН'!$G$9+СВЦЭМ!$D$10+'СЕТ СН'!$G$5-'СЕТ СН'!$G$17</f>
        <v>4331.9342431499999</v>
      </c>
      <c r="M58" s="36">
        <f>SUMIFS(СВЦЭМ!$C$34:$C$777,СВЦЭМ!$A$34:$A$777,$A58,СВЦЭМ!$B$34:$B$777,M$47)+'СЕТ СН'!$G$9+СВЦЭМ!$D$10+'СЕТ СН'!$G$5-'СЕТ СН'!$G$17</f>
        <v>4379.4847819300003</v>
      </c>
      <c r="N58" s="36">
        <f>SUMIFS(СВЦЭМ!$C$34:$C$777,СВЦЭМ!$A$34:$A$777,$A58,СВЦЭМ!$B$34:$B$777,N$47)+'СЕТ СН'!$G$9+СВЦЭМ!$D$10+'СЕТ СН'!$G$5-'СЕТ СН'!$G$17</f>
        <v>4435.5900790699998</v>
      </c>
      <c r="O58" s="36">
        <f>SUMIFS(СВЦЭМ!$C$34:$C$777,СВЦЭМ!$A$34:$A$777,$A58,СВЦЭМ!$B$34:$B$777,O$47)+'СЕТ СН'!$G$9+СВЦЭМ!$D$10+'СЕТ СН'!$G$5-'СЕТ СН'!$G$17</f>
        <v>4470.9917650400002</v>
      </c>
      <c r="P58" s="36">
        <f>SUMIFS(СВЦЭМ!$C$34:$C$777,СВЦЭМ!$A$34:$A$777,$A58,СВЦЭМ!$B$34:$B$777,P$47)+'СЕТ СН'!$G$9+СВЦЭМ!$D$10+'СЕТ СН'!$G$5-'СЕТ СН'!$G$17</f>
        <v>4480.8813451300002</v>
      </c>
      <c r="Q58" s="36">
        <f>SUMIFS(СВЦЭМ!$C$34:$C$777,СВЦЭМ!$A$34:$A$777,$A58,СВЦЭМ!$B$34:$B$777,Q$47)+'СЕТ СН'!$G$9+СВЦЭМ!$D$10+'СЕТ СН'!$G$5-'СЕТ СН'!$G$17</f>
        <v>4436.8744698399996</v>
      </c>
      <c r="R58" s="36">
        <f>SUMIFS(СВЦЭМ!$C$34:$C$777,СВЦЭМ!$A$34:$A$777,$A58,СВЦЭМ!$B$34:$B$777,R$47)+'СЕТ СН'!$G$9+СВЦЭМ!$D$10+'СЕТ СН'!$G$5-'СЕТ СН'!$G$17</f>
        <v>4393.1394206899995</v>
      </c>
      <c r="S58" s="36">
        <f>SUMIFS(СВЦЭМ!$C$34:$C$777,СВЦЭМ!$A$34:$A$777,$A58,СВЦЭМ!$B$34:$B$777,S$47)+'СЕТ СН'!$G$9+СВЦЭМ!$D$10+'СЕТ СН'!$G$5-'СЕТ СН'!$G$17</f>
        <v>4298.2754082299998</v>
      </c>
      <c r="T58" s="36">
        <f>SUMIFS(СВЦЭМ!$C$34:$C$777,СВЦЭМ!$A$34:$A$777,$A58,СВЦЭМ!$B$34:$B$777,T$47)+'СЕТ СН'!$G$9+СВЦЭМ!$D$10+'СЕТ СН'!$G$5-'СЕТ СН'!$G$17</f>
        <v>4277.2260268199998</v>
      </c>
      <c r="U58" s="36">
        <f>SUMIFS(СВЦЭМ!$C$34:$C$777,СВЦЭМ!$A$34:$A$777,$A58,СВЦЭМ!$B$34:$B$777,U$47)+'СЕТ СН'!$G$9+СВЦЭМ!$D$10+'СЕТ СН'!$G$5-'СЕТ СН'!$G$17</f>
        <v>4281.1464303000002</v>
      </c>
      <c r="V58" s="36">
        <f>SUMIFS(СВЦЭМ!$C$34:$C$777,СВЦЭМ!$A$34:$A$777,$A58,СВЦЭМ!$B$34:$B$777,V$47)+'СЕТ СН'!$G$9+СВЦЭМ!$D$10+'СЕТ СН'!$G$5-'СЕТ СН'!$G$17</f>
        <v>4298.3381329599997</v>
      </c>
      <c r="W58" s="36">
        <f>SUMIFS(СВЦЭМ!$C$34:$C$777,СВЦЭМ!$A$34:$A$777,$A58,СВЦЭМ!$B$34:$B$777,W$47)+'СЕТ СН'!$G$9+СВЦЭМ!$D$10+'СЕТ СН'!$G$5-'СЕТ СН'!$G$17</f>
        <v>4316.5850193400001</v>
      </c>
      <c r="X58" s="36">
        <f>SUMIFS(СВЦЭМ!$C$34:$C$777,СВЦЭМ!$A$34:$A$777,$A58,СВЦЭМ!$B$34:$B$777,X$47)+'СЕТ СН'!$G$9+СВЦЭМ!$D$10+'СЕТ СН'!$G$5-'СЕТ СН'!$G$17</f>
        <v>4324.7097984599995</v>
      </c>
      <c r="Y58" s="36">
        <f>SUMIFS(СВЦЭМ!$C$34:$C$777,СВЦЭМ!$A$34:$A$777,$A58,СВЦЭМ!$B$34:$B$777,Y$47)+'СЕТ СН'!$G$9+СВЦЭМ!$D$10+'СЕТ СН'!$G$5-'СЕТ СН'!$G$17</f>
        <v>4414.0735425800003</v>
      </c>
    </row>
    <row r="59" spans="1:25" ht="15.75" x14ac:dyDescent="0.2">
      <c r="A59" s="35">
        <f t="shared" si="1"/>
        <v>43446</v>
      </c>
      <c r="B59" s="36">
        <f>SUMIFS(СВЦЭМ!$C$34:$C$777,СВЦЭМ!$A$34:$A$777,$A59,СВЦЭМ!$B$34:$B$777,B$47)+'СЕТ СН'!$G$9+СВЦЭМ!$D$10+'СЕТ СН'!$G$5-'СЕТ СН'!$G$17</f>
        <v>4481.74789994</v>
      </c>
      <c r="C59" s="36">
        <f>SUMIFS(СВЦЭМ!$C$34:$C$777,СВЦЭМ!$A$34:$A$777,$A59,СВЦЭМ!$B$34:$B$777,C$47)+'СЕТ СН'!$G$9+СВЦЭМ!$D$10+'СЕТ СН'!$G$5-'СЕТ СН'!$G$17</f>
        <v>4573.3266497100003</v>
      </c>
      <c r="D59" s="36">
        <f>SUMIFS(СВЦЭМ!$C$34:$C$777,СВЦЭМ!$A$34:$A$777,$A59,СВЦЭМ!$B$34:$B$777,D$47)+'СЕТ СН'!$G$9+СВЦЭМ!$D$10+'СЕТ СН'!$G$5-'СЕТ СН'!$G$17</f>
        <v>4631.52095637</v>
      </c>
      <c r="E59" s="36">
        <f>SUMIFS(СВЦЭМ!$C$34:$C$777,СВЦЭМ!$A$34:$A$777,$A59,СВЦЭМ!$B$34:$B$777,E$47)+'СЕТ СН'!$G$9+СВЦЭМ!$D$10+'СЕТ СН'!$G$5-'СЕТ СН'!$G$17</f>
        <v>4652.6626437799996</v>
      </c>
      <c r="F59" s="36">
        <f>SUMIFS(СВЦЭМ!$C$34:$C$777,СВЦЭМ!$A$34:$A$777,$A59,СВЦЭМ!$B$34:$B$777,F$47)+'СЕТ СН'!$G$9+СВЦЭМ!$D$10+'СЕТ СН'!$G$5-'СЕТ СН'!$G$17</f>
        <v>4650.1303209999996</v>
      </c>
      <c r="G59" s="36">
        <f>SUMIFS(СВЦЭМ!$C$34:$C$777,СВЦЭМ!$A$34:$A$777,$A59,СВЦЭМ!$B$34:$B$777,G$47)+'СЕТ СН'!$G$9+СВЦЭМ!$D$10+'СЕТ СН'!$G$5-'СЕТ СН'!$G$17</f>
        <v>4622.32188632</v>
      </c>
      <c r="H59" s="36">
        <f>SUMIFS(СВЦЭМ!$C$34:$C$777,СВЦЭМ!$A$34:$A$777,$A59,СВЦЭМ!$B$34:$B$777,H$47)+'СЕТ СН'!$G$9+СВЦЭМ!$D$10+'СЕТ СН'!$G$5-'СЕТ СН'!$G$17</f>
        <v>4541.8506927500002</v>
      </c>
      <c r="I59" s="36">
        <f>SUMIFS(СВЦЭМ!$C$34:$C$777,СВЦЭМ!$A$34:$A$777,$A59,СВЦЭМ!$B$34:$B$777,I$47)+'СЕТ СН'!$G$9+СВЦЭМ!$D$10+'СЕТ СН'!$G$5-'СЕТ СН'!$G$17</f>
        <v>4435.8615465499997</v>
      </c>
      <c r="J59" s="36">
        <f>SUMIFS(СВЦЭМ!$C$34:$C$777,СВЦЭМ!$A$34:$A$777,$A59,СВЦЭМ!$B$34:$B$777,J$47)+'СЕТ СН'!$G$9+СВЦЭМ!$D$10+'СЕТ СН'!$G$5-'СЕТ СН'!$G$17</f>
        <v>4400.5656330499996</v>
      </c>
      <c r="K59" s="36">
        <f>SUMIFS(СВЦЭМ!$C$34:$C$777,СВЦЭМ!$A$34:$A$777,$A59,СВЦЭМ!$B$34:$B$777,K$47)+'СЕТ СН'!$G$9+СВЦЭМ!$D$10+'СЕТ СН'!$G$5-'СЕТ СН'!$G$17</f>
        <v>4325.2375566000001</v>
      </c>
      <c r="L59" s="36">
        <f>SUMIFS(СВЦЭМ!$C$34:$C$777,СВЦЭМ!$A$34:$A$777,$A59,СВЦЭМ!$B$34:$B$777,L$47)+'СЕТ СН'!$G$9+СВЦЭМ!$D$10+'СЕТ СН'!$G$5-'СЕТ СН'!$G$17</f>
        <v>4324.11518118</v>
      </c>
      <c r="M59" s="36">
        <f>SUMIFS(СВЦЭМ!$C$34:$C$777,СВЦЭМ!$A$34:$A$777,$A59,СВЦЭМ!$B$34:$B$777,M$47)+'СЕТ СН'!$G$9+СВЦЭМ!$D$10+'СЕТ СН'!$G$5-'СЕТ СН'!$G$17</f>
        <v>4379.16235624</v>
      </c>
      <c r="N59" s="36">
        <f>SUMIFS(СВЦЭМ!$C$34:$C$777,СВЦЭМ!$A$34:$A$777,$A59,СВЦЭМ!$B$34:$B$777,N$47)+'СЕТ СН'!$G$9+СВЦЭМ!$D$10+'СЕТ СН'!$G$5-'СЕТ СН'!$G$17</f>
        <v>4438.3070117899997</v>
      </c>
      <c r="O59" s="36">
        <f>SUMIFS(СВЦЭМ!$C$34:$C$777,СВЦЭМ!$A$34:$A$777,$A59,СВЦЭМ!$B$34:$B$777,O$47)+'СЕТ СН'!$G$9+СВЦЭМ!$D$10+'СЕТ СН'!$G$5-'СЕТ СН'!$G$17</f>
        <v>4480.1354306799994</v>
      </c>
      <c r="P59" s="36">
        <f>SUMIFS(СВЦЭМ!$C$34:$C$777,СВЦЭМ!$A$34:$A$777,$A59,СВЦЭМ!$B$34:$B$777,P$47)+'СЕТ СН'!$G$9+СВЦЭМ!$D$10+'СЕТ СН'!$G$5-'СЕТ СН'!$G$17</f>
        <v>4490.4114307099999</v>
      </c>
      <c r="Q59" s="36">
        <f>SUMIFS(СВЦЭМ!$C$34:$C$777,СВЦЭМ!$A$34:$A$777,$A59,СВЦЭМ!$B$34:$B$777,Q$47)+'СЕТ СН'!$G$9+СВЦЭМ!$D$10+'СЕТ СН'!$G$5-'СЕТ СН'!$G$17</f>
        <v>4444.1988152599997</v>
      </c>
      <c r="R59" s="36">
        <f>SUMIFS(СВЦЭМ!$C$34:$C$777,СВЦЭМ!$A$34:$A$777,$A59,СВЦЭМ!$B$34:$B$777,R$47)+'СЕТ СН'!$G$9+СВЦЭМ!$D$10+'СЕТ СН'!$G$5-'СЕТ СН'!$G$17</f>
        <v>4396.3246182699995</v>
      </c>
      <c r="S59" s="36">
        <f>SUMIFS(СВЦЭМ!$C$34:$C$777,СВЦЭМ!$A$34:$A$777,$A59,СВЦЭМ!$B$34:$B$777,S$47)+'СЕТ СН'!$G$9+СВЦЭМ!$D$10+'СЕТ СН'!$G$5-'СЕТ СН'!$G$17</f>
        <v>4306.50459753</v>
      </c>
      <c r="T59" s="36">
        <f>SUMIFS(СВЦЭМ!$C$34:$C$777,СВЦЭМ!$A$34:$A$777,$A59,СВЦЭМ!$B$34:$B$777,T$47)+'СЕТ СН'!$G$9+СВЦЭМ!$D$10+'СЕТ СН'!$G$5-'СЕТ СН'!$G$17</f>
        <v>4279.20938501</v>
      </c>
      <c r="U59" s="36">
        <f>SUMIFS(СВЦЭМ!$C$34:$C$777,СВЦЭМ!$A$34:$A$777,$A59,СВЦЭМ!$B$34:$B$777,U$47)+'СЕТ СН'!$G$9+СВЦЭМ!$D$10+'СЕТ СН'!$G$5-'СЕТ СН'!$G$17</f>
        <v>4286.9541424299996</v>
      </c>
      <c r="V59" s="36">
        <f>SUMIFS(СВЦЭМ!$C$34:$C$777,СВЦЭМ!$A$34:$A$777,$A59,СВЦЭМ!$B$34:$B$777,V$47)+'СЕТ СН'!$G$9+СВЦЭМ!$D$10+'СЕТ СН'!$G$5-'СЕТ СН'!$G$17</f>
        <v>4297.2281876999996</v>
      </c>
      <c r="W59" s="36">
        <f>SUMIFS(СВЦЭМ!$C$34:$C$777,СВЦЭМ!$A$34:$A$777,$A59,СВЦЭМ!$B$34:$B$777,W$47)+'СЕТ СН'!$G$9+СВЦЭМ!$D$10+'СЕТ СН'!$G$5-'СЕТ СН'!$G$17</f>
        <v>4318.8374570899996</v>
      </c>
      <c r="X59" s="36">
        <f>SUMIFS(СВЦЭМ!$C$34:$C$777,СВЦЭМ!$A$34:$A$777,$A59,СВЦЭМ!$B$34:$B$777,X$47)+'СЕТ СН'!$G$9+СВЦЭМ!$D$10+'СЕТ СН'!$G$5-'СЕТ СН'!$G$17</f>
        <v>4324.2064269800003</v>
      </c>
      <c r="Y59" s="36">
        <f>SUMIFS(СВЦЭМ!$C$34:$C$777,СВЦЭМ!$A$34:$A$777,$A59,СВЦЭМ!$B$34:$B$777,Y$47)+'СЕТ СН'!$G$9+СВЦЭМ!$D$10+'СЕТ СН'!$G$5-'СЕТ СН'!$G$17</f>
        <v>4401.6204318600003</v>
      </c>
    </row>
    <row r="60" spans="1:25" ht="15.75" x14ac:dyDescent="0.2">
      <c r="A60" s="35">
        <f t="shared" si="1"/>
        <v>43447</v>
      </c>
      <c r="B60" s="36">
        <f>SUMIFS(СВЦЭМ!$C$34:$C$777,СВЦЭМ!$A$34:$A$777,$A60,СВЦЭМ!$B$34:$B$777,B$47)+'СЕТ СН'!$G$9+СВЦЭМ!$D$10+'СЕТ СН'!$G$5-'СЕТ СН'!$G$17</f>
        <v>4480.6106771499999</v>
      </c>
      <c r="C60" s="36">
        <f>SUMIFS(СВЦЭМ!$C$34:$C$777,СВЦЭМ!$A$34:$A$777,$A60,СВЦЭМ!$B$34:$B$777,C$47)+'СЕТ СН'!$G$9+СВЦЭМ!$D$10+'СЕТ СН'!$G$5-'СЕТ СН'!$G$17</f>
        <v>4555.1204534899998</v>
      </c>
      <c r="D60" s="36">
        <f>SUMIFS(СВЦЭМ!$C$34:$C$777,СВЦЭМ!$A$34:$A$777,$A60,СВЦЭМ!$B$34:$B$777,D$47)+'СЕТ СН'!$G$9+СВЦЭМ!$D$10+'СЕТ СН'!$G$5-'СЕТ СН'!$G$17</f>
        <v>4616.7479890000004</v>
      </c>
      <c r="E60" s="36">
        <f>SUMIFS(СВЦЭМ!$C$34:$C$777,СВЦЭМ!$A$34:$A$777,$A60,СВЦЭМ!$B$34:$B$777,E$47)+'СЕТ СН'!$G$9+СВЦЭМ!$D$10+'СЕТ СН'!$G$5-'СЕТ СН'!$G$17</f>
        <v>4632.4043627299998</v>
      </c>
      <c r="F60" s="36">
        <f>SUMIFS(СВЦЭМ!$C$34:$C$777,СВЦЭМ!$A$34:$A$777,$A60,СВЦЭМ!$B$34:$B$777,F$47)+'СЕТ СН'!$G$9+СВЦЭМ!$D$10+'СЕТ СН'!$G$5-'СЕТ СН'!$G$17</f>
        <v>4633.8067871000003</v>
      </c>
      <c r="G60" s="36">
        <f>SUMIFS(СВЦЭМ!$C$34:$C$777,СВЦЭМ!$A$34:$A$777,$A60,СВЦЭМ!$B$34:$B$777,G$47)+'СЕТ СН'!$G$9+СВЦЭМ!$D$10+'СЕТ СН'!$G$5-'СЕТ СН'!$G$17</f>
        <v>4615.2098666299999</v>
      </c>
      <c r="H60" s="36">
        <f>SUMIFS(СВЦЭМ!$C$34:$C$777,СВЦЭМ!$A$34:$A$777,$A60,СВЦЭМ!$B$34:$B$777,H$47)+'СЕТ СН'!$G$9+СВЦЭМ!$D$10+'СЕТ СН'!$G$5-'СЕТ СН'!$G$17</f>
        <v>4536.4948920899997</v>
      </c>
      <c r="I60" s="36">
        <f>SUMIFS(СВЦЭМ!$C$34:$C$777,СВЦЭМ!$A$34:$A$777,$A60,СВЦЭМ!$B$34:$B$777,I$47)+'СЕТ СН'!$G$9+СВЦЭМ!$D$10+'СЕТ СН'!$G$5-'СЕТ СН'!$G$17</f>
        <v>4453.6676937599996</v>
      </c>
      <c r="J60" s="36">
        <f>SUMIFS(СВЦЭМ!$C$34:$C$777,СВЦЭМ!$A$34:$A$777,$A60,СВЦЭМ!$B$34:$B$777,J$47)+'СЕТ СН'!$G$9+СВЦЭМ!$D$10+'СЕТ СН'!$G$5-'СЕТ СН'!$G$17</f>
        <v>4383.73130683</v>
      </c>
      <c r="K60" s="36">
        <f>SUMIFS(СВЦЭМ!$C$34:$C$777,СВЦЭМ!$A$34:$A$777,$A60,СВЦЭМ!$B$34:$B$777,K$47)+'СЕТ СН'!$G$9+СВЦЭМ!$D$10+'СЕТ СН'!$G$5-'СЕТ СН'!$G$17</f>
        <v>4327.75235488</v>
      </c>
      <c r="L60" s="36">
        <f>SUMIFS(СВЦЭМ!$C$34:$C$777,СВЦЭМ!$A$34:$A$777,$A60,СВЦЭМ!$B$34:$B$777,L$47)+'СЕТ СН'!$G$9+СВЦЭМ!$D$10+'СЕТ СН'!$G$5-'СЕТ СН'!$G$17</f>
        <v>4323.6643904499997</v>
      </c>
      <c r="M60" s="36">
        <f>SUMIFS(СВЦЭМ!$C$34:$C$777,СВЦЭМ!$A$34:$A$777,$A60,СВЦЭМ!$B$34:$B$777,M$47)+'СЕТ СН'!$G$9+СВЦЭМ!$D$10+'СЕТ СН'!$G$5-'СЕТ СН'!$G$17</f>
        <v>4371.5234535199997</v>
      </c>
      <c r="N60" s="36">
        <f>SUMIFS(СВЦЭМ!$C$34:$C$777,СВЦЭМ!$A$34:$A$777,$A60,СВЦЭМ!$B$34:$B$777,N$47)+'СЕТ СН'!$G$9+СВЦЭМ!$D$10+'СЕТ СН'!$G$5-'СЕТ СН'!$G$17</f>
        <v>4441.3750778799995</v>
      </c>
      <c r="O60" s="36">
        <f>SUMIFS(СВЦЭМ!$C$34:$C$777,СВЦЭМ!$A$34:$A$777,$A60,СВЦЭМ!$B$34:$B$777,O$47)+'СЕТ СН'!$G$9+СВЦЭМ!$D$10+'СЕТ СН'!$G$5-'СЕТ СН'!$G$17</f>
        <v>4473.4695889699997</v>
      </c>
      <c r="P60" s="36">
        <f>SUMIFS(СВЦЭМ!$C$34:$C$777,СВЦЭМ!$A$34:$A$777,$A60,СВЦЭМ!$B$34:$B$777,P$47)+'СЕТ СН'!$G$9+СВЦЭМ!$D$10+'СЕТ СН'!$G$5-'СЕТ СН'!$G$17</f>
        <v>4465.2781042400002</v>
      </c>
      <c r="Q60" s="36">
        <f>SUMIFS(СВЦЭМ!$C$34:$C$777,СВЦЭМ!$A$34:$A$777,$A60,СВЦЭМ!$B$34:$B$777,Q$47)+'СЕТ СН'!$G$9+СВЦЭМ!$D$10+'СЕТ СН'!$G$5-'СЕТ СН'!$G$17</f>
        <v>4437.3291427899994</v>
      </c>
      <c r="R60" s="36">
        <f>SUMIFS(СВЦЭМ!$C$34:$C$777,СВЦЭМ!$A$34:$A$777,$A60,СВЦЭМ!$B$34:$B$777,R$47)+'СЕТ СН'!$G$9+СВЦЭМ!$D$10+'СЕТ СН'!$G$5-'СЕТ СН'!$G$17</f>
        <v>4417.0695729600002</v>
      </c>
      <c r="S60" s="36">
        <f>SUMIFS(СВЦЭМ!$C$34:$C$777,СВЦЭМ!$A$34:$A$777,$A60,СВЦЭМ!$B$34:$B$777,S$47)+'СЕТ СН'!$G$9+СВЦЭМ!$D$10+'СЕТ СН'!$G$5-'СЕТ СН'!$G$17</f>
        <v>4341.6088503199999</v>
      </c>
      <c r="T60" s="36">
        <f>SUMIFS(СВЦЭМ!$C$34:$C$777,СВЦЭМ!$A$34:$A$777,$A60,СВЦЭМ!$B$34:$B$777,T$47)+'СЕТ СН'!$G$9+СВЦЭМ!$D$10+'СЕТ СН'!$G$5-'СЕТ СН'!$G$17</f>
        <v>4342.8822234999998</v>
      </c>
      <c r="U60" s="36">
        <f>SUMIFS(СВЦЭМ!$C$34:$C$777,СВЦЭМ!$A$34:$A$777,$A60,СВЦЭМ!$B$34:$B$777,U$47)+'СЕТ СН'!$G$9+СВЦЭМ!$D$10+'СЕТ СН'!$G$5-'СЕТ СН'!$G$17</f>
        <v>4352.3796954099998</v>
      </c>
      <c r="V60" s="36">
        <f>SUMIFS(СВЦЭМ!$C$34:$C$777,СВЦЭМ!$A$34:$A$777,$A60,СВЦЭМ!$B$34:$B$777,V$47)+'СЕТ СН'!$G$9+СВЦЭМ!$D$10+'СЕТ СН'!$G$5-'СЕТ СН'!$G$17</f>
        <v>4321.3736123400004</v>
      </c>
      <c r="W60" s="36">
        <f>SUMIFS(СВЦЭМ!$C$34:$C$777,СВЦЭМ!$A$34:$A$777,$A60,СВЦЭМ!$B$34:$B$777,W$47)+'СЕТ СН'!$G$9+СВЦЭМ!$D$10+'СЕТ СН'!$G$5-'СЕТ СН'!$G$17</f>
        <v>4319.91938501</v>
      </c>
      <c r="X60" s="36">
        <f>SUMIFS(СВЦЭМ!$C$34:$C$777,СВЦЭМ!$A$34:$A$777,$A60,СВЦЭМ!$B$34:$B$777,X$47)+'СЕТ СН'!$G$9+СВЦЭМ!$D$10+'СЕТ СН'!$G$5-'СЕТ СН'!$G$17</f>
        <v>4326.2761581699997</v>
      </c>
      <c r="Y60" s="36">
        <f>SUMIFS(СВЦЭМ!$C$34:$C$777,СВЦЭМ!$A$34:$A$777,$A60,СВЦЭМ!$B$34:$B$777,Y$47)+'СЕТ СН'!$G$9+СВЦЭМ!$D$10+'СЕТ СН'!$G$5-'СЕТ СН'!$G$17</f>
        <v>4418.94813385</v>
      </c>
    </row>
    <row r="61" spans="1:25" ht="15.75" x14ac:dyDescent="0.2">
      <c r="A61" s="35">
        <f t="shared" si="1"/>
        <v>43448</v>
      </c>
      <c r="B61" s="36">
        <f>SUMIFS(СВЦЭМ!$C$34:$C$777,СВЦЭМ!$A$34:$A$777,$A61,СВЦЭМ!$B$34:$B$777,B$47)+'СЕТ СН'!$G$9+СВЦЭМ!$D$10+'СЕТ СН'!$G$5-'СЕТ СН'!$G$17</f>
        <v>4496.6867739199997</v>
      </c>
      <c r="C61" s="36">
        <f>SUMIFS(СВЦЭМ!$C$34:$C$777,СВЦЭМ!$A$34:$A$777,$A61,СВЦЭМ!$B$34:$B$777,C$47)+'СЕТ СН'!$G$9+СВЦЭМ!$D$10+'СЕТ СН'!$G$5-'СЕТ СН'!$G$17</f>
        <v>4574.8224147199999</v>
      </c>
      <c r="D61" s="36">
        <f>SUMIFS(СВЦЭМ!$C$34:$C$777,СВЦЭМ!$A$34:$A$777,$A61,СВЦЭМ!$B$34:$B$777,D$47)+'СЕТ СН'!$G$9+СВЦЭМ!$D$10+'СЕТ СН'!$G$5-'СЕТ СН'!$G$17</f>
        <v>4632.4314442000004</v>
      </c>
      <c r="E61" s="36">
        <f>SUMIFS(СВЦЭМ!$C$34:$C$777,СВЦЭМ!$A$34:$A$777,$A61,СВЦЭМ!$B$34:$B$777,E$47)+'СЕТ СН'!$G$9+СВЦЭМ!$D$10+'СЕТ СН'!$G$5-'СЕТ СН'!$G$17</f>
        <v>4637.1490504900003</v>
      </c>
      <c r="F61" s="36">
        <f>SUMIFS(СВЦЭМ!$C$34:$C$777,СВЦЭМ!$A$34:$A$777,$A61,СВЦЭМ!$B$34:$B$777,F$47)+'СЕТ СН'!$G$9+СВЦЭМ!$D$10+'СЕТ СН'!$G$5-'СЕТ СН'!$G$17</f>
        <v>4635.2629181900002</v>
      </c>
      <c r="G61" s="36">
        <f>SUMIFS(СВЦЭМ!$C$34:$C$777,СВЦЭМ!$A$34:$A$777,$A61,СВЦЭМ!$B$34:$B$777,G$47)+'СЕТ СН'!$G$9+СВЦЭМ!$D$10+'СЕТ СН'!$G$5-'СЕТ СН'!$G$17</f>
        <v>4611.0832713099999</v>
      </c>
      <c r="H61" s="36">
        <f>SUMIFS(СВЦЭМ!$C$34:$C$777,СВЦЭМ!$A$34:$A$777,$A61,СВЦЭМ!$B$34:$B$777,H$47)+'СЕТ СН'!$G$9+СВЦЭМ!$D$10+'СЕТ СН'!$G$5-'СЕТ СН'!$G$17</f>
        <v>4563.2082024399997</v>
      </c>
      <c r="I61" s="36">
        <f>SUMIFS(СВЦЭМ!$C$34:$C$777,СВЦЭМ!$A$34:$A$777,$A61,СВЦЭМ!$B$34:$B$777,I$47)+'СЕТ СН'!$G$9+СВЦЭМ!$D$10+'СЕТ СН'!$G$5-'СЕТ СН'!$G$17</f>
        <v>4458.8818143500002</v>
      </c>
      <c r="J61" s="36">
        <f>SUMIFS(СВЦЭМ!$C$34:$C$777,СВЦЭМ!$A$34:$A$777,$A61,СВЦЭМ!$B$34:$B$777,J$47)+'СЕТ СН'!$G$9+СВЦЭМ!$D$10+'СЕТ СН'!$G$5-'СЕТ СН'!$G$17</f>
        <v>4392.6307720799996</v>
      </c>
      <c r="K61" s="36">
        <f>SUMIFS(СВЦЭМ!$C$34:$C$777,СВЦЭМ!$A$34:$A$777,$A61,СВЦЭМ!$B$34:$B$777,K$47)+'СЕТ СН'!$G$9+СВЦЭМ!$D$10+'СЕТ СН'!$G$5-'СЕТ СН'!$G$17</f>
        <v>4326.3914899399997</v>
      </c>
      <c r="L61" s="36">
        <f>SUMIFS(СВЦЭМ!$C$34:$C$777,СВЦЭМ!$A$34:$A$777,$A61,СВЦЭМ!$B$34:$B$777,L$47)+'СЕТ СН'!$G$9+СВЦЭМ!$D$10+'СЕТ СН'!$G$5-'СЕТ СН'!$G$17</f>
        <v>4323.3519394300001</v>
      </c>
      <c r="M61" s="36">
        <f>SUMIFS(СВЦЭМ!$C$34:$C$777,СВЦЭМ!$A$34:$A$777,$A61,СВЦЭМ!$B$34:$B$777,M$47)+'СЕТ СН'!$G$9+СВЦЭМ!$D$10+'СЕТ СН'!$G$5-'СЕТ СН'!$G$17</f>
        <v>4387.1216242399996</v>
      </c>
      <c r="N61" s="36">
        <f>SUMIFS(СВЦЭМ!$C$34:$C$777,СВЦЭМ!$A$34:$A$777,$A61,СВЦЭМ!$B$34:$B$777,N$47)+'СЕТ СН'!$G$9+СВЦЭМ!$D$10+'СЕТ СН'!$G$5-'СЕТ СН'!$G$17</f>
        <v>4454.2322317899998</v>
      </c>
      <c r="O61" s="36">
        <f>SUMIFS(СВЦЭМ!$C$34:$C$777,СВЦЭМ!$A$34:$A$777,$A61,СВЦЭМ!$B$34:$B$777,O$47)+'СЕТ СН'!$G$9+СВЦЭМ!$D$10+'СЕТ СН'!$G$5-'СЕТ СН'!$G$17</f>
        <v>4469.1790405900001</v>
      </c>
      <c r="P61" s="36">
        <f>SUMIFS(СВЦЭМ!$C$34:$C$777,СВЦЭМ!$A$34:$A$777,$A61,СВЦЭМ!$B$34:$B$777,P$47)+'СЕТ СН'!$G$9+СВЦЭМ!$D$10+'СЕТ СН'!$G$5-'СЕТ СН'!$G$17</f>
        <v>4462.6222918900003</v>
      </c>
      <c r="Q61" s="36">
        <f>SUMIFS(СВЦЭМ!$C$34:$C$777,СВЦЭМ!$A$34:$A$777,$A61,СВЦЭМ!$B$34:$B$777,Q$47)+'СЕТ СН'!$G$9+СВЦЭМ!$D$10+'СЕТ СН'!$G$5-'СЕТ СН'!$G$17</f>
        <v>4458.9496960299994</v>
      </c>
      <c r="R61" s="36">
        <f>SUMIFS(СВЦЭМ!$C$34:$C$777,СВЦЭМ!$A$34:$A$777,$A61,СВЦЭМ!$B$34:$B$777,R$47)+'СЕТ СН'!$G$9+СВЦЭМ!$D$10+'СЕТ СН'!$G$5-'СЕТ СН'!$G$17</f>
        <v>4428.4103849100002</v>
      </c>
      <c r="S61" s="36">
        <f>SUMIFS(СВЦЭМ!$C$34:$C$777,СВЦЭМ!$A$34:$A$777,$A61,СВЦЭМ!$B$34:$B$777,S$47)+'СЕТ СН'!$G$9+СВЦЭМ!$D$10+'СЕТ СН'!$G$5-'СЕТ СН'!$G$17</f>
        <v>4324.2330199399994</v>
      </c>
      <c r="T61" s="36">
        <f>SUMIFS(СВЦЭМ!$C$34:$C$777,СВЦЭМ!$A$34:$A$777,$A61,СВЦЭМ!$B$34:$B$777,T$47)+'СЕТ СН'!$G$9+СВЦЭМ!$D$10+'СЕТ СН'!$G$5-'СЕТ СН'!$G$17</f>
        <v>4279.3457979000004</v>
      </c>
      <c r="U61" s="36">
        <f>SUMIFS(СВЦЭМ!$C$34:$C$777,СВЦЭМ!$A$34:$A$777,$A61,СВЦЭМ!$B$34:$B$777,U$47)+'СЕТ СН'!$G$9+СВЦЭМ!$D$10+'СЕТ СН'!$G$5-'СЕТ СН'!$G$17</f>
        <v>4273.75355347</v>
      </c>
      <c r="V61" s="36">
        <f>SUMIFS(СВЦЭМ!$C$34:$C$777,СВЦЭМ!$A$34:$A$777,$A61,СВЦЭМ!$B$34:$B$777,V$47)+'СЕТ СН'!$G$9+СВЦЭМ!$D$10+'СЕТ СН'!$G$5-'СЕТ СН'!$G$17</f>
        <v>4279.9205343599997</v>
      </c>
      <c r="W61" s="36">
        <f>SUMIFS(СВЦЭМ!$C$34:$C$777,СВЦЭМ!$A$34:$A$777,$A61,СВЦЭМ!$B$34:$B$777,W$47)+'СЕТ СН'!$G$9+СВЦЭМ!$D$10+'СЕТ СН'!$G$5-'СЕТ СН'!$G$17</f>
        <v>4299.9279731300003</v>
      </c>
      <c r="X61" s="36">
        <f>SUMIFS(СВЦЭМ!$C$34:$C$777,СВЦЭМ!$A$34:$A$777,$A61,СВЦЭМ!$B$34:$B$777,X$47)+'СЕТ СН'!$G$9+СВЦЭМ!$D$10+'СЕТ СН'!$G$5-'СЕТ СН'!$G$17</f>
        <v>4313.183376</v>
      </c>
      <c r="Y61" s="36">
        <f>SUMIFS(СВЦЭМ!$C$34:$C$777,СВЦЭМ!$A$34:$A$777,$A61,СВЦЭМ!$B$34:$B$777,Y$47)+'СЕТ СН'!$G$9+СВЦЭМ!$D$10+'СЕТ СН'!$G$5-'СЕТ СН'!$G$17</f>
        <v>4405.1251471799997</v>
      </c>
    </row>
    <row r="62" spans="1:25" ht="15.75" x14ac:dyDescent="0.2">
      <c r="A62" s="35">
        <f t="shared" si="1"/>
        <v>43449</v>
      </c>
      <c r="B62" s="36">
        <f>SUMIFS(СВЦЭМ!$C$34:$C$777,СВЦЭМ!$A$34:$A$777,$A62,СВЦЭМ!$B$34:$B$777,B$47)+'СЕТ СН'!$G$9+СВЦЭМ!$D$10+'СЕТ СН'!$G$5-'СЕТ СН'!$G$17</f>
        <v>4536.0906984900002</v>
      </c>
      <c r="C62" s="36">
        <f>SUMIFS(СВЦЭМ!$C$34:$C$777,СВЦЭМ!$A$34:$A$777,$A62,СВЦЭМ!$B$34:$B$777,C$47)+'СЕТ СН'!$G$9+СВЦЭМ!$D$10+'СЕТ СН'!$G$5-'СЕТ СН'!$G$17</f>
        <v>4585.8557668000003</v>
      </c>
      <c r="D62" s="36">
        <f>SUMIFS(СВЦЭМ!$C$34:$C$777,СВЦЭМ!$A$34:$A$777,$A62,СВЦЭМ!$B$34:$B$777,D$47)+'СЕТ СН'!$G$9+СВЦЭМ!$D$10+'СЕТ СН'!$G$5-'СЕТ СН'!$G$17</f>
        <v>4629.7296452599994</v>
      </c>
      <c r="E62" s="36">
        <f>SUMIFS(СВЦЭМ!$C$34:$C$777,СВЦЭМ!$A$34:$A$777,$A62,СВЦЭМ!$B$34:$B$777,E$47)+'СЕТ СН'!$G$9+СВЦЭМ!$D$10+'СЕТ СН'!$G$5-'СЕТ СН'!$G$17</f>
        <v>4629.8634867399996</v>
      </c>
      <c r="F62" s="36">
        <f>SUMIFS(СВЦЭМ!$C$34:$C$777,СВЦЭМ!$A$34:$A$777,$A62,СВЦЭМ!$B$34:$B$777,F$47)+'СЕТ СН'!$G$9+СВЦЭМ!$D$10+'СЕТ СН'!$G$5-'СЕТ СН'!$G$17</f>
        <v>4628.1839885399995</v>
      </c>
      <c r="G62" s="36">
        <f>SUMIFS(СВЦЭМ!$C$34:$C$777,СВЦЭМ!$A$34:$A$777,$A62,СВЦЭМ!$B$34:$B$777,G$47)+'СЕТ СН'!$G$9+СВЦЭМ!$D$10+'СЕТ СН'!$G$5-'СЕТ СН'!$G$17</f>
        <v>4598.3784008600005</v>
      </c>
      <c r="H62" s="36">
        <f>SUMIFS(СВЦЭМ!$C$34:$C$777,СВЦЭМ!$A$34:$A$777,$A62,СВЦЭМ!$B$34:$B$777,H$47)+'СЕТ СН'!$G$9+СВЦЭМ!$D$10+'СЕТ СН'!$G$5-'СЕТ СН'!$G$17</f>
        <v>4572.2566992900001</v>
      </c>
      <c r="I62" s="36">
        <f>SUMIFS(СВЦЭМ!$C$34:$C$777,СВЦЭМ!$A$34:$A$777,$A62,СВЦЭМ!$B$34:$B$777,I$47)+'СЕТ СН'!$G$9+СВЦЭМ!$D$10+'СЕТ СН'!$G$5-'СЕТ СН'!$G$17</f>
        <v>4471.3472720099999</v>
      </c>
      <c r="J62" s="36">
        <f>SUMIFS(СВЦЭМ!$C$34:$C$777,СВЦЭМ!$A$34:$A$777,$A62,СВЦЭМ!$B$34:$B$777,J$47)+'СЕТ СН'!$G$9+СВЦЭМ!$D$10+'СЕТ СН'!$G$5-'СЕТ СН'!$G$17</f>
        <v>4376.7435541099994</v>
      </c>
      <c r="K62" s="36">
        <f>SUMIFS(СВЦЭМ!$C$34:$C$777,СВЦЭМ!$A$34:$A$777,$A62,СВЦЭМ!$B$34:$B$777,K$47)+'СЕТ СН'!$G$9+СВЦЭМ!$D$10+'СЕТ СН'!$G$5-'СЕТ СН'!$G$17</f>
        <v>4307.8945938099996</v>
      </c>
      <c r="L62" s="36">
        <f>SUMIFS(СВЦЭМ!$C$34:$C$777,СВЦЭМ!$A$34:$A$777,$A62,СВЦЭМ!$B$34:$B$777,L$47)+'СЕТ СН'!$G$9+СВЦЭМ!$D$10+'СЕТ СН'!$G$5-'СЕТ СН'!$G$17</f>
        <v>4324.34719408</v>
      </c>
      <c r="M62" s="36">
        <f>SUMIFS(СВЦЭМ!$C$34:$C$777,СВЦЭМ!$A$34:$A$777,$A62,СВЦЭМ!$B$34:$B$777,M$47)+'СЕТ СН'!$G$9+СВЦЭМ!$D$10+'СЕТ СН'!$G$5-'СЕТ СН'!$G$17</f>
        <v>4380.4569936500002</v>
      </c>
      <c r="N62" s="36">
        <f>SUMIFS(СВЦЭМ!$C$34:$C$777,СВЦЭМ!$A$34:$A$777,$A62,СВЦЭМ!$B$34:$B$777,N$47)+'СЕТ СН'!$G$9+СВЦЭМ!$D$10+'СЕТ СН'!$G$5-'СЕТ СН'!$G$17</f>
        <v>4445.7198768400003</v>
      </c>
      <c r="O62" s="36">
        <f>SUMIFS(СВЦЭМ!$C$34:$C$777,СВЦЭМ!$A$34:$A$777,$A62,СВЦЭМ!$B$34:$B$777,O$47)+'СЕТ СН'!$G$9+СВЦЭМ!$D$10+'СЕТ СН'!$G$5-'СЕТ СН'!$G$17</f>
        <v>4488.9083616300004</v>
      </c>
      <c r="P62" s="36">
        <f>SUMIFS(СВЦЭМ!$C$34:$C$777,СВЦЭМ!$A$34:$A$777,$A62,СВЦЭМ!$B$34:$B$777,P$47)+'СЕТ СН'!$G$9+СВЦЭМ!$D$10+'СЕТ СН'!$G$5-'СЕТ СН'!$G$17</f>
        <v>4469.1923929899995</v>
      </c>
      <c r="Q62" s="36">
        <f>SUMIFS(СВЦЭМ!$C$34:$C$777,СВЦЭМ!$A$34:$A$777,$A62,СВЦЭМ!$B$34:$B$777,Q$47)+'СЕТ СН'!$G$9+СВЦЭМ!$D$10+'СЕТ СН'!$G$5-'СЕТ СН'!$G$17</f>
        <v>4448.96425765</v>
      </c>
      <c r="R62" s="36">
        <f>SUMIFS(СВЦЭМ!$C$34:$C$777,СВЦЭМ!$A$34:$A$777,$A62,СВЦЭМ!$B$34:$B$777,R$47)+'СЕТ СН'!$G$9+СВЦЭМ!$D$10+'СЕТ СН'!$G$5-'СЕТ СН'!$G$17</f>
        <v>4398.51893982</v>
      </c>
      <c r="S62" s="36">
        <f>SUMIFS(СВЦЭМ!$C$34:$C$777,СВЦЭМ!$A$34:$A$777,$A62,СВЦЭМ!$B$34:$B$777,S$47)+'СЕТ СН'!$G$9+СВЦЭМ!$D$10+'СЕТ СН'!$G$5-'СЕТ СН'!$G$17</f>
        <v>4305.3692052500001</v>
      </c>
      <c r="T62" s="36">
        <f>SUMIFS(СВЦЭМ!$C$34:$C$777,СВЦЭМ!$A$34:$A$777,$A62,СВЦЭМ!$B$34:$B$777,T$47)+'СЕТ СН'!$G$9+СВЦЭМ!$D$10+'СЕТ СН'!$G$5-'СЕТ СН'!$G$17</f>
        <v>4254.7979737599999</v>
      </c>
      <c r="U62" s="36">
        <f>SUMIFS(СВЦЭМ!$C$34:$C$777,СВЦЭМ!$A$34:$A$777,$A62,СВЦЭМ!$B$34:$B$777,U$47)+'СЕТ СН'!$G$9+СВЦЭМ!$D$10+'СЕТ СН'!$G$5-'СЕТ СН'!$G$17</f>
        <v>4270.4732932699999</v>
      </c>
      <c r="V62" s="36">
        <f>SUMIFS(СВЦЭМ!$C$34:$C$777,СВЦЭМ!$A$34:$A$777,$A62,СВЦЭМ!$B$34:$B$777,V$47)+'СЕТ СН'!$G$9+СВЦЭМ!$D$10+'СЕТ СН'!$G$5-'СЕТ СН'!$G$17</f>
        <v>4275.87763043</v>
      </c>
      <c r="W62" s="36">
        <f>SUMIFS(СВЦЭМ!$C$34:$C$777,СВЦЭМ!$A$34:$A$777,$A62,СВЦЭМ!$B$34:$B$777,W$47)+'СЕТ СН'!$G$9+СВЦЭМ!$D$10+'СЕТ СН'!$G$5-'СЕТ СН'!$G$17</f>
        <v>4282.8813446899994</v>
      </c>
      <c r="X62" s="36">
        <f>SUMIFS(СВЦЭМ!$C$34:$C$777,СВЦЭМ!$A$34:$A$777,$A62,СВЦЭМ!$B$34:$B$777,X$47)+'СЕТ СН'!$G$9+СВЦЭМ!$D$10+'СЕТ СН'!$G$5-'СЕТ СН'!$G$17</f>
        <v>4310.7823477399998</v>
      </c>
      <c r="Y62" s="36">
        <f>SUMIFS(СВЦЭМ!$C$34:$C$777,СВЦЭМ!$A$34:$A$777,$A62,СВЦЭМ!$B$34:$B$777,Y$47)+'СЕТ СН'!$G$9+СВЦЭМ!$D$10+'СЕТ СН'!$G$5-'СЕТ СН'!$G$17</f>
        <v>4381.7732920299995</v>
      </c>
    </row>
    <row r="63" spans="1:25" ht="15.75" x14ac:dyDescent="0.2">
      <c r="A63" s="35">
        <f t="shared" si="1"/>
        <v>43450</v>
      </c>
      <c r="B63" s="36">
        <f>SUMIFS(СВЦЭМ!$C$34:$C$777,СВЦЭМ!$A$34:$A$777,$A63,СВЦЭМ!$B$34:$B$777,B$47)+'СЕТ СН'!$G$9+СВЦЭМ!$D$10+'СЕТ СН'!$G$5-'СЕТ СН'!$G$17</f>
        <v>4491.3576091300001</v>
      </c>
      <c r="C63" s="36">
        <f>SUMIFS(СВЦЭМ!$C$34:$C$777,СВЦЭМ!$A$34:$A$777,$A63,СВЦЭМ!$B$34:$B$777,C$47)+'СЕТ СН'!$G$9+СВЦЭМ!$D$10+'СЕТ СН'!$G$5-'СЕТ СН'!$G$17</f>
        <v>4577.7825966199998</v>
      </c>
      <c r="D63" s="36">
        <f>SUMIFS(СВЦЭМ!$C$34:$C$777,СВЦЭМ!$A$34:$A$777,$A63,СВЦЭМ!$B$34:$B$777,D$47)+'СЕТ СН'!$G$9+СВЦЭМ!$D$10+'СЕТ СН'!$G$5-'СЕТ СН'!$G$17</f>
        <v>4638.81178052</v>
      </c>
      <c r="E63" s="36">
        <f>SUMIFS(СВЦЭМ!$C$34:$C$777,СВЦЭМ!$A$34:$A$777,$A63,СВЦЭМ!$B$34:$B$777,E$47)+'СЕТ СН'!$G$9+СВЦЭМ!$D$10+'СЕТ СН'!$G$5-'СЕТ СН'!$G$17</f>
        <v>4625.0880976500002</v>
      </c>
      <c r="F63" s="36">
        <f>SUMIFS(СВЦЭМ!$C$34:$C$777,СВЦЭМ!$A$34:$A$777,$A63,СВЦЭМ!$B$34:$B$777,F$47)+'СЕТ СН'!$G$9+СВЦЭМ!$D$10+'СЕТ СН'!$G$5-'СЕТ СН'!$G$17</f>
        <v>4615.1700866700003</v>
      </c>
      <c r="G63" s="36">
        <f>SUMIFS(СВЦЭМ!$C$34:$C$777,СВЦЭМ!$A$34:$A$777,$A63,СВЦЭМ!$B$34:$B$777,G$47)+'СЕТ СН'!$G$9+СВЦЭМ!$D$10+'СЕТ СН'!$G$5-'СЕТ СН'!$G$17</f>
        <v>4601.2568624900005</v>
      </c>
      <c r="H63" s="36">
        <f>SUMIFS(СВЦЭМ!$C$34:$C$777,СВЦЭМ!$A$34:$A$777,$A63,СВЦЭМ!$B$34:$B$777,H$47)+'СЕТ СН'!$G$9+СВЦЭМ!$D$10+'СЕТ СН'!$G$5-'СЕТ СН'!$G$17</f>
        <v>4582.0097333499998</v>
      </c>
      <c r="I63" s="36">
        <f>SUMIFS(СВЦЭМ!$C$34:$C$777,СВЦЭМ!$A$34:$A$777,$A63,СВЦЭМ!$B$34:$B$777,I$47)+'СЕТ СН'!$G$9+СВЦЭМ!$D$10+'СЕТ СН'!$G$5-'СЕТ СН'!$G$17</f>
        <v>4491.7716277</v>
      </c>
      <c r="J63" s="36">
        <f>SUMIFS(СВЦЭМ!$C$34:$C$777,СВЦЭМ!$A$34:$A$777,$A63,СВЦЭМ!$B$34:$B$777,J$47)+'СЕТ СН'!$G$9+СВЦЭМ!$D$10+'СЕТ СН'!$G$5-'СЕТ СН'!$G$17</f>
        <v>4402.0673933899998</v>
      </c>
      <c r="K63" s="36">
        <f>SUMIFS(СВЦЭМ!$C$34:$C$777,СВЦЭМ!$A$34:$A$777,$A63,СВЦЭМ!$B$34:$B$777,K$47)+'СЕТ СН'!$G$9+СВЦЭМ!$D$10+'СЕТ СН'!$G$5-'СЕТ СН'!$G$17</f>
        <v>4334.5834092499999</v>
      </c>
      <c r="L63" s="36">
        <f>SUMIFS(СВЦЭМ!$C$34:$C$777,СВЦЭМ!$A$34:$A$777,$A63,СВЦЭМ!$B$34:$B$777,L$47)+'СЕТ СН'!$G$9+СВЦЭМ!$D$10+'СЕТ СН'!$G$5-'СЕТ СН'!$G$17</f>
        <v>4302.9780036799993</v>
      </c>
      <c r="M63" s="36">
        <f>SUMIFS(СВЦЭМ!$C$34:$C$777,СВЦЭМ!$A$34:$A$777,$A63,СВЦЭМ!$B$34:$B$777,M$47)+'СЕТ СН'!$G$9+СВЦЭМ!$D$10+'СЕТ СН'!$G$5-'СЕТ СН'!$G$17</f>
        <v>4365.6523796699994</v>
      </c>
      <c r="N63" s="36">
        <f>SUMIFS(СВЦЭМ!$C$34:$C$777,СВЦЭМ!$A$34:$A$777,$A63,СВЦЭМ!$B$34:$B$777,N$47)+'СЕТ СН'!$G$9+СВЦЭМ!$D$10+'СЕТ СН'!$G$5-'СЕТ СН'!$G$17</f>
        <v>4440.9530224999999</v>
      </c>
      <c r="O63" s="36">
        <f>SUMIFS(СВЦЭМ!$C$34:$C$777,СВЦЭМ!$A$34:$A$777,$A63,СВЦЭМ!$B$34:$B$777,O$47)+'СЕТ СН'!$G$9+СВЦЭМ!$D$10+'СЕТ СН'!$G$5-'СЕТ СН'!$G$17</f>
        <v>4464.5824091699997</v>
      </c>
      <c r="P63" s="36">
        <f>SUMIFS(СВЦЭМ!$C$34:$C$777,СВЦЭМ!$A$34:$A$777,$A63,СВЦЭМ!$B$34:$B$777,P$47)+'СЕТ СН'!$G$9+СВЦЭМ!$D$10+'СЕТ СН'!$G$5-'СЕТ СН'!$G$17</f>
        <v>4469.7746086099996</v>
      </c>
      <c r="Q63" s="36">
        <f>SUMIFS(СВЦЭМ!$C$34:$C$777,СВЦЭМ!$A$34:$A$777,$A63,СВЦЭМ!$B$34:$B$777,Q$47)+'СЕТ СН'!$G$9+СВЦЭМ!$D$10+'СЕТ СН'!$G$5-'СЕТ СН'!$G$17</f>
        <v>4467.59003588</v>
      </c>
      <c r="R63" s="36">
        <f>SUMIFS(СВЦЭМ!$C$34:$C$777,СВЦЭМ!$A$34:$A$777,$A63,СВЦЭМ!$B$34:$B$777,R$47)+'СЕТ СН'!$G$9+СВЦЭМ!$D$10+'СЕТ СН'!$G$5-'СЕТ СН'!$G$17</f>
        <v>4418.1609493099995</v>
      </c>
      <c r="S63" s="36">
        <f>SUMIFS(СВЦЭМ!$C$34:$C$777,СВЦЭМ!$A$34:$A$777,$A63,СВЦЭМ!$B$34:$B$777,S$47)+'СЕТ СН'!$G$9+СВЦЭМ!$D$10+'СЕТ СН'!$G$5-'СЕТ СН'!$G$17</f>
        <v>4307.7928138199995</v>
      </c>
      <c r="T63" s="36">
        <f>SUMIFS(СВЦЭМ!$C$34:$C$777,СВЦЭМ!$A$34:$A$777,$A63,СВЦЭМ!$B$34:$B$777,T$47)+'СЕТ СН'!$G$9+СВЦЭМ!$D$10+'СЕТ СН'!$G$5-'СЕТ СН'!$G$17</f>
        <v>4252.1273956899995</v>
      </c>
      <c r="U63" s="36">
        <f>SUMIFS(СВЦЭМ!$C$34:$C$777,СВЦЭМ!$A$34:$A$777,$A63,СВЦЭМ!$B$34:$B$777,U$47)+'СЕТ СН'!$G$9+СВЦЭМ!$D$10+'СЕТ СН'!$G$5-'СЕТ СН'!$G$17</f>
        <v>4255.2862330799999</v>
      </c>
      <c r="V63" s="36">
        <f>SUMIFS(СВЦЭМ!$C$34:$C$777,СВЦЭМ!$A$34:$A$777,$A63,СВЦЭМ!$B$34:$B$777,V$47)+'СЕТ СН'!$G$9+СВЦЭМ!$D$10+'СЕТ СН'!$G$5-'СЕТ СН'!$G$17</f>
        <v>4266.9892097499996</v>
      </c>
      <c r="W63" s="36">
        <f>SUMIFS(СВЦЭМ!$C$34:$C$777,СВЦЭМ!$A$34:$A$777,$A63,СВЦЭМ!$B$34:$B$777,W$47)+'СЕТ СН'!$G$9+СВЦЭМ!$D$10+'СЕТ СН'!$G$5-'СЕТ СН'!$G$17</f>
        <v>4283.9089688699996</v>
      </c>
      <c r="X63" s="36">
        <f>SUMIFS(СВЦЭМ!$C$34:$C$777,СВЦЭМ!$A$34:$A$777,$A63,СВЦЭМ!$B$34:$B$777,X$47)+'СЕТ СН'!$G$9+СВЦЭМ!$D$10+'СЕТ СН'!$G$5-'СЕТ СН'!$G$17</f>
        <v>4314.7922570000001</v>
      </c>
      <c r="Y63" s="36">
        <f>SUMIFS(СВЦЭМ!$C$34:$C$777,СВЦЭМ!$A$34:$A$777,$A63,СВЦЭМ!$B$34:$B$777,Y$47)+'СЕТ СН'!$G$9+СВЦЭМ!$D$10+'СЕТ СН'!$G$5-'СЕТ СН'!$G$17</f>
        <v>4386.9795235000001</v>
      </c>
    </row>
    <row r="64" spans="1:25" ht="15.75" x14ac:dyDescent="0.2">
      <c r="A64" s="35">
        <f t="shared" si="1"/>
        <v>43451</v>
      </c>
      <c r="B64" s="36">
        <f>SUMIFS(СВЦЭМ!$C$34:$C$777,СВЦЭМ!$A$34:$A$777,$A64,СВЦЭМ!$B$34:$B$777,B$47)+'СЕТ СН'!$G$9+СВЦЭМ!$D$10+'СЕТ СН'!$G$5-'СЕТ СН'!$G$17</f>
        <v>4539.4219277900002</v>
      </c>
      <c r="C64" s="36">
        <f>SUMIFS(СВЦЭМ!$C$34:$C$777,СВЦЭМ!$A$34:$A$777,$A64,СВЦЭМ!$B$34:$B$777,C$47)+'СЕТ СН'!$G$9+СВЦЭМ!$D$10+'СЕТ СН'!$G$5-'СЕТ СН'!$G$17</f>
        <v>4638.0002813199999</v>
      </c>
      <c r="D64" s="36">
        <f>SUMIFS(СВЦЭМ!$C$34:$C$777,СВЦЭМ!$A$34:$A$777,$A64,СВЦЭМ!$B$34:$B$777,D$47)+'СЕТ СН'!$G$9+СВЦЭМ!$D$10+'СЕТ СН'!$G$5-'СЕТ СН'!$G$17</f>
        <v>4704.8617907099997</v>
      </c>
      <c r="E64" s="36">
        <f>SUMIFS(СВЦЭМ!$C$34:$C$777,СВЦЭМ!$A$34:$A$777,$A64,СВЦЭМ!$B$34:$B$777,E$47)+'СЕТ СН'!$G$9+СВЦЭМ!$D$10+'СЕТ СН'!$G$5-'СЕТ СН'!$G$17</f>
        <v>4721.2237107700003</v>
      </c>
      <c r="F64" s="36">
        <f>SUMIFS(СВЦЭМ!$C$34:$C$777,СВЦЭМ!$A$34:$A$777,$A64,СВЦЭМ!$B$34:$B$777,F$47)+'СЕТ СН'!$G$9+СВЦЭМ!$D$10+'СЕТ СН'!$G$5-'СЕТ СН'!$G$17</f>
        <v>4720.2571380899999</v>
      </c>
      <c r="G64" s="36">
        <f>SUMIFS(СВЦЭМ!$C$34:$C$777,СВЦЭМ!$A$34:$A$777,$A64,СВЦЭМ!$B$34:$B$777,G$47)+'СЕТ СН'!$G$9+СВЦЭМ!$D$10+'СЕТ СН'!$G$5-'СЕТ СН'!$G$17</f>
        <v>4641.8844067199998</v>
      </c>
      <c r="H64" s="36">
        <f>SUMIFS(СВЦЭМ!$C$34:$C$777,СВЦЭМ!$A$34:$A$777,$A64,СВЦЭМ!$B$34:$B$777,H$47)+'СЕТ СН'!$G$9+СВЦЭМ!$D$10+'СЕТ СН'!$G$5-'СЕТ СН'!$G$17</f>
        <v>4577.2093380599999</v>
      </c>
      <c r="I64" s="36">
        <f>SUMIFS(СВЦЭМ!$C$34:$C$777,СВЦЭМ!$A$34:$A$777,$A64,СВЦЭМ!$B$34:$B$777,I$47)+'СЕТ СН'!$G$9+СВЦЭМ!$D$10+'СЕТ СН'!$G$5-'СЕТ СН'!$G$17</f>
        <v>4468.3112604200005</v>
      </c>
      <c r="J64" s="36">
        <f>SUMIFS(СВЦЭМ!$C$34:$C$777,СВЦЭМ!$A$34:$A$777,$A64,СВЦЭМ!$B$34:$B$777,J$47)+'СЕТ СН'!$G$9+СВЦЭМ!$D$10+'СЕТ СН'!$G$5-'СЕТ СН'!$G$17</f>
        <v>4398.5488078299995</v>
      </c>
      <c r="K64" s="36">
        <f>SUMIFS(СВЦЭМ!$C$34:$C$777,СВЦЭМ!$A$34:$A$777,$A64,СВЦЭМ!$B$34:$B$777,K$47)+'СЕТ СН'!$G$9+СВЦЭМ!$D$10+'СЕТ СН'!$G$5-'СЕТ СН'!$G$17</f>
        <v>4317.90628294</v>
      </c>
      <c r="L64" s="36">
        <f>SUMIFS(СВЦЭМ!$C$34:$C$777,СВЦЭМ!$A$34:$A$777,$A64,СВЦЭМ!$B$34:$B$777,L$47)+'СЕТ СН'!$G$9+СВЦЭМ!$D$10+'СЕТ СН'!$G$5-'СЕТ СН'!$G$17</f>
        <v>4311.5479862399998</v>
      </c>
      <c r="M64" s="36">
        <f>SUMIFS(СВЦЭМ!$C$34:$C$777,СВЦЭМ!$A$34:$A$777,$A64,СВЦЭМ!$B$34:$B$777,M$47)+'СЕТ СН'!$G$9+СВЦЭМ!$D$10+'СЕТ СН'!$G$5-'СЕТ СН'!$G$17</f>
        <v>4371.1151505999997</v>
      </c>
      <c r="N64" s="36">
        <f>SUMIFS(СВЦЭМ!$C$34:$C$777,СВЦЭМ!$A$34:$A$777,$A64,СВЦЭМ!$B$34:$B$777,N$47)+'СЕТ СН'!$G$9+СВЦЭМ!$D$10+'СЕТ СН'!$G$5-'СЕТ СН'!$G$17</f>
        <v>4445.1967841699998</v>
      </c>
      <c r="O64" s="36">
        <f>SUMIFS(СВЦЭМ!$C$34:$C$777,СВЦЭМ!$A$34:$A$777,$A64,СВЦЭМ!$B$34:$B$777,O$47)+'СЕТ СН'!$G$9+СВЦЭМ!$D$10+'СЕТ СН'!$G$5-'СЕТ СН'!$G$17</f>
        <v>4495.98323669</v>
      </c>
      <c r="P64" s="36">
        <f>SUMIFS(СВЦЭМ!$C$34:$C$777,СВЦЭМ!$A$34:$A$777,$A64,СВЦЭМ!$B$34:$B$777,P$47)+'СЕТ СН'!$G$9+СВЦЭМ!$D$10+'СЕТ СН'!$G$5-'СЕТ СН'!$G$17</f>
        <v>4506.2731475999999</v>
      </c>
      <c r="Q64" s="36">
        <f>SUMIFS(СВЦЭМ!$C$34:$C$777,СВЦЭМ!$A$34:$A$777,$A64,СВЦЭМ!$B$34:$B$777,Q$47)+'СЕТ СН'!$G$9+СВЦЭМ!$D$10+'СЕТ СН'!$G$5-'СЕТ СН'!$G$17</f>
        <v>4478.0980117199997</v>
      </c>
      <c r="R64" s="36">
        <f>SUMIFS(СВЦЭМ!$C$34:$C$777,СВЦЭМ!$A$34:$A$777,$A64,СВЦЭМ!$B$34:$B$777,R$47)+'СЕТ СН'!$G$9+СВЦЭМ!$D$10+'СЕТ СН'!$G$5-'СЕТ СН'!$G$17</f>
        <v>4404.2700684399997</v>
      </c>
      <c r="S64" s="36">
        <f>SUMIFS(СВЦЭМ!$C$34:$C$777,СВЦЭМ!$A$34:$A$777,$A64,СВЦЭМ!$B$34:$B$777,S$47)+'СЕТ СН'!$G$9+СВЦЭМ!$D$10+'СЕТ СН'!$G$5-'СЕТ СН'!$G$17</f>
        <v>4284.4306718899998</v>
      </c>
      <c r="T64" s="36">
        <f>SUMIFS(СВЦЭМ!$C$34:$C$777,СВЦЭМ!$A$34:$A$777,$A64,СВЦЭМ!$B$34:$B$777,T$47)+'СЕТ СН'!$G$9+СВЦЭМ!$D$10+'СЕТ СН'!$G$5-'СЕТ СН'!$G$17</f>
        <v>4230.8040370999997</v>
      </c>
      <c r="U64" s="36">
        <f>SUMIFS(СВЦЭМ!$C$34:$C$777,СВЦЭМ!$A$34:$A$777,$A64,СВЦЭМ!$B$34:$B$777,U$47)+'СЕТ СН'!$G$9+СВЦЭМ!$D$10+'СЕТ СН'!$G$5-'СЕТ СН'!$G$17</f>
        <v>4233.3644317600001</v>
      </c>
      <c r="V64" s="36">
        <f>SUMIFS(СВЦЭМ!$C$34:$C$777,СВЦЭМ!$A$34:$A$777,$A64,СВЦЭМ!$B$34:$B$777,V$47)+'СЕТ СН'!$G$9+СВЦЭМ!$D$10+'СЕТ СН'!$G$5-'СЕТ СН'!$G$17</f>
        <v>4255.7639245399996</v>
      </c>
      <c r="W64" s="36">
        <f>SUMIFS(СВЦЭМ!$C$34:$C$777,СВЦЭМ!$A$34:$A$777,$A64,СВЦЭМ!$B$34:$B$777,W$47)+'СЕТ СН'!$G$9+СВЦЭМ!$D$10+'СЕТ СН'!$G$5-'СЕТ СН'!$G$17</f>
        <v>4277.1254819899996</v>
      </c>
      <c r="X64" s="36">
        <f>SUMIFS(СВЦЭМ!$C$34:$C$777,СВЦЭМ!$A$34:$A$777,$A64,СВЦЭМ!$B$34:$B$777,X$47)+'СЕТ СН'!$G$9+СВЦЭМ!$D$10+'СЕТ СН'!$G$5-'СЕТ СН'!$G$17</f>
        <v>4287.9801206499997</v>
      </c>
      <c r="Y64" s="36">
        <f>SUMIFS(СВЦЭМ!$C$34:$C$777,СВЦЭМ!$A$34:$A$777,$A64,СВЦЭМ!$B$34:$B$777,Y$47)+'СЕТ СН'!$G$9+СВЦЭМ!$D$10+'СЕТ СН'!$G$5-'СЕТ СН'!$G$17</f>
        <v>4387.9100961800004</v>
      </c>
    </row>
    <row r="65" spans="1:27" ht="15.75" x14ac:dyDescent="0.2">
      <c r="A65" s="35">
        <f t="shared" si="1"/>
        <v>43452</v>
      </c>
      <c r="B65" s="36">
        <f>SUMIFS(СВЦЭМ!$C$34:$C$777,СВЦЭМ!$A$34:$A$777,$A65,СВЦЭМ!$B$34:$B$777,B$47)+'СЕТ СН'!$G$9+СВЦЭМ!$D$10+'СЕТ СН'!$G$5-'СЕТ СН'!$G$17</f>
        <v>4492.0956022600003</v>
      </c>
      <c r="C65" s="36">
        <f>SUMIFS(СВЦЭМ!$C$34:$C$777,СВЦЭМ!$A$34:$A$777,$A65,СВЦЭМ!$B$34:$B$777,C$47)+'СЕТ СН'!$G$9+СВЦЭМ!$D$10+'СЕТ СН'!$G$5-'СЕТ СН'!$G$17</f>
        <v>4567.0729603400005</v>
      </c>
      <c r="D65" s="36">
        <f>SUMIFS(СВЦЭМ!$C$34:$C$777,СВЦЭМ!$A$34:$A$777,$A65,СВЦЭМ!$B$34:$B$777,D$47)+'СЕТ СН'!$G$9+СВЦЭМ!$D$10+'СЕТ СН'!$G$5-'СЕТ СН'!$G$17</f>
        <v>4623.5801992999995</v>
      </c>
      <c r="E65" s="36">
        <f>SUMIFS(СВЦЭМ!$C$34:$C$777,СВЦЭМ!$A$34:$A$777,$A65,СВЦЭМ!$B$34:$B$777,E$47)+'СЕТ СН'!$G$9+СВЦЭМ!$D$10+'СЕТ СН'!$G$5-'СЕТ СН'!$G$17</f>
        <v>4629.5200500299998</v>
      </c>
      <c r="F65" s="36">
        <f>SUMIFS(СВЦЭМ!$C$34:$C$777,СВЦЭМ!$A$34:$A$777,$A65,СВЦЭМ!$B$34:$B$777,F$47)+'СЕТ СН'!$G$9+СВЦЭМ!$D$10+'СЕТ СН'!$G$5-'СЕТ СН'!$G$17</f>
        <v>4628.64743008</v>
      </c>
      <c r="G65" s="36">
        <f>SUMIFS(СВЦЭМ!$C$34:$C$777,СВЦЭМ!$A$34:$A$777,$A65,СВЦЭМ!$B$34:$B$777,G$47)+'СЕТ СН'!$G$9+СВЦЭМ!$D$10+'СЕТ СН'!$G$5-'СЕТ СН'!$G$17</f>
        <v>4616.5959331399999</v>
      </c>
      <c r="H65" s="36">
        <f>SUMIFS(СВЦЭМ!$C$34:$C$777,СВЦЭМ!$A$34:$A$777,$A65,СВЦЭМ!$B$34:$B$777,H$47)+'СЕТ СН'!$G$9+СВЦЭМ!$D$10+'СЕТ СН'!$G$5-'СЕТ СН'!$G$17</f>
        <v>4554.6484222600002</v>
      </c>
      <c r="I65" s="36">
        <f>SUMIFS(СВЦЭМ!$C$34:$C$777,СВЦЭМ!$A$34:$A$777,$A65,СВЦЭМ!$B$34:$B$777,I$47)+'СЕТ СН'!$G$9+СВЦЭМ!$D$10+'СЕТ СН'!$G$5-'СЕТ СН'!$G$17</f>
        <v>4459.7919010799997</v>
      </c>
      <c r="J65" s="36">
        <f>SUMIFS(СВЦЭМ!$C$34:$C$777,СВЦЭМ!$A$34:$A$777,$A65,СВЦЭМ!$B$34:$B$777,J$47)+'СЕТ СН'!$G$9+СВЦЭМ!$D$10+'СЕТ СН'!$G$5-'СЕТ СН'!$G$17</f>
        <v>4389.8220042399998</v>
      </c>
      <c r="K65" s="36">
        <f>SUMIFS(СВЦЭМ!$C$34:$C$777,СВЦЭМ!$A$34:$A$777,$A65,СВЦЭМ!$B$34:$B$777,K$47)+'СЕТ СН'!$G$9+СВЦЭМ!$D$10+'СЕТ СН'!$G$5-'СЕТ СН'!$G$17</f>
        <v>4331.6356124200001</v>
      </c>
      <c r="L65" s="36">
        <f>SUMIFS(СВЦЭМ!$C$34:$C$777,СВЦЭМ!$A$34:$A$777,$A65,СВЦЭМ!$B$34:$B$777,L$47)+'СЕТ СН'!$G$9+СВЦЭМ!$D$10+'СЕТ СН'!$G$5-'СЕТ СН'!$G$17</f>
        <v>4344.4700263499999</v>
      </c>
      <c r="M65" s="36">
        <f>SUMIFS(СВЦЭМ!$C$34:$C$777,СВЦЭМ!$A$34:$A$777,$A65,СВЦЭМ!$B$34:$B$777,M$47)+'СЕТ СН'!$G$9+СВЦЭМ!$D$10+'СЕТ СН'!$G$5-'СЕТ СН'!$G$17</f>
        <v>4379.18869903</v>
      </c>
      <c r="N65" s="36">
        <f>SUMIFS(СВЦЭМ!$C$34:$C$777,СВЦЭМ!$A$34:$A$777,$A65,СВЦЭМ!$B$34:$B$777,N$47)+'СЕТ СН'!$G$9+СВЦЭМ!$D$10+'СЕТ СН'!$G$5-'СЕТ СН'!$G$17</f>
        <v>4427.2395670100004</v>
      </c>
      <c r="O65" s="36">
        <f>SUMIFS(СВЦЭМ!$C$34:$C$777,СВЦЭМ!$A$34:$A$777,$A65,СВЦЭМ!$B$34:$B$777,O$47)+'СЕТ СН'!$G$9+СВЦЭМ!$D$10+'СЕТ СН'!$G$5-'СЕТ СН'!$G$17</f>
        <v>4480.0548979599998</v>
      </c>
      <c r="P65" s="36">
        <f>SUMIFS(СВЦЭМ!$C$34:$C$777,СВЦЭМ!$A$34:$A$777,$A65,СВЦЭМ!$B$34:$B$777,P$47)+'СЕТ СН'!$G$9+СВЦЭМ!$D$10+'СЕТ СН'!$G$5-'СЕТ СН'!$G$17</f>
        <v>4488.5241520499994</v>
      </c>
      <c r="Q65" s="36">
        <f>SUMIFS(СВЦЭМ!$C$34:$C$777,СВЦЭМ!$A$34:$A$777,$A65,СВЦЭМ!$B$34:$B$777,Q$47)+'СЕТ СН'!$G$9+СВЦЭМ!$D$10+'СЕТ СН'!$G$5-'СЕТ СН'!$G$17</f>
        <v>4455.65284505</v>
      </c>
      <c r="R65" s="36">
        <f>SUMIFS(СВЦЭМ!$C$34:$C$777,СВЦЭМ!$A$34:$A$777,$A65,СВЦЭМ!$B$34:$B$777,R$47)+'СЕТ СН'!$G$9+СВЦЭМ!$D$10+'СЕТ СН'!$G$5-'СЕТ СН'!$G$17</f>
        <v>4401.6223636099994</v>
      </c>
      <c r="S65" s="36">
        <f>SUMIFS(СВЦЭМ!$C$34:$C$777,СВЦЭМ!$A$34:$A$777,$A65,СВЦЭМ!$B$34:$B$777,S$47)+'СЕТ СН'!$G$9+СВЦЭМ!$D$10+'СЕТ СН'!$G$5-'СЕТ СН'!$G$17</f>
        <v>4326.5454402799996</v>
      </c>
      <c r="T65" s="36">
        <f>SUMIFS(СВЦЭМ!$C$34:$C$777,СВЦЭМ!$A$34:$A$777,$A65,СВЦЭМ!$B$34:$B$777,T$47)+'СЕТ СН'!$G$9+СВЦЭМ!$D$10+'СЕТ СН'!$G$5-'СЕТ СН'!$G$17</f>
        <v>4290.4535775800005</v>
      </c>
      <c r="U65" s="36">
        <f>SUMIFS(СВЦЭМ!$C$34:$C$777,СВЦЭМ!$A$34:$A$777,$A65,СВЦЭМ!$B$34:$B$777,U$47)+'СЕТ СН'!$G$9+СВЦЭМ!$D$10+'СЕТ СН'!$G$5-'СЕТ СН'!$G$17</f>
        <v>4282.8222901999998</v>
      </c>
      <c r="V65" s="36">
        <f>SUMIFS(СВЦЭМ!$C$34:$C$777,СВЦЭМ!$A$34:$A$777,$A65,СВЦЭМ!$B$34:$B$777,V$47)+'СЕТ СН'!$G$9+СВЦЭМ!$D$10+'СЕТ СН'!$G$5-'СЕТ СН'!$G$17</f>
        <v>4284.8830523500001</v>
      </c>
      <c r="W65" s="36">
        <f>SUMIFS(СВЦЭМ!$C$34:$C$777,СВЦЭМ!$A$34:$A$777,$A65,СВЦЭМ!$B$34:$B$777,W$47)+'СЕТ СН'!$G$9+СВЦЭМ!$D$10+'СЕТ СН'!$G$5-'СЕТ СН'!$G$17</f>
        <v>4300.1609959500001</v>
      </c>
      <c r="X65" s="36">
        <f>SUMIFS(СВЦЭМ!$C$34:$C$777,СВЦЭМ!$A$34:$A$777,$A65,СВЦЭМ!$B$34:$B$777,X$47)+'СЕТ СН'!$G$9+СВЦЭМ!$D$10+'СЕТ СН'!$G$5-'СЕТ СН'!$G$17</f>
        <v>4309.7504461500002</v>
      </c>
      <c r="Y65" s="36">
        <f>SUMIFS(СВЦЭМ!$C$34:$C$777,СВЦЭМ!$A$34:$A$777,$A65,СВЦЭМ!$B$34:$B$777,Y$47)+'СЕТ СН'!$G$9+СВЦЭМ!$D$10+'СЕТ СН'!$G$5-'СЕТ СН'!$G$17</f>
        <v>4393.5168085799996</v>
      </c>
    </row>
    <row r="66" spans="1:27" ht="15.75" x14ac:dyDescent="0.2">
      <c r="A66" s="35">
        <f t="shared" si="1"/>
        <v>43453</v>
      </c>
      <c r="B66" s="36">
        <f>SUMIFS(СВЦЭМ!$C$34:$C$777,СВЦЭМ!$A$34:$A$777,$A66,СВЦЭМ!$B$34:$B$777,B$47)+'СЕТ СН'!$G$9+СВЦЭМ!$D$10+'СЕТ СН'!$G$5-'СЕТ СН'!$G$17</f>
        <v>4442.8421283799998</v>
      </c>
      <c r="C66" s="36">
        <f>SUMIFS(СВЦЭМ!$C$34:$C$777,СВЦЭМ!$A$34:$A$777,$A66,СВЦЭМ!$B$34:$B$777,C$47)+'СЕТ СН'!$G$9+СВЦЭМ!$D$10+'СЕТ СН'!$G$5-'СЕТ СН'!$G$17</f>
        <v>4538.5790635599997</v>
      </c>
      <c r="D66" s="36">
        <f>SUMIFS(СВЦЭМ!$C$34:$C$777,СВЦЭМ!$A$34:$A$777,$A66,СВЦЭМ!$B$34:$B$777,D$47)+'СЕТ СН'!$G$9+СВЦЭМ!$D$10+'СЕТ СН'!$G$5-'СЕТ СН'!$G$17</f>
        <v>4620.6398727300002</v>
      </c>
      <c r="E66" s="36">
        <f>SUMIFS(СВЦЭМ!$C$34:$C$777,СВЦЭМ!$A$34:$A$777,$A66,СВЦЭМ!$B$34:$B$777,E$47)+'СЕТ СН'!$G$9+СВЦЭМ!$D$10+'СЕТ СН'!$G$5-'СЕТ СН'!$G$17</f>
        <v>4628.1319295399999</v>
      </c>
      <c r="F66" s="36">
        <f>SUMIFS(СВЦЭМ!$C$34:$C$777,СВЦЭМ!$A$34:$A$777,$A66,СВЦЭМ!$B$34:$B$777,F$47)+'СЕТ СН'!$G$9+СВЦЭМ!$D$10+'СЕТ СН'!$G$5-'СЕТ СН'!$G$17</f>
        <v>4621.92116257</v>
      </c>
      <c r="G66" s="36">
        <f>SUMIFS(СВЦЭМ!$C$34:$C$777,СВЦЭМ!$A$34:$A$777,$A66,СВЦЭМ!$B$34:$B$777,G$47)+'СЕТ СН'!$G$9+СВЦЭМ!$D$10+'СЕТ СН'!$G$5-'СЕТ СН'!$G$17</f>
        <v>4584.2567434399998</v>
      </c>
      <c r="H66" s="36">
        <f>SUMIFS(СВЦЭМ!$C$34:$C$777,СВЦЭМ!$A$34:$A$777,$A66,СВЦЭМ!$B$34:$B$777,H$47)+'СЕТ СН'!$G$9+СВЦЭМ!$D$10+'СЕТ СН'!$G$5-'СЕТ СН'!$G$17</f>
        <v>4521.1667633400002</v>
      </c>
      <c r="I66" s="36">
        <f>SUMIFS(СВЦЭМ!$C$34:$C$777,СВЦЭМ!$A$34:$A$777,$A66,СВЦЭМ!$B$34:$B$777,I$47)+'СЕТ СН'!$G$9+СВЦЭМ!$D$10+'СЕТ СН'!$G$5-'СЕТ СН'!$G$17</f>
        <v>4481.3254887699995</v>
      </c>
      <c r="J66" s="36">
        <f>SUMIFS(СВЦЭМ!$C$34:$C$777,СВЦЭМ!$A$34:$A$777,$A66,СВЦЭМ!$B$34:$B$777,J$47)+'СЕТ СН'!$G$9+СВЦЭМ!$D$10+'СЕТ СН'!$G$5-'СЕТ СН'!$G$17</f>
        <v>4410.0500756499996</v>
      </c>
      <c r="K66" s="36">
        <f>SUMIFS(СВЦЭМ!$C$34:$C$777,СВЦЭМ!$A$34:$A$777,$A66,СВЦЭМ!$B$34:$B$777,K$47)+'СЕТ СН'!$G$9+СВЦЭМ!$D$10+'СЕТ СН'!$G$5-'СЕТ СН'!$G$17</f>
        <v>4343.8472407099998</v>
      </c>
      <c r="L66" s="36">
        <f>SUMIFS(СВЦЭМ!$C$34:$C$777,СВЦЭМ!$A$34:$A$777,$A66,СВЦЭМ!$B$34:$B$777,L$47)+'СЕТ СН'!$G$9+СВЦЭМ!$D$10+'СЕТ СН'!$G$5-'СЕТ СН'!$G$17</f>
        <v>4318.4714399499999</v>
      </c>
      <c r="M66" s="36">
        <f>SUMIFS(СВЦЭМ!$C$34:$C$777,СВЦЭМ!$A$34:$A$777,$A66,СВЦЭМ!$B$34:$B$777,M$47)+'СЕТ СН'!$G$9+СВЦЭМ!$D$10+'СЕТ СН'!$G$5-'СЕТ СН'!$G$17</f>
        <v>4367.4705968099997</v>
      </c>
      <c r="N66" s="36">
        <f>SUMIFS(СВЦЭМ!$C$34:$C$777,СВЦЭМ!$A$34:$A$777,$A66,СВЦЭМ!$B$34:$B$777,N$47)+'СЕТ СН'!$G$9+СВЦЭМ!$D$10+'СЕТ СН'!$G$5-'СЕТ СН'!$G$17</f>
        <v>4441.5939950700003</v>
      </c>
      <c r="O66" s="36">
        <f>SUMIFS(СВЦЭМ!$C$34:$C$777,СВЦЭМ!$A$34:$A$777,$A66,СВЦЭМ!$B$34:$B$777,O$47)+'СЕТ СН'!$G$9+СВЦЭМ!$D$10+'СЕТ СН'!$G$5-'СЕТ СН'!$G$17</f>
        <v>4496.47506221</v>
      </c>
      <c r="P66" s="36">
        <f>SUMIFS(СВЦЭМ!$C$34:$C$777,СВЦЭМ!$A$34:$A$777,$A66,СВЦЭМ!$B$34:$B$777,P$47)+'СЕТ СН'!$G$9+СВЦЭМ!$D$10+'СЕТ СН'!$G$5-'СЕТ СН'!$G$17</f>
        <v>4500.90668362</v>
      </c>
      <c r="Q66" s="36">
        <f>SUMIFS(СВЦЭМ!$C$34:$C$777,СВЦЭМ!$A$34:$A$777,$A66,СВЦЭМ!$B$34:$B$777,Q$47)+'СЕТ СН'!$G$9+СВЦЭМ!$D$10+'СЕТ СН'!$G$5-'СЕТ СН'!$G$17</f>
        <v>4466.9776715400003</v>
      </c>
      <c r="R66" s="36">
        <f>SUMIFS(СВЦЭМ!$C$34:$C$777,СВЦЭМ!$A$34:$A$777,$A66,СВЦЭМ!$B$34:$B$777,R$47)+'СЕТ СН'!$G$9+СВЦЭМ!$D$10+'СЕТ СН'!$G$5-'СЕТ СН'!$G$17</f>
        <v>4402.6865772499996</v>
      </c>
      <c r="S66" s="36">
        <f>SUMIFS(СВЦЭМ!$C$34:$C$777,СВЦЭМ!$A$34:$A$777,$A66,СВЦЭМ!$B$34:$B$777,S$47)+'СЕТ СН'!$G$9+СВЦЭМ!$D$10+'СЕТ СН'!$G$5-'СЕТ СН'!$G$17</f>
        <v>4311.4504060999998</v>
      </c>
      <c r="T66" s="36">
        <f>SUMIFS(СВЦЭМ!$C$34:$C$777,СВЦЭМ!$A$34:$A$777,$A66,СВЦЭМ!$B$34:$B$777,T$47)+'СЕТ СН'!$G$9+СВЦЭМ!$D$10+'СЕТ СН'!$G$5-'СЕТ СН'!$G$17</f>
        <v>4281.4145500099994</v>
      </c>
      <c r="U66" s="36">
        <f>SUMIFS(СВЦЭМ!$C$34:$C$777,СВЦЭМ!$A$34:$A$777,$A66,СВЦЭМ!$B$34:$B$777,U$47)+'СЕТ СН'!$G$9+СВЦЭМ!$D$10+'СЕТ СН'!$G$5-'СЕТ СН'!$G$17</f>
        <v>4287.0252556200003</v>
      </c>
      <c r="V66" s="36">
        <f>SUMIFS(СВЦЭМ!$C$34:$C$777,СВЦЭМ!$A$34:$A$777,$A66,СВЦЭМ!$B$34:$B$777,V$47)+'СЕТ СН'!$G$9+СВЦЭМ!$D$10+'СЕТ СН'!$G$5-'СЕТ СН'!$G$17</f>
        <v>4297.4858450499996</v>
      </c>
      <c r="W66" s="36">
        <f>SUMIFS(СВЦЭМ!$C$34:$C$777,СВЦЭМ!$A$34:$A$777,$A66,СВЦЭМ!$B$34:$B$777,W$47)+'СЕТ СН'!$G$9+СВЦЭМ!$D$10+'СЕТ СН'!$G$5-'СЕТ СН'!$G$17</f>
        <v>4320.7280818400004</v>
      </c>
      <c r="X66" s="36">
        <f>SUMIFS(СВЦЭМ!$C$34:$C$777,СВЦЭМ!$A$34:$A$777,$A66,СВЦЭМ!$B$34:$B$777,X$47)+'СЕТ СН'!$G$9+СВЦЭМ!$D$10+'СЕТ СН'!$G$5-'СЕТ СН'!$G$17</f>
        <v>4322.0737397799994</v>
      </c>
      <c r="Y66" s="36">
        <f>SUMIFS(СВЦЭМ!$C$34:$C$777,СВЦЭМ!$A$34:$A$777,$A66,СВЦЭМ!$B$34:$B$777,Y$47)+'СЕТ СН'!$G$9+СВЦЭМ!$D$10+'СЕТ СН'!$G$5-'СЕТ СН'!$G$17</f>
        <v>4401.2120414699993</v>
      </c>
    </row>
    <row r="67" spans="1:27" ht="15.75" x14ac:dyDescent="0.2">
      <c r="A67" s="35">
        <f t="shared" si="1"/>
        <v>43454</v>
      </c>
      <c r="B67" s="36">
        <f>SUMIFS(СВЦЭМ!$C$34:$C$777,СВЦЭМ!$A$34:$A$777,$A67,СВЦЭМ!$B$34:$B$777,B$47)+'СЕТ СН'!$G$9+СВЦЭМ!$D$10+'СЕТ СН'!$G$5-'СЕТ СН'!$G$17</f>
        <v>4475.3260500099996</v>
      </c>
      <c r="C67" s="36">
        <f>SUMIFS(СВЦЭМ!$C$34:$C$777,СВЦЭМ!$A$34:$A$777,$A67,СВЦЭМ!$B$34:$B$777,C$47)+'СЕТ СН'!$G$9+СВЦЭМ!$D$10+'СЕТ СН'!$G$5-'СЕТ СН'!$G$17</f>
        <v>4546.2365652799999</v>
      </c>
      <c r="D67" s="36">
        <f>SUMIFS(СВЦЭМ!$C$34:$C$777,СВЦЭМ!$A$34:$A$777,$A67,СВЦЭМ!$B$34:$B$777,D$47)+'СЕТ СН'!$G$9+СВЦЭМ!$D$10+'СЕТ СН'!$G$5-'СЕТ СН'!$G$17</f>
        <v>4615.3046481900001</v>
      </c>
      <c r="E67" s="36">
        <f>SUMIFS(СВЦЭМ!$C$34:$C$777,СВЦЭМ!$A$34:$A$777,$A67,СВЦЭМ!$B$34:$B$777,E$47)+'СЕТ СН'!$G$9+СВЦЭМ!$D$10+'СЕТ СН'!$G$5-'СЕТ СН'!$G$17</f>
        <v>4626.5471818799997</v>
      </c>
      <c r="F67" s="36">
        <f>SUMIFS(СВЦЭМ!$C$34:$C$777,СВЦЭМ!$A$34:$A$777,$A67,СВЦЭМ!$B$34:$B$777,F$47)+'СЕТ СН'!$G$9+СВЦЭМ!$D$10+'СЕТ СН'!$G$5-'СЕТ СН'!$G$17</f>
        <v>4623.0980077800004</v>
      </c>
      <c r="G67" s="36">
        <f>SUMIFS(СВЦЭМ!$C$34:$C$777,СВЦЭМ!$A$34:$A$777,$A67,СВЦЭМ!$B$34:$B$777,G$47)+'СЕТ СН'!$G$9+СВЦЭМ!$D$10+'СЕТ СН'!$G$5-'СЕТ СН'!$G$17</f>
        <v>4593.3469629399997</v>
      </c>
      <c r="H67" s="36">
        <f>SUMIFS(СВЦЭМ!$C$34:$C$777,СВЦЭМ!$A$34:$A$777,$A67,СВЦЭМ!$B$34:$B$777,H$47)+'СЕТ СН'!$G$9+СВЦЭМ!$D$10+'СЕТ СН'!$G$5-'СЕТ СН'!$G$17</f>
        <v>4520.65248084</v>
      </c>
      <c r="I67" s="36">
        <f>SUMIFS(СВЦЭМ!$C$34:$C$777,СВЦЭМ!$A$34:$A$777,$A67,СВЦЭМ!$B$34:$B$777,I$47)+'СЕТ СН'!$G$9+СВЦЭМ!$D$10+'СЕТ СН'!$G$5-'СЕТ СН'!$G$17</f>
        <v>4476.6893095699998</v>
      </c>
      <c r="J67" s="36">
        <f>SUMIFS(СВЦЭМ!$C$34:$C$777,СВЦЭМ!$A$34:$A$777,$A67,СВЦЭМ!$B$34:$B$777,J$47)+'СЕТ СН'!$G$9+СВЦЭМ!$D$10+'СЕТ СН'!$G$5-'СЕТ СН'!$G$17</f>
        <v>4401.1151976199999</v>
      </c>
      <c r="K67" s="36">
        <f>SUMIFS(СВЦЭМ!$C$34:$C$777,СВЦЭМ!$A$34:$A$777,$A67,СВЦЭМ!$B$34:$B$777,K$47)+'СЕТ СН'!$G$9+СВЦЭМ!$D$10+'СЕТ СН'!$G$5-'СЕТ СН'!$G$17</f>
        <v>4322.5262366699999</v>
      </c>
      <c r="L67" s="36">
        <f>SUMIFS(СВЦЭМ!$C$34:$C$777,СВЦЭМ!$A$34:$A$777,$A67,СВЦЭМ!$B$34:$B$777,L$47)+'СЕТ СН'!$G$9+СВЦЭМ!$D$10+'СЕТ СН'!$G$5-'СЕТ СН'!$G$17</f>
        <v>4316.1126398599999</v>
      </c>
      <c r="M67" s="36">
        <f>SUMIFS(СВЦЭМ!$C$34:$C$777,СВЦЭМ!$A$34:$A$777,$A67,СВЦЭМ!$B$34:$B$777,M$47)+'СЕТ СН'!$G$9+СВЦЭМ!$D$10+'СЕТ СН'!$G$5-'СЕТ СН'!$G$17</f>
        <v>4369.2305403999999</v>
      </c>
      <c r="N67" s="36">
        <f>SUMIFS(СВЦЭМ!$C$34:$C$777,СВЦЭМ!$A$34:$A$777,$A67,СВЦЭМ!$B$34:$B$777,N$47)+'СЕТ СН'!$G$9+СВЦЭМ!$D$10+'СЕТ СН'!$G$5-'СЕТ СН'!$G$17</f>
        <v>4441.98361303</v>
      </c>
      <c r="O67" s="36">
        <f>SUMIFS(СВЦЭМ!$C$34:$C$777,СВЦЭМ!$A$34:$A$777,$A67,СВЦЭМ!$B$34:$B$777,O$47)+'СЕТ СН'!$G$9+СВЦЭМ!$D$10+'СЕТ СН'!$G$5-'СЕТ СН'!$G$17</f>
        <v>4487.7483660299995</v>
      </c>
      <c r="P67" s="36">
        <f>SUMIFS(СВЦЭМ!$C$34:$C$777,СВЦЭМ!$A$34:$A$777,$A67,СВЦЭМ!$B$34:$B$777,P$47)+'СЕТ СН'!$G$9+СВЦЭМ!$D$10+'СЕТ СН'!$G$5-'СЕТ СН'!$G$17</f>
        <v>4502.7668530999999</v>
      </c>
      <c r="Q67" s="36">
        <f>SUMIFS(СВЦЭМ!$C$34:$C$777,СВЦЭМ!$A$34:$A$777,$A67,СВЦЭМ!$B$34:$B$777,Q$47)+'СЕТ СН'!$G$9+СВЦЭМ!$D$10+'СЕТ СН'!$G$5-'СЕТ СН'!$G$17</f>
        <v>4468.4664319599997</v>
      </c>
      <c r="R67" s="36">
        <f>SUMIFS(СВЦЭМ!$C$34:$C$777,СВЦЭМ!$A$34:$A$777,$A67,СВЦЭМ!$B$34:$B$777,R$47)+'СЕТ СН'!$G$9+СВЦЭМ!$D$10+'СЕТ СН'!$G$5-'СЕТ СН'!$G$17</f>
        <v>4409.0877820100004</v>
      </c>
      <c r="S67" s="36">
        <f>SUMIFS(СВЦЭМ!$C$34:$C$777,СВЦЭМ!$A$34:$A$777,$A67,СВЦЭМ!$B$34:$B$777,S$47)+'СЕТ СН'!$G$9+СВЦЭМ!$D$10+'СЕТ СН'!$G$5-'СЕТ СН'!$G$17</f>
        <v>4311.6726488499999</v>
      </c>
      <c r="T67" s="36">
        <f>SUMIFS(СВЦЭМ!$C$34:$C$777,СВЦЭМ!$A$34:$A$777,$A67,СВЦЭМ!$B$34:$B$777,T$47)+'СЕТ СН'!$G$9+СВЦЭМ!$D$10+'СЕТ СН'!$G$5-'СЕТ СН'!$G$17</f>
        <v>4271.6750510499996</v>
      </c>
      <c r="U67" s="36">
        <f>SUMIFS(СВЦЭМ!$C$34:$C$777,СВЦЭМ!$A$34:$A$777,$A67,СВЦЭМ!$B$34:$B$777,U$47)+'СЕТ СН'!$G$9+СВЦЭМ!$D$10+'СЕТ СН'!$G$5-'СЕТ СН'!$G$17</f>
        <v>4273.6474896899999</v>
      </c>
      <c r="V67" s="36">
        <f>SUMIFS(СВЦЭМ!$C$34:$C$777,СВЦЭМ!$A$34:$A$777,$A67,СВЦЭМ!$B$34:$B$777,V$47)+'СЕТ СН'!$G$9+СВЦЭМ!$D$10+'СЕТ СН'!$G$5-'СЕТ СН'!$G$17</f>
        <v>4291.6481575999996</v>
      </c>
      <c r="W67" s="36">
        <f>SUMIFS(СВЦЭМ!$C$34:$C$777,СВЦЭМ!$A$34:$A$777,$A67,СВЦЭМ!$B$34:$B$777,W$47)+'СЕТ СН'!$G$9+СВЦЭМ!$D$10+'СЕТ СН'!$G$5-'СЕТ СН'!$G$17</f>
        <v>4303.6843848600001</v>
      </c>
      <c r="X67" s="36">
        <f>SUMIFS(СВЦЭМ!$C$34:$C$777,СВЦЭМ!$A$34:$A$777,$A67,СВЦЭМ!$B$34:$B$777,X$47)+'СЕТ СН'!$G$9+СВЦЭМ!$D$10+'СЕТ СН'!$G$5-'СЕТ СН'!$G$17</f>
        <v>4309.4379869699997</v>
      </c>
      <c r="Y67" s="36">
        <f>SUMIFS(СВЦЭМ!$C$34:$C$777,СВЦЭМ!$A$34:$A$777,$A67,СВЦЭМ!$B$34:$B$777,Y$47)+'СЕТ СН'!$G$9+СВЦЭМ!$D$10+'СЕТ СН'!$G$5-'СЕТ СН'!$G$17</f>
        <v>4396.9240147600003</v>
      </c>
    </row>
    <row r="68" spans="1:27" ht="15.75" x14ac:dyDescent="0.2">
      <c r="A68" s="35">
        <f t="shared" si="1"/>
        <v>43455</v>
      </c>
      <c r="B68" s="36">
        <f>SUMIFS(СВЦЭМ!$C$34:$C$777,СВЦЭМ!$A$34:$A$777,$A68,СВЦЭМ!$B$34:$B$777,B$47)+'СЕТ СН'!$G$9+СВЦЭМ!$D$10+'СЕТ СН'!$G$5-'СЕТ СН'!$G$17</f>
        <v>4478.9903154499998</v>
      </c>
      <c r="C68" s="36">
        <f>SUMIFS(СВЦЭМ!$C$34:$C$777,СВЦЭМ!$A$34:$A$777,$A68,СВЦЭМ!$B$34:$B$777,C$47)+'СЕТ СН'!$G$9+СВЦЭМ!$D$10+'СЕТ СН'!$G$5-'СЕТ СН'!$G$17</f>
        <v>4547.9644902499995</v>
      </c>
      <c r="D68" s="36">
        <f>SUMIFS(СВЦЭМ!$C$34:$C$777,СВЦЭМ!$A$34:$A$777,$A68,СВЦЭМ!$B$34:$B$777,D$47)+'СЕТ СН'!$G$9+СВЦЭМ!$D$10+'СЕТ СН'!$G$5-'СЕТ СН'!$G$17</f>
        <v>4613.97731604</v>
      </c>
      <c r="E68" s="36">
        <f>SUMIFS(СВЦЭМ!$C$34:$C$777,СВЦЭМ!$A$34:$A$777,$A68,СВЦЭМ!$B$34:$B$777,E$47)+'СЕТ СН'!$G$9+СВЦЭМ!$D$10+'СЕТ СН'!$G$5-'СЕТ СН'!$G$17</f>
        <v>4620.6022303199998</v>
      </c>
      <c r="F68" s="36">
        <f>SUMIFS(СВЦЭМ!$C$34:$C$777,СВЦЭМ!$A$34:$A$777,$A68,СВЦЭМ!$B$34:$B$777,F$47)+'СЕТ СН'!$G$9+СВЦЭМ!$D$10+'СЕТ СН'!$G$5-'СЕТ СН'!$G$17</f>
        <v>4615.3027690500003</v>
      </c>
      <c r="G68" s="36">
        <f>SUMIFS(СВЦЭМ!$C$34:$C$777,СВЦЭМ!$A$34:$A$777,$A68,СВЦЭМ!$B$34:$B$777,G$47)+'СЕТ СН'!$G$9+СВЦЭМ!$D$10+'СЕТ СН'!$G$5-'СЕТ СН'!$G$17</f>
        <v>4584.4888138400001</v>
      </c>
      <c r="H68" s="36">
        <f>SUMIFS(СВЦЭМ!$C$34:$C$777,СВЦЭМ!$A$34:$A$777,$A68,СВЦЭМ!$B$34:$B$777,H$47)+'СЕТ СН'!$G$9+СВЦЭМ!$D$10+'СЕТ СН'!$G$5-'СЕТ СН'!$G$17</f>
        <v>4507.2449099200003</v>
      </c>
      <c r="I68" s="36">
        <f>SUMIFS(СВЦЭМ!$C$34:$C$777,СВЦЭМ!$A$34:$A$777,$A68,СВЦЭМ!$B$34:$B$777,I$47)+'СЕТ СН'!$G$9+СВЦЭМ!$D$10+'СЕТ СН'!$G$5-'СЕТ СН'!$G$17</f>
        <v>4447.1542804600003</v>
      </c>
      <c r="J68" s="36">
        <f>SUMIFS(СВЦЭМ!$C$34:$C$777,СВЦЭМ!$A$34:$A$777,$A68,СВЦЭМ!$B$34:$B$777,J$47)+'СЕТ СН'!$G$9+СВЦЭМ!$D$10+'СЕТ СН'!$G$5-'СЕТ СН'!$G$17</f>
        <v>4380.27967868</v>
      </c>
      <c r="K68" s="36">
        <f>SUMIFS(СВЦЭМ!$C$34:$C$777,СВЦЭМ!$A$34:$A$777,$A68,СВЦЭМ!$B$34:$B$777,K$47)+'СЕТ СН'!$G$9+СВЦЭМ!$D$10+'СЕТ СН'!$G$5-'СЕТ СН'!$G$17</f>
        <v>4319.5085438100004</v>
      </c>
      <c r="L68" s="36">
        <f>SUMIFS(СВЦЭМ!$C$34:$C$777,СВЦЭМ!$A$34:$A$777,$A68,СВЦЭМ!$B$34:$B$777,L$47)+'СЕТ СН'!$G$9+СВЦЭМ!$D$10+'СЕТ СН'!$G$5-'СЕТ СН'!$G$17</f>
        <v>4315.67031959</v>
      </c>
      <c r="M68" s="36">
        <f>SUMIFS(СВЦЭМ!$C$34:$C$777,СВЦЭМ!$A$34:$A$777,$A68,СВЦЭМ!$B$34:$B$777,M$47)+'СЕТ СН'!$G$9+СВЦЭМ!$D$10+'СЕТ СН'!$G$5-'СЕТ СН'!$G$17</f>
        <v>4366.8987051699996</v>
      </c>
      <c r="N68" s="36">
        <f>SUMIFS(СВЦЭМ!$C$34:$C$777,СВЦЭМ!$A$34:$A$777,$A68,СВЦЭМ!$B$34:$B$777,N$47)+'СЕТ СН'!$G$9+СВЦЭМ!$D$10+'СЕТ СН'!$G$5-'СЕТ СН'!$G$17</f>
        <v>4440.8789012500001</v>
      </c>
      <c r="O68" s="36">
        <f>SUMIFS(СВЦЭМ!$C$34:$C$777,СВЦЭМ!$A$34:$A$777,$A68,СВЦЭМ!$B$34:$B$777,O$47)+'СЕТ СН'!$G$9+СВЦЭМ!$D$10+'СЕТ СН'!$G$5-'СЕТ СН'!$G$17</f>
        <v>4489.0085883599995</v>
      </c>
      <c r="P68" s="36">
        <f>SUMIFS(СВЦЭМ!$C$34:$C$777,СВЦЭМ!$A$34:$A$777,$A68,СВЦЭМ!$B$34:$B$777,P$47)+'СЕТ СН'!$G$9+СВЦЭМ!$D$10+'СЕТ СН'!$G$5-'СЕТ СН'!$G$17</f>
        <v>4490.5733275299999</v>
      </c>
      <c r="Q68" s="36">
        <f>SUMIFS(СВЦЭМ!$C$34:$C$777,СВЦЭМ!$A$34:$A$777,$A68,СВЦЭМ!$B$34:$B$777,Q$47)+'СЕТ СН'!$G$9+СВЦЭМ!$D$10+'СЕТ СН'!$G$5-'СЕТ СН'!$G$17</f>
        <v>4462.43508062</v>
      </c>
      <c r="R68" s="36">
        <f>SUMIFS(СВЦЭМ!$C$34:$C$777,СВЦЭМ!$A$34:$A$777,$A68,СВЦЭМ!$B$34:$B$777,R$47)+'СЕТ СН'!$G$9+СВЦЭМ!$D$10+'СЕТ СН'!$G$5-'СЕТ СН'!$G$17</f>
        <v>4396.5339984900002</v>
      </c>
      <c r="S68" s="36">
        <f>SUMIFS(СВЦЭМ!$C$34:$C$777,СВЦЭМ!$A$34:$A$777,$A68,СВЦЭМ!$B$34:$B$777,S$47)+'СЕТ СН'!$G$9+СВЦЭМ!$D$10+'СЕТ СН'!$G$5-'СЕТ СН'!$G$17</f>
        <v>4306.4845672499996</v>
      </c>
      <c r="T68" s="36">
        <f>SUMIFS(СВЦЭМ!$C$34:$C$777,СВЦЭМ!$A$34:$A$777,$A68,СВЦЭМ!$B$34:$B$777,T$47)+'СЕТ СН'!$G$9+СВЦЭМ!$D$10+'СЕТ СН'!$G$5-'СЕТ СН'!$G$17</f>
        <v>4272.6121745</v>
      </c>
      <c r="U68" s="36">
        <f>SUMIFS(СВЦЭМ!$C$34:$C$777,СВЦЭМ!$A$34:$A$777,$A68,СВЦЭМ!$B$34:$B$777,U$47)+'СЕТ СН'!$G$9+СВЦЭМ!$D$10+'СЕТ СН'!$G$5-'СЕТ СН'!$G$17</f>
        <v>4269.2149507599997</v>
      </c>
      <c r="V68" s="36">
        <f>SUMIFS(СВЦЭМ!$C$34:$C$777,СВЦЭМ!$A$34:$A$777,$A68,СВЦЭМ!$B$34:$B$777,V$47)+'СЕТ СН'!$G$9+СВЦЭМ!$D$10+'СЕТ СН'!$G$5-'СЕТ СН'!$G$17</f>
        <v>4290.0465260399997</v>
      </c>
      <c r="W68" s="36">
        <f>SUMIFS(СВЦЭМ!$C$34:$C$777,СВЦЭМ!$A$34:$A$777,$A68,СВЦЭМ!$B$34:$B$777,W$47)+'СЕТ СН'!$G$9+СВЦЭМ!$D$10+'СЕТ СН'!$G$5-'СЕТ СН'!$G$17</f>
        <v>4303.2665619299996</v>
      </c>
      <c r="X68" s="36">
        <f>SUMIFS(СВЦЭМ!$C$34:$C$777,СВЦЭМ!$A$34:$A$777,$A68,СВЦЭМ!$B$34:$B$777,X$47)+'СЕТ СН'!$G$9+СВЦЭМ!$D$10+'СЕТ СН'!$G$5-'СЕТ СН'!$G$17</f>
        <v>4305.4199520299999</v>
      </c>
      <c r="Y68" s="36">
        <f>SUMIFS(СВЦЭМ!$C$34:$C$777,СВЦЭМ!$A$34:$A$777,$A68,СВЦЭМ!$B$34:$B$777,Y$47)+'СЕТ СН'!$G$9+СВЦЭМ!$D$10+'СЕТ СН'!$G$5-'СЕТ СН'!$G$17</f>
        <v>4392.39503762</v>
      </c>
    </row>
    <row r="69" spans="1:27" ht="15.75" x14ac:dyDescent="0.2">
      <c r="A69" s="35">
        <f t="shared" si="1"/>
        <v>43456</v>
      </c>
      <c r="B69" s="36">
        <f>SUMIFS(СВЦЭМ!$C$34:$C$777,СВЦЭМ!$A$34:$A$777,$A69,СВЦЭМ!$B$34:$B$777,B$47)+'СЕТ СН'!$G$9+СВЦЭМ!$D$10+'СЕТ СН'!$G$5-'СЕТ СН'!$G$17</f>
        <v>4451.9113249499997</v>
      </c>
      <c r="C69" s="36">
        <f>SUMIFS(СВЦЭМ!$C$34:$C$777,СВЦЭМ!$A$34:$A$777,$A69,СВЦЭМ!$B$34:$B$777,C$47)+'СЕТ СН'!$G$9+СВЦЭМ!$D$10+'СЕТ СН'!$G$5-'СЕТ СН'!$G$17</f>
        <v>4539.2810418600002</v>
      </c>
      <c r="D69" s="36">
        <f>SUMIFS(СВЦЭМ!$C$34:$C$777,СВЦЭМ!$A$34:$A$777,$A69,СВЦЭМ!$B$34:$B$777,D$47)+'СЕТ СН'!$G$9+СВЦЭМ!$D$10+'СЕТ СН'!$G$5-'СЕТ СН'!$G$17</f>
        <v>4599.6711565699998</v>
      </c>
      <c r="E69" s="36">
        <f>SUMIFS(СВЦЭМ!$C$34:$C$777,СВЦЭМ!$A$34:$A$777,$A69,СВЦЭМ!$B$34:$B$777,E$47)+'СЕТ СН'!$G$9+СВЦЭМ!$D$10+'СЕТ СН'!$G$5-'СЕТ СН'!$G$17</f>
        <v>4605.7902960500005</v>
      </c>
      <c r="F69" s="36">
        <f>SUMIFS(СВЦЭМ!$C$34:$C$777,СВЦЭМ!$A$34:$A$777,$A69,СВЦЭМ!$B$34:$B$777,F$47)+'СЕТ СН'!$G$9+СВЦЭМ!$D$10+'СЕТ СН'!$G$5-'СЕТ СН'!$G$17</f>
        <v>4614.5269161900005</v>
      </c>
      <c r="G69" s="36">
        <f>SUMIFS(СВЦЭМ!$C$34:$C$777,СВЦЭМ!$A$34:$A$777,$A69,СВЦЭМ!$B$34:$B$777,G$47)+'СЕТ СН'!$G$9+СВЦЭМ!$D$10+'СЕТ СН'!$G$5-'СЕТ СН'!$G$17</f>
        <v>4601.3302767899995</v>
      </c>
      <c r="H69" s="36">
        <f>SUMIFS(СВЦЭМ!$C$34:$C$777,СВЦЭМ!$A$34:$A$777,$A69,СВЦЭМ!$B$34:$B$777,H$47)+'СЕТ СН'!$G$9+СВЦЭМ!$D$10+'СЕТ СН'!$G$5-'СЕТ СН'!$G$17</f>
        <v>4556.3500792599998</v>
      </c>
      <c r="I69" s="36">
        <f>SUMIFS(СВЦЭМ!$C$34:$C$777,СВЦЭМ!$A$34:$A$777,$A69,СВЦЭМ!$B$34:$B$777,I$47)+'СЕТ СН'!$G$9+СВЦЭМ!$D$10+'СЕТ СН'!$G$5-'СЕТ СН'!$G$17</f>
        <v>4459.3158927599998</v>
      </c>
      <c r="J69" s="36">
        <f>SUMIFS(СВЦЭМ!$C$34:$C$777,СВЦЭМ!$A$34:$A$777,$A69,СВЦЭМ!$B$34:$B$777,J$47)+'СЕТ СН'!$G$9+СВЦЭМ!$D$10+'СЕТ СН'!$G$5-'СЕТ СН'!$G$17</f>
        <v>4369.8688357599995</v>
      </c>
      <c r="K69" s="36">
        <f>SUMIFS(СВЦЭМ!$C$34:$C$777,СВЦЭМ!$A$34:$A$777,$A69,СВЦЭМ!$B$34:$B$777,K$47)+'СЕТ СН'!$G$9+СВЦЭМ!$D$10+'СЕТ СН'!$G$5-'СЕТ СН'!$G$17</f>
        <v>4285.6201740699998</v>
      </c>
      <c r="L69" s="36">
        <f>SUMIFS(СВЦЭМ!$C$34:$C$777,СВЦЭМ!$A$34:$A$777,$A69,СВЦЭМ!$B$34:$B$777,L$47)+'СЕТ СН'!$G$9+СВЦЭМ!$D$10+'СЕТ СН'!$G$5-'СЕТ СН'!$G$17</f>
        <v>4269.6875554500002</v>
      </c>
      <c r="M69" s="36">
        <f>SUMIFS(СВЦЭМ!$C$34:$C$777,СВЦЭМ!$A$34:$A$777,$A69,СВЦЭМ!$B$34:$B$777,M$47)+'СЕТ СН'!$G$9+СВЦЭМ!$D$10+'СЕТ СН'!$G$5-'СЕТ СН'!$G$17</f>
        <v>4330.7447824399997</v>
      </c>
      <c r="N69" s="36">
        <f>SUMIFS(СВЦЭМ!$C$34:$C$777,СВЦЭМ!$A$34:$A$777,$A69,СВЦЭМ!$B$34:$B$777,N$47)+'СЕТ СН'!$G$9+СВЦЭМ!$D$10+'СЕТ СН'!$G$5-'СЕТ СН'!$G$17</f>
        <v>4409.4873030999997</v>
      </c>
      <c r="O69" s="36">
        <f>SUMIFS(СВЦЭМ!$C$34:$C$777,СВЦЭМ!$A$34:$A$777,$A69,СВЦЭМ!$B$34:$B$777,O$47)+'СЕТ СН'!$G$9+СВЦЭМ!$D$10+'СЕТ СН'!$G$5-'СЕТ СН'!$G$17</f>
        <v>4468.7125138599995</v>
      </c>
      <c r="P69" s="36">
        <f>SUMIFS(СВЦЭМ!$C$34:$C$777,СВЦЭМ!$A$34:$A$777,$A69,СВЦЭМ!$B$34:$B$777,P$47)+'СЕТ СН'!$G$9+СВЦЭМ!$D$10+'СЕТ СН'!$G$5-'СЕТ СН'!$G$17</f>
        <v>4487.8139350199999</v>
      </c>
      <c r="Q69" s="36">
        <f>SUMIFS(СВЦЭМ!$C$34:$C$777,СВЦЭМ!$A$34:$A$777,$A69,СВЦЭМ!$B$34:$B$777,Q$47)+'СЕТ СН'!$G$9+СВЦЭМ!$D$10+'СЕТ СН'!$G$5-'СЕТ СН'!$G$17</f>
        <v>4465.4828830300003</v>
      </c>
      <c r="R69" s="36">
        <f>SUMIFS(СВЦЭМ!$C$34:$C$777,СВЦЭМ!$A$34:$A$777,$A69,СВЦЭМ!$B$34:$B$777,R$47)+'СЕТ СН'!$G$9+СВЦЭМ!$D$10+'СЕТ СН'!$G$5-'СЕТ СН'!$G$17</f>
        <v>4408.6524333200005</v>
      </c>
      <c r="S69" s="36">
        <f>SUMIFS(СВЦЭМ!$C$34:$C$777,СВЦЭМ!$A$34:$A$777,$A69,СВЦЭМ!$B$34:$B$777,S$47)+'СЕТ СН'!$G$9+СВЦЭМ!$D$10+'СЕТ СН'!$G$5-'СЕТ СН'!$G$17</f>
        <v>4321.2053005600001</v>
      </c>
      <c r="T69" s="36">
        <f>SUMIFS(СВЦЭМ!$C$34:$C$777,СВЦЭМ!$A$34:$A$777,$A69,СВЦЭМ!$B$34:$B$777,T$47)+'СЕТ СН'!$G$9+СВЦЭМ!$D$10+'СЕТ СН'!$G$5-'СЕТ СН'!$G$17</f>
        <v>4277.3998611899997</v>
      </c>
      <c r="U69" s="36">
        <f>SUMIFS(СВЦЭМ!$C$34:$C$777,СВЦЭМ!$A$34:$A$777,$A69,СВЦЭМ!$B$34:$B$777,U$47)+'СЕТ СН'!$G$9+СВЦЭМ!$D$10+'СЕТ СН'!$G$5-'СЕТ СН'!$G$17</f>
        <v>4276.7344114500002</v>
      </c>
      <c r="V69" s="36">
        <f>SUMIFS(СВЦЭМ!$C$34:$C$777,СВЦЭМ!$A$34:$A$777,$A69,СВЦЭМ!$B$34:$B$777,V$47)+'СЕТ СН'!$G$9+СВЦЭМ!$D$10+'СЕТ СН'!$G$5-'СЕТ СН'!$G$17</f>
        <v>4254.3811264699998</v>
      </c>
      <c r="W69" s="36">
        <f>SUMIFS(СВЦЭМ!$C$34:$C$777,СВЦЭМ!$A$34:$A$777,$A69,СВЦЭМ!$B$34:$B$777,W$47)+'СЕТ СН'!$G$9+СВЦЭМ!$D$10+'СЕТ СН'!$G$5-'СЕТ СН'!$G$17</f>
        <v>4259.0827280499998</v>
      </c>
      <c r="X69" s="36">
        <f>SUMIFS(СВЦЭМ!$C$34:$C$777,СВЦЭМ!$A$34:$A$777,$A69,СВЦЭМ!$B$34:$B$777,X$47)+'СЕТ СН'!$G$9+СВЦЭМ!$D$10+'СЕТ СН'!$G$5-'СЕТ СН'!$G$17</f>
        <v>4281.4763273899998</v>
      </c>
      <c r="Y69" s="36">
        <f>SUMIFS(СВЦЭМ!$C$34:$C$777,СВЦЭМ!$A$34:$A$777,$A69,СВЦЭМ!$B$34:$B$777,Y$47)+'СЕТ СН'!$G$9+СВЦЭМ!$D$10+'СЕТ СН'!$G$5-'СЕТ СН'!$G$17</f>
        <v>4363.4878492099997</v>
      </c>
    </row>
    <row r="70" spans="1:27" ht="15.75" x14ac:dyDescent="0.2">
      <c r="A70" s="35">
        <f t="shared" si="1"/>
        <v>43457</v>
      </c>
      <c r="B70" s="36">
        <f>SUMIFS(СВЦЭМ!$C$34:$C$777,СВЦЭМ!$A$34:$A$777,$A70,СВЦЭМ!$B$34:$B$777,B$47)+'СЕТ СН'!$G$9+СВЦЭМ!$D$10+'СЕТ СН'!$G$5-'СЕТ СН'!$G$17</f>
        <v>4456.0350226700002</v>
      </c>
      <c r="C70" s="36">
        <f>SUMIFS(СВЦЭМ!$C$34:$C$777,СВЦЭМ!$A$34:$A$777,$A70,СВЦЭМ!$B$34:$B$777,C$47)+'СЕТ СН'!$G$9+СВЦЭМ!$D$10+'СЕТ СН'!$G$5-'СЕТ СН'!$G$17</f>
        <v>4541.4462824000002</v>
      </c>
      <c r="D70" s="36">
        <f>SUMIFS(СВЦЭМ!$C$34:$C$777,СВЦЭМ!$A$34:$A$777,$A70,СВЦЭМ!$B$34:$B$777,D$47)+'СЕТ СН'!$G$9+СВЦЭМ!$D$10+'СЕТ СН'!$G$5-'СЕТ СН'!$G$17</f>
        <v>4627.4200460800002</v>
      </c>
      <c r="E70" s="36">
        <f>SUMIFS(СВЦЭМ!$C$34:$C$777,СВЦЭМ!$A$34:$A$777,$A70,СВЦЭМ!$B$34:$B$777,E$47)+'СЕТ СН'!$G$9+СВЦЭМ!$D$10+'СЕТ СН'!$G$5-'СЕТ СН'!$G$17</f>
        <v>4625.77787928</v>
      </c>
      <c r="F70" s="36">
        <f>SUMIFS(СВЦЭМ!$C$34:$C$777,СВЦЭМ!$A$34:$A$777,$A70,СВЦЭМ!$B$34:$B$777,F$47)+'СЕТ СН'!$G$9+СВЦЭМ!$D$10+'СЕТ СН'!$G$5-'СЕТ СН'!$G$17</f>
        <v>4633.06857537</v>
      </c>
      <c r="G70" s="36">
        <f>SUMIFS(СВЦЭМ!$C$34:$C$777,СВЦЭМ!$A$34:$A$777,$A70,СВЦЭМ!$B$34:$B$777,G$47)+'СЕТ СН'!$G$9+СВЦЭМ!$D$10+'СЕТ СН'!$G$5-'СЕТ СН'!$G$17</f>
        <v>4620.6223442099999</v>
      </c>
      <c r="H70" s="36">
        <f>SUMIFS(СВЦЭМ!$C$34:$C$777,СВЦЭМ!$A$34:$A$777,$A70,СВЦЭМ!$B$34:$B$777,H$47)+'СЕТ СН'!$G$9+СВЦЭМ!$D$10+'СЕТ СН'!$G$5-'СЕТ СН'!$G$17</f>
        <v>4576.4332689699995</v>
      </c>
      <c r="I70" s="36">
        <f>SUMIFS(СВЦЭМ!$C$34:$C$777,СВЦЭМ!$A$34:$A$777,$A70,СВЦЭМ!$B$34:$B$777,I$47)+'СЕТ СН'!$G$9+СВЦЭМ!$D$10+'СЕТ СН'!$G$5-'СЕТ СН'!$G$17</f>
        <v>4483.9307244900001</v>
      </c>
      <c r="J70" s="36">
        <f>SUMIFS(СВЦЭМ!$C$34:$C$777,СВЦЭМ!$A$34:$A$777,$A70,СВЦЭМ!$B$34:$B$777,J$47)+'СЕТ СН'!$G$9+СВЦЭМ!$D$10+'СЕТ СН'!$G$5-'СЕТ СН'!$G$17</f>
        <v>4397.4492751199996</v>
      </c>
      <c r="K70" s="36">
        <f>SUMIFS(СВЦЭМ!$C$34:$C$777,СВЦЭМ!$A$34:$A$777,$A70,СВЦЭМ!$B$34:$B$777,K$47)+'СЕТ СН'!$G$9+СВЦЭМ!$D$10+'СЕТ СН'!$G$5-'СЕТ СН'!$G$17</f>
        <v>4301.0722872599999</v>
      </c>
      <c r="L70" s="36">
        <f>SUMIFS(СВЦЭМ!$C$34:$C$777,СВЦЭМ!$A$34:$A$777,$A70,СВЦЭМ!$B$34:$B$777,L$47)+'СЕТ СН'!$G$9+СВЦЭМ!$D$10+'СЕТ СН'!$G$5-'СЕТ СН'!$G$17</f>
        <v>4295.93758136</v>
      </c>
      <c r="M70" s="36">
        <f>SUMIFS(СВЦЭМ!$C$34:$C$777,СВЦЭМ!$A$34:$A$777,$A70,СВЦЭМ!$B$34:$B$777,M$47)+'СЕТ СН'!$G$9+СВЦЭМ!$D$10+'СЕТ СН'!$G$5-'СЕТ СН'!$G$17</f>
        <v>4361.3132342899999</v>
      </c>
      <c r="N70" s="36">
        <f>SUMIFS(СВЦЭМ!$C$34:$C$777,СВЦЭМ!$A$34:$A$777,$A70,СВЦЭМ!$B$34:$B$777,N$47)+'СЕТ СН'!$G$9+СВЦЭМ!$D$10+'СЕТ СН'!$G$5-'СЕТ СН'!$G$17</f>
        <v>4440.86745926</v>
      </c>
      <c r="O70" s="36">
        <f>SUMIFS(СВЦЭМ!$C$34:$C$777,СВЦЭМ!$A$34:$A$777,$A70,СВЦЭМ!$B$34:$B$777,O$47)+'СЕТ СН'!$G$9+СВЦЭМ!$D$10+'СЕТ СН'!$G$5-'СЕТ СН'!$G$17</f>
        <v>4493.1046918700004</v>
      </c>
      <c r="P70" s="36">
        <f>SUMIFS(СВЦЭМ!$C$34:$C$777,СВЦЭМ!$A$34:$A$777,$A70,СВЦЭМ!$B$34:$B$777,P$47)+'СЕТ СН'!$G$9+СВЦЭМ!$D$10+'СЕТ СН'!$G$5-'СЕТ СН'!$G$17</f>
        <v>4507.2589714400001</v>
      </c>
      <c r="Q70" s="36">
        <f>SUMIFS(СВЦЭМ!$C$34:$C$777,СВЦЭМ!$A$34:$A$777,$A70,СВЦЭМ!$B$34:$B$777,Q$47)+'СЕТ СН'!$G$9+СВЦЭМ!$D$10+'СЕТ СН'!$G$5-'СЕТ СН'!$G$17</f>
        <v>4483.6109016800001</v>
      </c>
      <c r="R70" s="36">
        <f>SUMIFS(СВЦЭМ!$C$34:$C$777,СВЦЭМ!$A$34:$A$777,$A70,СВЦЭМ!$B$34:$B$777,R$47)+'СЕТ СН'!$G$9+СВЦЭМ!$D$10+'СЕТ СН'!$G$5-'СЕТ СН'!$G$17</f>
        <v>4390.7365934899999</v>
      </c>
      <c r="S70" s="36">
        <f>SUMIFS(СВЦЭМ!$C$34:$C$777,СВЦЭМ!$A$34:$A$777,$A70,СВЦЭМ!$B$34:$B$777,S$47)+'СЕТ СН'!$G$9+СВЦЭМ!$D$10+'СЕТ СН'!$G$5-'СЕТ СН'!$G$17</f>
        <v>4269.7607843799997</v>
      </c>
      <c r="T70" s="36">
        <f>SUMIFS(СВЦЭМ!$C$34:$C$777,СВЦЭМ!$A$34:$A$777,$A70,СВЦЭМ!$B$34:$B$777,T$47)+'СЕТ СН'!$G$9+СВЦЭМ!$D$10+'СЕТ СН'!$G$5-'СЕТ СН'!$G$17</f>
        <v>4223.4388902000001</v>
      </c>
      <c r="U70" s="36">
        <f>SUMIFS(СВЦЭМ!$C$34:$C$777,СВЦЭМ!$A$34:$A$777,$A70,СВЦЭМ!$B$34:$B$777,U$47)+'СЕТ СН'!$G$9+СВЦЭМ!$D$10+'СЕТ СН'!$G$5-'СЕТ СН'!$G$17</f>
        <v>4229.1306372099998</v>
      </c>
      <c r="V70" s="36">
        <f>SUMIFS(СВЦЭМ!$C$34:$C$777,СВЦЭМ!$A$34:$A$777,$A70,СВЦЭМ!$B$34:$B$777,V$47)+'СЕТ СН'!$G$9+СВЦЭМ!$D$10+'СЕТ СН'!$G$5-'СЕТ СН'!$G$17</f>
        <v>4249.4542317999994</v>
      </c>
      <c r="W70" s="36">
        <f>SUMIFS(СВЦЭМ!$C$34:$C$777,СВЦЭМ!$A$34:$A$777,$A70,СВЦЭМ!$B$34:$B$777,W$47)+'СЕТ СН'!$G$9+СВЦЭМ!$D$10+'СЕТ СН'!$G$5-'СЕТ СН'!$G$17</f>
        <v>4264.9946306299998</v>
      </c>
      <c r="X70" s="36">
        <f>SUMIFS(СВЦЭМ!$C$34:$C$777,СВЦЭМ!$A$34:$A$777,$A70,СВЦЭМ!$B$34:$B$777,X$47)+'СЕТ СН'!$G$9+СВЦЭМ!$D$10+'СЕТ СН'!$G$5-'СЕТ СН'!$G$17</f>
        <v>4286.9167834199998</v>
      </c>
      <c r="Y70" s="36">
        <f>SUMIFS(СВЦЭМ!$C$34:$C$777,СВЦЭМ!$A$34:$A$777,$A70,СВЦЭМ!$B$34:$B$777,Y$47)+'СЕТ СН'!$G$9+СВЦЭМ!$D$10+'СЕТ СН'!$G$5-'СЕТ СН'!$G$17</f>
        <v>4371.07687154</v>
      </c>
    </row>
    <row r="71" spans="1:27" ht="15.75" x14ac:dyDescent="0.2">
      <c r="A71" s="35">
        <f t="shared" si="1"/>
        <v>43458</v>
      </c>
      <c r="B71" s="36">
        <f>SUMIFS(СВЦЭМ!$C$34:$C$777,СВЦЭМ!$A$34:$A$777,$A71,СВЦЭМ!$B$34:$B$777,B$47)+'СЕТ СН'!$G$9+СВЦЭМ!$D$10+'СЕТ СН'!$G$5-'СЕТ СН'!$G$17</f>
        <v>4463.1736471499999</v>
      </c>
      <c r="C71" s="36">
        <f>SUMIFS(СВЦЭМ!$C$34:$C$777,СВЦЭМ!$A$34:$A$777,$A71,СВЦЭМ!$B$34:$B$777,C$47)+'СЕТ СН'!$G$9+СВЦЭМ!$D$10+'СЕТ СН'!$G$5-'СЕТ СН'!$G$17</f>
        <v>4555.2282924599995</v>
      </c>
      <c r="D71" s="36">
        <f>SUMIFS(СВЦЭМ!$C$34:$C$777,СВЦЭМ!$A$34:$A$777,$A71,СВЦЭМ!$B$34:$B$777,D$47)+'СЕТ СН'!$G$9+СВЦЭМ!$D$10+'СЕТ СН'!$G$5-'СЕТ СН'!$G$17</f>
        <v>4623.8740454600002</v>
      </c>
      <c r="E71" s="36">
        <f>SUMIFS(СВЦЭМ!$C$34:$C$777,СВЦЭМ!$A$34:$A$777,$A71,СВЦЭМ!$B$34:$B$777,E$47)+'СЕТ СН'!$G$9+СВЦЭМ!$D$10+'СЕТ СН'!$G$5-'СЕТ СН'!$G$17</f>
        <v>4621.5352516000003</v>
      </c>
      <c r="F71" s="36">
        <f>SUMIFS(СВЦЭМ!$C$34:$C$777,СВЦЭМ!$A$34:$A$777,$A71,СВЦЭМ!$B$34:$B$777,F$47)+'СЕТ СН'!$G$9+СВЦЭМ!$D$10+'СЕТ СН'!$G$5-'СЕТ СН'!$G$17</f>
        <v>4621.7284745299994</v>
      </c>
      <c r="G71" s="36">
        <f>SUMIFS(СВЦЭМ!$C$34:$C$777,СВЦЭМ!$A$34:$A$777,$A71,СВЦЭМ!$B$34:$B$777,G$47)+'СЕТ СН'!$G$9+СВЦЭМ!$D$10+'СЕТ СН'!$G$5-'СЕТ СН'!$G$17</f>
        <v>4617.4420944599997</v>
      </c>
      <c r="H71" s="36">
        <f>SUMIFS(СВЦЭМ!$C$34:$C$777,СВЦЭМ!$A$34:$A$777,$A71,СВЦЭМ!$B$34:$B$777,H$47)+'СЕТ СН'!$G$9+СВЦЭМ!$D$10+'СЕТ СН'!$G$5-'СЕТ СН'!$G$17</f>
        <v>4580.0851094099999</v>
      </c>
      <c r="I71" s="36">
        <f>SUMIFS(СВЦЭМ!$C$34:$C$777,СВЦЭМ!$A$34:$A$777,$A71,СВЦЭМ!$B$34:$B$777,I$47)+'СЕТ СН'!$G$9+СВЦЭМ!$D$10+'СЕТ СН'!$G$5-'СЕТ СН'!$G$17</f>
        <v>4467.1643492200001</v>
      </c>
      <c r="J71" s="36">
        <f>SUMIFS(СВЦЭМ!$C$34:$C$777,СВЦЭМ!$A$34:$A$777,$A71,СВЦЭМ!$B$34:$B$777,J$47)+'СЕТ СН'!$G$9+СВЦЭМ!$D$10+'СЕТ СН'!$G$5-'СЕТ СН'!$G$17</f>
        <v>4413.1871334799998</v>
      </c>
      <c r="K71" s="36">
        <f>SUMIFS(СВЦЭМ!$C$34:$C$777,СВЦЭМ!$A$34:$A$777,$A71,СВЦЭМ!$B$34:$B$777,K$47)+'СЕТ СН'!$G$9+СВЦЭМ!$D$10+'СЕТ СН'!$G$5-'СЕТ СН'!$G$17</f>
        <v>4326.5468370400004</v>
      </c>
      <c r="L71" s="36">
        <f>SUMIFS(СВЦЭМ!$C$34:$C$777,СВЦЭМ!$A$34:$A$777,$A71,СВЦЭМ!$B$34:$B$777,L$47)+'СЕТ СН'!$G$9+СВЦЭМ!$D$10+'СЕТ СН'!$G$5-'СЕТ СН'!$G$17</f>
        <v>4323.1175426199998</v>
      </c>
      <c r="M71" s="36">
        <f>SUMIFS(СВЦЭМ!$C$34:$C$777,СВЦЭМ!$A$34:$A$777,$A71,СВЦЭМ!$B$34:$B$777,M$47)+'СЕТ СН'!$G$9+СВЦЭМ!$D$10+'СЕТ СН'!$G$5-'СЕТ СН'!$G$17</f>
        <v>4370.9813084400002</v>
      </c>
      <c r="N71" s="36">
        <f>SUMIFS(СВЦЭМ!$C$34:$C$777,СВЦЭМ!$A$34:$A$777,$A71,СВЦЭМ!$B$34:$B$777,N$47)+'СЕТ СН'!$G$9+СВЦЭМ!$D$10+'СЕТ СН'!$G$5-'СЕТ СН'!$G$17</f>
        <v>4406.6279635399997</v>
      </c>
      <c r="O71" s="36">
        <f>SUMIFS(СВЦЭМ!$C$34:$C$777,СВЦЭМ!$A$34:$A$777,$A71,СВЦЭМ!$B$34:$B$777,O$47)+'СЕТ СН'!$G$9+СВЦЭМ!$D$10+'СЕТ СН'!$G$5-'СЕТ СН'!$G$17</f>
        <v>4438.3629507799997</v>
      </c>
      <c r="P71" s="36">
        <f>SUMIFS(СВЦЭМ!$C$34:$C$777,СВЦЭМ!$A$34:$A$777,$A71,СВЦЭМ!$B$34:$B$777,P$47)+'СЕТ СН'!$G$9+СВЦЭМ!$D$10+'СЕТ СН'!$G$5-'СЕТ СН'!$G$17</f>
        <v>4433.2559356199999</v>
      </c>
      <c r="Q71" s="36">
        <f>SUMIFS(СВЦЭМ!$C$34:$C$777,СВЦЭМ!$A$34:$A$777,$A71,СВЦЭМ!$B$34:$B$777,Q$47)+'СЕТ СН'!$G$9+СВЦЭМ!$D$10+'СЕТ СН'!$G$5-'СЕТ СН'!$G$17</f>
        <v>4394.8885242699998</v>
      </c>
      <c r="R71" s="36">
        <f>SUMIFS(СВЦЭМ!$C$34:$C$777,СВЦЭМ!$A$34:$A$777,$A71,СВЦЭМ!$B$34:$B$777,R$47)+'СЕТ СН'!$G$9+СВЦЭМ!$D$10+'СЕТ СН'!$G$5-'СЕТ СН'!$G$17</f>
        <v>4362.5694972199999</v>
      </c>
      <c r="S71" s="36">
        <f>SUMIFS(СВЦЭМ!$C$34:$C$777,СВЦЭМ!$A$34:$A$777,$A71,СВЦЭМ!$B$34:$B$777,S$47)+'СЕТ СН'!$G$9+СВЦЭМ!$D$10+'СЕТ СН'!$G$5-'СЕТ СН'!$G$17</f>
        <v>4311.9870202000002</v>
      </c>
      <c r="T71" s="36">
        <f>SUMIFS(СВЦЭМ!$C$34:$C$777,СВЦЭМ!$A$34:$A$777,$A71,СВЦЭМ!$B$34:$B$777,T$47)+'СЕТ СН'!$G$9+СВЦЭМ!$D$10+'СЕТ СН'!$G$5-'СЕТ СН'!$G$17</f>
        <v>4287.0979317600004</v>
      </c>
      <c r="U71" s="36">
        <f>SUMIFS(СВЦЭМ!$C$34:$C$777,СВЦЭМ!$A$34:$A$777,$A71,СВЦЭМ!$B$34:$B$777,U$47)+'СЕТ СН'!$G$9+СВЦЭМ!$D$10+'СЕТ СН'!$G$5-'СЕТ СН'!$G$17</f>
        <v>4289.5362813800002</v>
      </c>
      <c r="V71" s="36">
        <f>SUMIFS(СВЦЭМ!$C$34:$C$777,СВЦЭМ!$A$34:$A$777,$A71,СВЦЭМ!$B$34:$B$777,V$47)+'СЕТ СН'!$G$9+СВЦЭМ!$D$10+'СЕТ СН'!$G$5-'СЕТ СН'!$G$17</f>
        <v>4302.00982432</v>
      </c>
      <c r="W71" s="36">
        <f>SUMIFS(СВЦЭМ!$C$34:$C$777,СВЦЭМ!$A$34:$A$777,$A71,СВЦЭМ!$B$34:$B$777,W$47)+'СЕТ СН'!$G$9+СВЦЭМ!$D$10+'СЕТ СН'!$G$5-'СЕТ СН'!$G$17</f>
        <v>4326.57686345</v>
      </c>
      <c r="X71" s="36">
        <f>SUMIFS(СВЦЭМ!$C$34:$C$777,СВЦЭМ!$A$34:$A$777,$A71,СВЦЭМ!$B$34:$B$777,X$47)+'СЕТ СН'!$G$9+СВЦЭМ!$D$10+'СЕТ СН'!$G$5-'СЕТ СН'!$G$17</f>
        <v>4331.67621702</v>
      </c>
      <c r="Y71" s="36">
        <f>SUMIFS(СВЦЭМ!$C$34:$C$777,СВЦЭМ!$A$34:$A$777,$A71,СВЦЭМ!$B$34:$B$777,Y$47)+'СЕТ СН'!$G$9+СВЦЭМ!$D$10+'СЕТ СН'!$G$5-'СЕТ СН'!$G$17</f>
        <v>4414.0287027099994</v>
      </c>
    </row>
    <row r="72" spans="1:27" ht="15.75" x14ac:dyDescent="0.2">
      <c r="A72" s="35">
        <f t="shared" si="1"/>
        <v>43459</v>
      </c>
      <c r="B72" s="36">
        <f>SUMIFS(СВЦЭМ!$C$34:$C$777,СВЦЭМ!$A$34:$A$777,$A72,СВЦЭМ!$B$34:$B$777,B$47)+'СЕТ СН'!$G$9+СВЦЭМ!$D$10+'СЕТ СН'!$G$5-'СЕТ СН'!$G$17</f>
        <v>4500.0745725699999</v>
      </c>
      <c r="C72" s="36">
        <f>SUMIFS(СВЦЭМ!$C$34:$C$777,СВЦЭМ!$A$34:$A$777,$A72,СВЦЭМ!$B$34:$B$777,C$47)+'СЕТ СН'!$G$9+СВЦЭМ!$D$10+'СЕТ СН'!$G$5-'СЕТ СН'!$G$17</f>
        <v>4582.5723807000004</v>
      </c>
      <c r="D72" s="36">
        <f>SUMIFS(СВЦЭМ!$C$34:$C$777,СВЦЭМ!$A$34:$A$777,$A72,СВЦЭМ!$B$34:$B$777,D$47)+'СЕТ СН'!$G$9+СВЦЭМ!$D$10+'СЕТ СН'!$G$5-'СЕТ СН'!$G$17</f>
        <v>4653.0980039100004</v>
      </c>
      <c r="E72" s="36">
        <f>SUMIFS(СВЦЭМ!$C$34:$C$777,СВЦЭМ!$A$34:$A$777,$A72,СВЦЭМ!$B$34:$B$777,E$47)+'СЕТ СН'!$G$9+СВЦЭМ!$D$10+'СЕТ СН'!$G$5-'СЕТ СН'!$G$17</f>
        <v>4671.1065136699999</v>
      </c>
      <c r="F72" s="36">
        <f>SUMIFS(СВЦЭМ!$C$34:$C$777,СВЦЭМ!$A$34:$A$777,$A72,СВЦЭМ!$B$34:$B$777,F$47)+'СЕТ СН'!$G$9+СВЦЭМ!$D$10+'СЕТ СН'!$G$5-'СЕТ СН'!$G$17</f>
        <v>4671.1353867299995</v>
      </c>
      <c r="G72" s="36">
        <f>SUMIFS(СВЦЭМ!$C$34:$C$777,СВЦЭМ!$A$34:$A$777,$A72,СВЦЭМ!$B$34:$B$777,G$47)+'СЕТ СН'!$G$9+СВЦЭМ!$D$10+'СЕТ СН'!$G$5-'СЕТ СН'!$G$17</f>
        <v>4647.2497614399999</v>
      </c>
      <c r="H72" s="36">
        <f>SUMIFS(СВЦЭМ!$C$34:$C$777,СВЦЭМ!$A$34:$A$777,$A72,СВЦЭМ!$B$34:$B$777,H$47)+'СЕТ СН'!$G$9+СВЦЭМ!$D$10+'СЕТ СН'!$G$5-'СЕТ СН'!$G$17</f>
        <v>4570.2709554700004</v>
      </c>
      <c r="I72" s="36">
        <f>SUMIFS(СВЦЭМ!$C$34:$C$777,СВЦЭМ!$A$34:$A$777,$A72,СВЦЭМ!$B$34:$B$777,I$47)+'СЕТ СН'!$G$9+СВЦЭМ!$D$10+'СЕТ СН'!$G$5-'СЕТ СН'!$G$17</f>
        <v>4449.6213000799999</v>
      </c>
      <c r="J72" s="36">
        <f>SUMIFS(СВЦЭМ!$C$34:$C$777,СВЦЭМ!$A$34:$A$777,$A72,СВЦЭМ!$B$34:$B$777,J$47)+'СЕТ СН'!$G$9+СВЦЭМ!$D$10+'СЕТ СН'!$G$5-'СЕТ СН'!$G$17</f>
        <v>4392.4486122099997</v>
      </c>
      <c r="K72" s="36">
        <f>SUMIFS(СВЦЭМ!$C$34:$C$777,СВЦЭМ!$A$34:$A$777,$A72,СВЦЭМ!$B$34:$B$777,K$47)+'СЕТ СН'!$G$9+СВЦЭМ!$D$10+'СЕТ СН'!$G$5-'СЕТ СН'!$G$17</f>
        <v>4322.7119363800002</v>
      </c>
      <c r="L72" s="36">
        <f>SUMIFS(СВЦЭМ!$C$34:$C$777,СВЦЭМ!$A$34:$A$777,$A72,СВЦЭМ!$B$34:$B$777,L$47)+'СЕТ СН'!$G$9+СВЦЭМ!$D$10+'СЕТ СН'!$G$5-'СЕТ СН'!$G$17</f>
        <v>4313.23298144</v>
      </c>
      <c r="M72" s="36">
        <f>SUMIFS(СВЦЭМ!$C$34:$C$777,СВЦЭМ!$A$34:$A$777,$A72,СВЦЭМ!$B$34:$B$777,M$47)+'СЕТ СН'!$G$9+СВЦЭМ!$D$10+'СЕТ СН'!$G$5-'СЕТ СН'!$G$17</f>
        <v>4361.1870574499999</v>
      </c>
      <c r="N72" s="36">
        <f>SUMIFS(СВЦЭМ!$C$34:$C$777,СВЦЭМ!$A$34:$A$777,$A72,СВЦЭМ!$B$34:$B$777,N$47)+'СЕТ СН'!$G$9+СВЦЭМ!$D$10+'СЕТ СН'!$G$5-'СЕТ СН'!$G$17</f>
        <v>4432.6555248499999</v>
      </c>
      <c r="O72" s="36">
        <f>SUMIFS(СВЦЭМ!$C$34:$C$777,СВЦЭМ!$A$34:$A$777,$A72,СВЦЭМ!$B$34:$B$777,O$47)+'СЕТ СН'!$G$9+СВЦЭМ!$D$10+'СЕТ СН'!$G$5-'СЕТ СН'!$G$17</f>
        <v>4476.6085000800003</v>
      </c>
      <c r="P72" s="36">
        <f>SUMIFS(СВЦЭМ!$C$34:$C$777,СВЦЭМ!$A$34:$A$777,$A72,СВЦЭМ!$B$34:$B$777,P$47)+'СЕТ СН'!$G$9+СВЦЭМ!$D$10+'СЕТ СН'!$G$5-'СЕТ СН'!$G$17</f>
        <v>4483.05021304</v>
      </c>
      <c r="Q72" s="36">
        <f>SUMIFS(СВЦЭМ!$C$34:$C$777,СВЦЭМ!$A$34:$A$777,$A72,СВЦЭМ!$B$34:$B$777,Q$47)+'СЕТ СН'!$G$9+СВЦЭМ!$D$10+'СЕТ СН'!$G$5-'СЕТ СН'!$G$17</f>
        <v>4468.7474197500005</v>
      </c>
      <c r="R72" s="36">
        <f>SUMIFS(СВЦЭМ!$C$34:$C$777,СВЦЭМ!$A$34:$A$777,$A72,СВЦЭМ!$B$34:$B$777,R$47)+'СЕТ СН'!$G$9+СВЦЭМ!$D$10+'СЕТ СН'!$G$5-'СЕТ СН'!$G$17</f>
        <v>4407.1959338200004</v>
      </c>
      <c r="S72" s="36">
        <f>SUMIFS(СВЦЭМ!$C$34:$C$777,СВЦЭМ!$A$34:$A$777,$A72,СВЦЭМ!$B$34:$B$777,S$47)+'СЕТ СН'!$G$9+СВЦЭМ!$D$10+'СЕТ СН'!$G$5-'СЕТ СН'!$G$17</f>
        <v>4329.8507782400002</v>
      </c>
      <c r="T72" s="36">
        <f>SUMIFS(СВЦЭМ!$C$34:$C$777,СВЦЭМ!$A$34:$A$777,$A72,СВЦЭМ!$B$34:$B$777,T$47)+'СЕТ СН'!$G$9+СВЦЭМ!$D$10+'СЕТ СН'!$G$5-'СЕТ СН'!$G$17</f>
        <v>4278.1142502599996</v>
      </c>
      <c r="U72" s="36">
        <f>SUMIFS(СВЦЭМ!$C$34:$C$777,СВЦЭМ!$A$34:$A$777,$A72,СВЦЭМ!$B$34:$B$777,U$47)+'СЕТ СН'!$G$9+СВЦЭМ!$D$10+'СЕТ СН'!$G$5-'СЕТ СН'!$G$17</f>
        <v>4286.5783300399999</v>
      </c>
      <c r="V72" s="36">
        <f>SUMIFS(СВЦЭМ!$C$34:$C$777,СВЦЭМ!$A$34:$A$777,$A72,СВЦЭМ!$B$34:$B$777,V$47)+'СЕТ СН'!$G$9+СВЦЭМ!$D$10+'СЕТ СН'!$G$5-'СЕТ СН'!$G$17</f>
        <v>4300.40608617</v>
      </c>
      <c r="W72" s="36">
        <f>SUMIFS(СВЦЭМ!$C$34:$C$777,СВЦЭМ!$A$34:$A$777,$A72,СВЦЭМ!$B$34:$B$777,W$47)+'СЕТ СН'!$G$9+СВЦЭМ!$D$10+'СЕТ СН'!$G$5-'СЕТ СН'!$G$17</f>
        <v>4311.40163966</v>
      </c>
      <c r="X72" s="36">
        <f>SUMIFS(СВЦЭМ!$C$34:$C$777,СВЦЭМ!$A$34:$A$777,$A72,СВЦЭМ!$B$34:$B$777,X$47)+'СЕТ СН'!$G$9+СВЦЭМ!$D$10+'СЕТ СН'!$G$5-'СЕТ СН'!$G$17</f>
        <v>4319.72875931</v>
      </c>
      <c r="Y72" s="36">
        <f>SUMIFS(СВЦЭМ!$C$34:$C$777,СВЦЭМ!$A$34:$A$777,$A72,СВЦЭМ!$B$34:$B$777,Y$47)+'СЕТ СН'!$G$9+СВЦЭМ!$D$10+'СЕТ СН'!$G$5-'СЕТ СН'!$G$17</f>
        <v>4404.1904540900005</v>
      </c>
    </row>
    <row r="73" spans="1:27" ht="15.75" x14ac:dyDescent="0.2">
      <c r="A73" s="35">
        <f t="shared" si="1"/>
        <v>43460</v>
      </c>
      <c r="B73" s="36">
        <f>SUMIFS(СВЦЭМ!$C$34:$C$777,СВЦЭМ!$A$34:$A$777,$A73,СВЦЭМ!$B$34:$B$777,B$47)+'СЕТ СН'!$G$9+СВЦЭМ!$D$10+'СЕТ СН'!$G$5-'СЕТ СН'!$G$17</f>
        <v>4482.2998344099997</v>
      </c>
      <c r="C73" s="36">
        <f>SUMIFS(СВЦЭМ!$C$34:$C$777,СВЦЭМ!$A$34:$A$777,$A73,СВЦЭМ!$B$34:$B$777,C$47)+'СЕТ СН'!$G$9+СВЦЭМ!$D$10+'СЕТ СН'!$G$5-'СЕТ СН'!$G$17</f>
        <v>4591.2535983200005</v>
      </c>
      <c r="D73" s="36">
        <f>SUMIFS(СВЦЭМ!$C$34:$C$777,СВЦЭМ!$A$34:$A$777,$A73,СВЦЭМ!$B$34:$B$777,D$47)+'СЕТ СН'!$G$9+СВЦЭМ!$D$10+'СЕТ СН'!$G$5-'СЕТ СН'!$G$17</f>
        <v>4647.5210793899996</v>
      </c>
      <c r="E73" s="36">
        <f>SUMIFS(СВЦЭМ!$C$34:$C$777,СВЦЭМ!$A$34:$A$777,$A73,СВЦЭМ!$B$34:$B$777,E$47)+'СЕТ СН'!$G$9+СВЦЭМ!$D$10+'СЕТ СН'!$G$5-'СЕТ СН'!$G$17</f>
        <v>4646.2286792599998</v>
      </c>
      <c r="F73" s="36">
        <f>SUMIFS(СВЦЭМ!$C$34:$C$777,СВЦЭМ!$A$34:$A$777,$A73,СВЦЭМ!$B$34:$B$777,F$47)+'СЕТ СН'!$G$9+СВЦЭМ!$D$10+'СЕТ СН'!$G$5-'СЕТ СН'!$G$17</f>
        <v>4644.3495065899997</v>
      </c>
      <c r="G73" s="36">
        <f>SUMIFS(СВЦЭМ!$C$34:$C$777,СВЦЭМ!$A$34:$A$777,$A73,СВЦЭМ!$B$34:$B$777,G$47)+'СЕТ СН'!$G$9+СВЦЭМ!$D$10+'СЕТ СН'!$G$5-'СЕТ СН'!$G$17</f>
        <v>4626.1829092099997</v>
      </c>
      <c r="H73" s="36">
        <f>SUMIFS(СВЦЭМ!$C$34:$C$777,СВЦЭМ!$A$34:$A$777,$A73,СВЦЭМ!$B$34:$B$777,H$47)+'СЕТ СН'!$G$9+СВЦЭМ!$D$10+'СЕТ СН'!$G$5-'СЕТ СН'!$G$17</f>
        <v>4558.2342254599998</v>
      </c>
      <c r="I73" s="36">
        <f>SUMIFS(СВЦЭМ!$C$34:$C$777,СВЦЭМ!$A$34:$A$777,$A73,СВЦЭМ!$B$34:$B$777,I$47)+'СЕТ СН'!$G$9+СВЦЭМ!$D$10+'СЕТ СН'!$G$5-'СЕТ СН'!$G$17</f>
        <v>4461.3964689800005</v>
      </c>
      <c r="J73" s="36">
        <f>SUMIFS(СВЦЭМ!$C$34:$C$777,СВЦЭМ!$A$34:$A$777,$A73,СВЦЭМ!$B$34:$B$777,J$47)+'СЕТ СН'!$G$9+СВЦЭМ!$D$10+'СЕТ СН'!$G$5-'СЕТ СН'!$G$17</f>
        <v>4406.1981469100001</v>
      </c>
      <c r="K73" s="36">
        <f>SUMIFS(СВЦЭМ!$C$34:$C$777,СВЦЭМ!$A$34:$A$777,$A73,СВЦЭМ!$B$34:$B$777,K$47)+'СЕТ СН'!$G$9+СВЦЭМ!$D$10+'СЕТ СН'!$G$5-'СЕТ СН'!$G$17</f>
        <v>4334.0117331399997</v>
      </c>
      <c r="L73" s="36">
        <f>SUMIFS(СВЦЭМ!$C$34:$C$777,СВЦЭМ!$A$34:$A$777,$A73,СВЦЭМ!$B$34:$B$777,L$47)+'СЕТ СН'!$G$9+СВЦЭМ!$D$10+'СЕТ СН'!$G$5-'СЕТ СН'!$G$17</f>
        <v>4332.2571177399996</v>
      </c>
      <c r="M73" s="36">
        <f>SUMIFS(СВЦЭМ!$C$34:$C$777,СВЦЭМ!$A$34:$A$777,$A73,СВЦЭМ!$B$34:$B$777,M$47)+'СЕТ СН'!$G$9+СВЦЭМ!$D$10+'СЕТ СН'!$G$5-'СЕТ СН'!$G$17</f>
        <v>4392.4547831</v>
      </c>
      <c r="N73" s="36">
        <f>SUMIFS(СВЦЭМ!$C$34:$C$777,СВЦЭМ!$A$34:$A$777,$A73,СВЦЭМ!$B$34:$B$777,N$47)+'СЕТ СН'!$G$9+СВЦЭМ!$D$10+'СЕТ СН'!$G$5-'СЕТ СН'!$G$17</f>
        <v>4469.0448189899998</v>
      </c>
      <c r="O73" s="36">
        <f>SUMIFS(СВЦЭМ!$C$34:$C$777,СВЦЭМ!$A$34:$A$777,$A73,СВЦЭМ!$B$34:$B$777,O$47)+'СЕТ СН'!$G$9+СВЦЭМ!$D$10+'СЕТ СН'!$G$5-'СЕТ СН'!$G$17</f>
        <v>4514.7465835499997</v>
      </c>
      <c r="P73" s="36">
        <f>SUMIFS(СВЦЭМ!$C$34:$C$777,СВЦЭМ!$A$34:$A$777,$A73,СВЦЭМ!$B$34:$B$777,P$47)+'СЕТ СН'!$G$9+СВЦЭМ!$D$10+'СЕТ СН'!$G$5-'СЕТ СН'!$G$17</f>
        <v>4532.8273615299995</v>
      </c>
      <c r="Q73" s="36">
        <f>SUMIFS(СВЦЭМ!$C$34:$C$777,СВЦЭМ!$A$34:$A$777,$A73,СВЦЭМ!$B$34:$B$777,Q$47)+'СЕТ СН'!$G$9+СВЦЭМ!$D$10+'СЕТ СН'!$G$5-'СЕТ СН'!$G$17</f>
        <v>4500.1873723999997</v>
      </c>
      <c r="R73" s="36">
        <f>SUMIFS(СВЦЭМ!$C$34:$C$777,СВЦЭМ!$A$34:$A$777,$A73,СВЦЭМ!$B$34:$B$777,R$47)+'СЕТ СН'!$G$9+СВЦЭМ!$D$10+'СЕТ СН'!$G$5-'СЕТ СН'!$G$17</f>
        <v>4439.7427688799999</v>
      </c>
      <c r="S73" s="36">
        <f>SUMIFS(СВЦЭМ!$C$34:$C$777,СВЦЭМ!$A$34:$A$777,$A73,СВЦЭМ!$B$34:$B$777,S$47)+'СЕТ СН'!$G$9+СВЦЭМ!$D$10+'СЕТ СН'!$G$5-'СЕТ СН'!$G$17</f>
        <v>4336.9945619099999</v>
      </c>
      <c r="T73" s="36">
        <f>SUMIFS(СВЦЭМ!$C$34:$C$777,СВЦЭМ!$A$34:$A$777,$A73,СВЦЭМ!$B$34:$B$777,T$47)+'СЕТ СН'!$G$9+СВЦЭМ!$D$10+'СЕТ СН'!$G$5-'СЕТ СН'!$G$17</f>
        <v>4298.7476921099997</v>
      </c>
      <c r="U73" s="36">
        <f>SUMIFS(СВЦЭМ!$C$34:$C$777,СВЦЭМ!$A$34:$A$777,$A73,СВЦЭМ!$B$34:$B$777,U$47)+'СЕТ СН'!$G$9+СВЦЭМ!$D$10+'СЕТ СН'!$G$5-'СЕТ СН'!$G$17</f>
        <v>4301.2044808000001</v>
      </c>
      <c r="V73" s="36">
        <f>SUMIFS(СВЦЭМ!$C$34:$C$777,СВЦЭМ!$A$34:$A$777,$A73,СВЦЭМ!$B$34:$B$777,V$47)+'СЕТ СН'!$G$9+СВЦЭМ!$D$10+'СЕТ СН'!$G$5-'СЕТ СН'!$G$17</f>
        <v>4312.7531357899998</v>
      </c>
      <c r="W73" s="36">
        <f>SUMIFS(СВЦЭМ!$C$34:$C$777,СВЦЭМ!$A$34:$A$777,$A73,СВЦЭМ!$B$34:$B$777,W$47)+'СЕТ СН'!$G$9+СВЦЭМ!$D$10+'СЕТ СН'!$G$5-'СЕТ СН'!$G$17</f>
        <v>4328.7141619599997</v>
      </c>
      <c r="X73" s="36">
        <f>SUMIFS(СВЦЭМ!$C$34:$C$777,СВЦЭМ!$A$34:$A$777,$A73,СВЦЭМ!$B$34:$B$777,X$47)+'СЕТ СН'!$G$9+СВЦЭМ!$D$10+'СЕТ СН'!$G$5-'СЕТ СН'!$G$17</f>
        <v>4341.5490538900003</v>
      </c>
      <c r="Y73" s="36">
        <f>SUMIFS(СВЦЭМ!$C$34:$C$777,СВЦЭМ!$A$34:$A$777,$A73,СВЦЭМ!$B$34:$B$777,Y$47)+'СЕТ СН'!$G$9+СВЦЭМ!$D$10+'СЕТ СН'!$G$5-'СЕТ СН'!$G$17</f>
        <v>4416.8741894799996</v>
      </c>
    </row>
    <row r="74" spans="1:27" ht="15.75" x14ac:dyDescent="0.2">
      <c r="A74" s="35">
        <f t="shared" si="1"/>
        <v>43461</v>
      </c>
      <c r="B74" s="36">
        <f>SUMIFS(СВЦЭМ!$C$34:$C$777,СВЦЭМ!$A$34:$A$777,$A74,СВЦЭМ!$B$34:$B$777,B$47)+'СЕТ СН'!$G$9+СВЦЭМ!$D$10+'СЕТ СН'!$G$5-'СЕТ СН'!$G$17</f>
        <v>4516.0091625200002</v>
      </c>
      <c r="C74" s="36">
        <f>SUMIFS(СВЦЭМ!$C$34:$C$777,СВЦЭМ!$A$34:$A$777,$A74,СВЦЭМ!$B$34:$B$777,C$47)+'СЕТ СН'!$G$9+СВЦЭМ!$D$10+'СЕТ СН'!$G$5-'СЕТ СН'!$G$17</f>
        <v>4593.5671477599999</v>
      </c>
      <c r="D74" s="36">
        <f>SUMIFS(СВЦЭМ!$C$34:$C$777,СВЦЭМ!$A$34:$A$777,$A74,СВЦЭМ!$B$34:$B$777,D$47)+'СЕТ СН'!$G$9+СВЦЭМ!$D$10+'СЕТ СН'!$G$5-'СЕТ СН'!$G$17</f>
        <v>4651.5651664299994</v>
      </c>
      <c r="E74" s="36">
        <f>SUMIFS(СВЦЭМ!$C$34:$C$777,СВЦЭМ!$A$34:$A$777,$A74,СВЦЭМ!$B$34:$B$777,E$47)+'СЕТ СН'!$G$9+СВЦЭМ!$D$10+'СЕТ СН'!$G$5-'СЕТ СН'!$G$17</f>
        <v>4690.3138062899998</v>
      </c>
      <c r="F74" s="36">
        <f>SUMIFS(СВЦЭМ!$C$34:$C$777,СВЦЭМ!$A$34:$A$777,$A74,СВЦЭМ!$B$34:$B$777,F$47)+'СЕТ СН'!$G$9+СВЦЭМ!$D$10+'СЕТ СН'!$G$5-'СЕТ СН'!$G$17</f>
        <v>4696.1966628</v>
      </c>
      <c r="G74" s="36">
        <f>SUMIFS(СВЦЭМ!$C$34:$C$777,СВЦЭМ!$A$34:$A$777,$A74,СВЦЭМ!$B$34:$B$777,G$47)+'СЕТ СН'!$G$9+СВЦЭМ!$D$10+'СЕТ СН'!$G$5-'СЕТ СН'!$G$17</f>
        <v>4682.6867781800001</v>
      </c>
      <c r="H74" s="36">
        <f>SUMIFS(СВЦЭМ!$C$34:$C$777,СВЦЭМ!$A$34:$A$777,$A74,СВЦЭМ!$B$34:$B$777,H$47)+'СЕТ СН'!$G$9+СВЦЭМ!$D$10+'СЕТ СН'!$G$5-'СЕТ СН'!$G$17</f>
        <v>4632.2203524799997</v>
      </c>
      <c r="I74" s="36">
        <f>SUMIFS(СВЦЭМ!$C$34:$C$777,СВЦЭМ!$A$34:$A$777,$A74,СВЦЭМ!$B$34:$B$777,I$47)+'СЕТ СН'!$G$9+СВЦЭМ!$D$10+'СЕТ СН'!$G$5-'СЕТ СН'!$G$17</f>
        <v>4520.3509892299999</v>
      </c>
      <c r="J74" s="36">
        <f>SUMIFS(СВЦЭМ!$C$34:$C$777,СВЦЭМ!$A$34:$A$777,$A74,СВЦЭМ!$B$34:$B$777,J$47)+'СЕТ СН'!$G$9+СВЦЭМ!$D$10+'СЕТ СН'!$G$5-'СЕТ СН'!$G$17</f>
        <v>4465.2494531499997</v>
      </c>
      <c r="K74" s="36">
        <f>SUMIFS(СВЦЭМ!$C$34:$C$777,СВЦЭМ!$A$34:$A$777,$A74,СВЦЭМ!$B$34:$B$777,K$47)+'СЕТ СН'!$G$9+СВЦЭМ!$D$10+'СЕТ СН'!$G$5-'СЕТ СН'!$G$17</f>
        <v>4406.8617911499996</v>
      </c>
      <c r="L74" s="36">
        <f>SUMIFS(СВЦЭМ!$C$34:$C$777,СВЦЭМ!$A$34:$A$777,$A74,СВЦЭМ!$B$34:$B$777,L$47)+'СЕТ СН'!$G$9+СВЦЭМ!$D$10+'СЕТ СН'!$G$5-'СЕТ СН'!$G$17</f>
        <v>4412.3423268199995</v>
      </c>
      <c r="M74" s="36">
        <f>SUMIFS(СВЦЭМ!$C$34:$C$777,СВЦЭМ!$A$34:$A$777,$A74,СВЦЭМ!$B$34:$B$777,M$47)+'СЕТ СН'!$G$9+СВЦЭМ!$D$10+'СЕТ СН'!$G$5-'СЕТ СН'!$G$17</f>
        <v>4467.4576121099999</v>
      </c>
      <c r="N74" s="36">
        <f>SUMIFS(СВЦЭМ!$C$34:$C$777,СВЦЭМ!$A$34:$A$777,$A74,СВЦЭМ!$B$34:$B$777,N$47)+'СЕТ СН'!$G$9+СВЦЭМ!$D$10+'СЕТ СН'!$G$5-'СЕТ СН'!$G$17</f>
        <v>4511.0802615399998</v>
      </c>
      <c r="O74" s="36">
        <f>SUMIFS(СВЦЭМ!$C$34:$C$777,СВЦЭМ!$A$34:$A$777,$A74,СВЦЭМ!$B$34:$B$777,O$47)+'СЕТ СН'!$G$9+СВЦЭМ!$D$10+'СЕТ СН'!$G$5-'СЕТ СН'!$G$17</f>
        <v>4531.9191877399999</v>
      </c>
      <c r="P74" s="36">
        <f>SUMIFS(СВЦЭМ!$C$34:$C$777,СВЦЭМ!$A$34:$A$777,$A74,СВЦЭМ!$B$34:$B$777,P$47)+'СЕТ СН'!$G$9+СВЦЭМ!$D$10+'СЕТ СН'!$G$5-'СЕТ СН'!$G$17</f>
        <v>4568.5784387800004</v>
      </c>
      <c r="Q74" s="36">
        <f>SUMIFS(СВЦЭМ!$C$34:$C$777,СВЦЭМ!$A$34:$A$777,$A74,СВЦЭМ!$B$34:$B$777,Q$47)+'СЕТ СН'!$G$9+СВЦЭМ!$D$10+'СЕТ СН'!$G$5-'СЕТ СН'!$G$17</f>
        <v>4573.3735039800004</v>
      </c>
      <c r="R74" s="36">
        <f>SUMIFS(СВЦЭМ!$C$34:$C$777,СВЦЭМ!$A$34:$A$777,$A74,СВЦЭМ!$B$34:$B$777,R$47)+'СЕТ СН'!$G$9+СВЦЭМ!$D$10+'СЕТ СН'!$G$5-'СЕТ СН'!$G$17</f>
        <v>4517.00943706</v>
      </c>
      <c r="S74" s="36">
        <f>SUMIFS(СВЦЭМ!$C$34:$C$777,СВЦЭМ!$A$34:$A$777,$A74,СВЦЭМ!$B$34:$B$777,S$47)+'СЕТ СН'!$G$9+СВЦЭМ!$D$10+'СЕТ СН'!$G$5-'СЕТ СН'!$G$17</f>
        <v>4433.74556794</v>
      </c>
      <c r="T74" s="36">
        <f>SUMIFS(СВЦЭМ!$C$34:$C$777,СВЦЭМ!$A$34:$A$777,$A74,СВЦЭМ!$B$34:$B$777,T$47)+'СЕТ СН'!$G$9+СВЦЭМ!$D$10+'СЕТ СН'!$G$5-'СЕТ СН'!$G$17</f>
        <v>4383.54231841</v>
      </c>
      <c r="U74" s="36">
        <f>SUMIFS(СВЦЭМ!$C$34:$C$777,СВЦЭМ!$A$34:$A$777,$A74,СВЦЭМ!$B$34:$B$777,U$47)+'СЕТ СН'!$G$9+СВЦЭМ!$D$10+'СЕТ СН'!$G$5-'СЕТ СН'!$G$17</f>
        <v>4385.2445769400001</v>
      </c>
      <c r="V74" s="36">
        <f>SUMIFS(СВЦЭМ!$C$34:$C$777,СВЦЭМ!$A$34:$A$777,$A74,СВЦЭМ!$B$34:$B$777,V$47)+'СЕТ СН'!$G$9+СВЦЭМ!$D$10+'СЕТ СН'!$G$5-'СЕТ СН'!$G$17</f>
        <v>4398.6191807200003</v>
      </c>
      <c r="W74" s="36">
        <f>SUMIFS(СВЦЭМ!$C$34:$C$777,СВЦЭМ!$A$34:$A$777,$A74,СВЦЭМ!$B$34:$B$777,W$47)+'СЕТ СН'!$G$9+СВЦЭМ!$D$10+'СЕТ СН'!$G$5-'СЕТ СН'!$G$17</f>
        <v>4415.9770990899997</v>
      </c>
      <c r="X74" s="36">
        <f>SUMIFS(СВЦЭМ!$C$34:$C$777,СВЦЭМ!$A$34:$A$777,$A74,СВЦЭМ!$B$34:$B$777,X$47)+'СЕТ СН'!$G$9+СВЦЭМ!$D$10+'СЕТ СН'!$G$5-'СЕТ СН'!$G$17</f>
        <v>4436.4781672399995</v>
      </c>
      <c r="Y74" s="36">
        <f>SUMIFS(СВЦЭМ!$C$34:$C$777,СВЦЭМ!$A$34:$A$777,$A74,СВЦЭМ!$B$34:$B$777,Y$47)+'СЕТ СН'!$G$9+СВЦЭМ!$D$10+'СЕТ СН'!$G$5-'СЕТ СН'!$G$17</f>
        <v>4503.0970012299995</v>
      </c>
    </row>
    <row r="75" spans="1:27" ht="15.75" x14ac:dyDescent="0.2">
      <c r="A75" s="35">
        <f t="shared" si="1"/>
        <v>43462</v>
      </c>
      <c r="B75" s="36">
        <f>SUMIFS(СВЦЭМ!$C$34:$C$777,СВЦЭМ!$A$34:$A$777,$A75,СВЦЭМ!$B$34:$B$777,B$47)+'СЕТ СН'!$G$9+СВЦЭМ!$D$10+'СЕТ СН'!$G$5-'СЕТ СН'!$G$17</f>
        <v>4555.59620653</v>
      </c>
      <c r="C75" s="36">
        <f>SUMIFS(СВЦЭМ!$C$34:$C$777,СВЦЭМ!$A$34:$A$777,$A75,СВЦЭМ!$B$34:$B$777,C$47)+'СЕТ СН'!$G$9+СВЦЭМ!$D$10+'СЕТ СН'!$G$5-'СЕТ СН'!$G$17</f>
        <v>4612.2497133400002</v>
      </c>
      <c r="D75" s="36">
        <f>SUMIFS(СВЦЭМ!$C$34:$C$777,СВЦЭМ!$A$34:$A$777,$A75,СВЦЭМ!$B$34:$B$777,D$47)+'СЕТ СН'!$G$9+СВЦЭМ!$D$10+'СЕТ СН'!$G$5-'СЕТ СН'!$G$17</f>
        <v>4682.69320453</v>
      </c>
      <c r="E75" s="36">
        <f>SUMIFS(СВЦЭМ!$C$34:$C$777,СВЦЭМ!$A$34:$A$777,$A75,СВЦЭМ!$B$34:$B$777,E$47)+'СЕТ СН'!$G$9+СВЦЭМ!$D$10+'СЕТ СН'!$G$5-'СЕТ СН'!$G$17</f>
        <v>4692.9558604900003</v>
      </c>
      <c r="F75" s="36">
        <f>SUMIFS(СВЦЭМ!$C$34:$C$777,СВЦЭМ!$A$34:$A$777,$A75,СВЦЭМ!$B$34:$B$777,F$47)+'СЕТ СН'!$G$9+СВЦЭМ!$D$10+'СЕТ СН'!$G$5-'СЕТ СН'!$G$17</f>
        <v>4704.4456443099998</v>
      </c>
      <c r="G75" s="36">
        <f>SUMIFS(СВЦЭМ!$C$34:$C$777,СВЦЭМ!$A$34:$A$777,$A75,СВЦЭМ!$B$34:$B$777,G$47)+'СЕТ СН'!$G$9+СВЦЭМ!$D$10+'СЕТ СН'!$G$5-'СЕТ СН'!$G$17</f>
        <v>4675.6487478099998</v>
      </c>
      <c r="H75" s="36">
        <f>SUMIFS(СВЦЭМ!$C$34:$C$777,СВЦЭМ!$A$34:$A$777,$A75,СВЦЭМ!$B$34:$B$777,H$47)+'СЕТ СН'!$G$9+СВЦЭМ!$D$10+'СЕТ СН'!$G$5-'СЕТ СН'!$G$17</f>
        <v>4605.0756879999999</v>
      </c>
      <c r="I75" s="36">
        <f>SUMIFS(СВЦЭМ!$C$34:$C$777,СВЦЭМ!$A$34:$A$777,$A75,СВЦЭМ!$B$34:$B$777,I$47)+'СЕТ СН'!$G$9+СВЦЭМ!$D$10+'СЕТ СН'!$G$5-'СЕТ СН'!$G$17</f>
        <v>4498.7054294500003</v>
      </c>
      <c r="J75" s="36">
        <f>SUMIFS(СВЦЭМ!$C$34:$C$777,СВЦЭМ!$A$34:$A$777,$A75,СВЦЭМ!$B$34:$B$777,J$47)+'СЕТ СН'!$G$9+СВЦЭМ!$D$10+'СЕТ СН'!$G$5-'СЕТ СН'!$G$17</f>
        <v>4429.33011068</v>
      </c>
      <c r="K75" s="36">
        <f>SUMIFS(СВЦЭМ!$C$34:$C$777,СВЦЭМ!$A$34:$A$777,$A75,СВЦЭМ!$B$34:$B$777,K$47)+'СЕТ СН'!$G$9+СВЦЭМ!$D$10+'СЕТ СН'!$G$5-'СЕТ СН'!$G$17</f>
        <v>4355.4590800300002</v>
      </c>
      <c r="L75" s="36">
        <f>SUMIFS(СВЦЭМ!$C$34:$C$777,СВЦЭМ!$A$34:$A$777,$A75,СВЦЭМ!$B$34:$B$777,L$47)+'СЕТ СН'!$G$9+СВЦЭМ!$D$10+'СЕТ СН'!$G$5-'СЕТ СН'!$G$17</f>
        <v>4351.2064199899996</v>
      </c>
      <c r="M75" s="36">
        <f>SUMIFS(СВЦЭМ!$C$34:$C$777,СВЦЭМ!$A$34:$A$777,$A75,СВЦЭМ!$B$34:$B$777,M$47)+'СЕТ СН'!$G$9+СВЦЭМ!$D$10+'СЕТ СН'!$G$5-'СЕТ СН'!$G$17</f>
        <v>4405.8242802499999</v>
      </c>
      <c r="N75" s="36">
        <f>SUMIFS(СВЦЭМ!$C$34:$C$777,СВЦЭМ!$A$34:$A$777,$A75,СВЦЭМ!$B$34:$B$777,N$47)+'СЕТ СН'!$G$9+СВЦЭМ!$D$10+'СЕТ СН'!$G$5-'СЕТ СН'!$G$17</f>
        <v>4457.36565101</v>
      </c>
      <c r="O75" s="36">
        <f>SUMIFS(СВЦЭМ!$C$34:$C$777,СВЦЭМ!$A$34:$A$777,$A75,СВЦЭМ!$B$34:$B$777,O$47)+'СЕТ СН'!$G$9+СВЦЭМ!$D$10+'СЕТ СН'!$G$5-'СЕТ СН'!$G$17</f>
        <v>4509.7936837200004</v>
      </c>
      <c r="P75" s="36">
        <f>SUMIFS(СВЦЭМ!$C$34:$C$777,СВЦЭМ!$A$34:$A$777,$A75,СВЦЭМ!$B$34:$B$777,P$47)+'СЕТ СН'!$G$9+СВЦЭМ!$D$10+'СЕТ СН'!$G$5-'СЕТ СН'!$G$17</f>
        <v>4523.9727749100002</v>
      </c>
      <c r="Q75" s="36">
        <f>SUMIFS(СВЦЭМ!$C$34:$C$777,СВЦЭМ!$A$34:$A$777,$A75,СВЦЭМ!$B$34:$B$777,Q$47)+'СЕТ СН'!$G$9+СВЦЭМ!$D$10+'СЕТ СН'!$G$5-'СЕТ СН'!$G$17</f>
        <v>4499.0819857400002</v>
      </c>
      <c r="R75" s="36">
        <f>SUMIFS(СВЦЭМ!$C$34:$C$777,СВЦЭМ!$A$34:$A$777,$A75,СВЦЭМ!$B$34:$B$777,R$47)+'СЕТ СН'!$G$9+СВЦЭМ!$D$10+'СЕТ СН'!$G$5-'СЕТ СН'!$G$17</f>
        <v>4439.0862404999998</v>
      </c>
      <c r="S75" s="36">
        <f>SUMIFS(СВЦЭМ!$C$34:$C$777,СВЦЭМ!$A$34:$A$777,$A75,СВЦЭМ!$B$34:$B$777,S$47)+'СЕТ СН'!$G$9+СВЦЭМ!$D$10+'СЕТ СН'!$G$5-'СЕТ СН'!$G$17</f>
        <v>4356.46259267</v>
      </c>
      <c r="T75" s="36">
        <f>SUMIFS(СВЦЭМ!$C$34:$C$777,СВЦЭМ!$A$34:$A$777,$A75,СВЦЭМ!$B$34:$B$777,T$47)+'СЕТ СН'!$G$9+СВЦЭМ!$D$10+'СЕТ СН'!$G$5-'СЕТ СН'!$G$17</f>
        <v>4308.9219690099999</v>
      </c>
      <c r="U75" s="36">
        <f>SUMIFS(СВЦЭМ!$C$34:$C$777,СВЦЭМ!$A$34:$A$777,$A75,СВЦЭМ!$B$34:$B$777,U$47)+'СЕТ СН'!$G$9+СВЦЭМ!$D$10+'СЕТ СН'!$G$5-'СЕТ СН'!$G$17</f>
        <v>4314.0830116999996</v>
      </c>
      <c r="V75" s="36">
        <f>SUMIFS(СВЦЭМ!$C$34:$C$777,СВЦЭМ!$A$34:$A$777,$A75,СВЦЭМ!$B$34:$B$777,V$47)+'СЕТ СН'!$G$9+СВЦЭМ!$D$10+'СЕТ СН'!$G$5-'СЕТ СН'!$G$17</f>
        <v>4327.7542424800004</v>
      </c>
      <c r="W75" s="36">
        <f>SUMIFS(СВЦЭМ!$C$34:$C$777,СВЦЭМ!$A$34:$A$777,$A75,СВЦЭМ!$B$34:$B$777,W$47)+'СЕТ СН'!$G$9+СВЦЭМ!$D$10+'СЕТ СН'!$G$5-'СЕТ СН'!$G$17</f>
        <v>4336.6390079799994</v>
      </c>
      <c r="X75" s="36">
        <f>SUMIFS(СВЦЭМ!$C$34:$C$777,СВЦЭМ!$A$34:$A$777,$A75,СВЦЭМ!$B$34:$B$777,X$47)+'СЕТ СН'!$G$9+СВЦЭМ!$D$10+'СЕТ СН'!$G$5-'СЕТ СН'!$G$17</f>
        <v>4352.9735861899999</v>
      </c>
      <c r="Y75" s="36">
        <f>SUMIFS(СВЦЭМ!$C$34:$C$777,СВЦЭМ!$A$34:$A$777,$A75,СВЦЭМ!$B$34:$B$777,Y$47)+'СЕТ СН'!$G$9+СВЦЭМ!$D$10+'СЕТ СН'!$G$5-'СЕТ СН'!$G$17</f>
        <v>4442.92311118</v>
      </c>
    </row>
    <row r="76" spans="1:27" ht="15.75" x14ac:dyDescent="0.2">
      <c r="A76" s="35">
        <f t="shared" si="1"/>
        <v>43463</v>
      </c>
      <c r="B76" s="36">
        <f>SUMIFS(СВЦЭМ!$C$34:$C$777,СВЦЭМ!$A$34:$A$777,$A76,СВЦЭМ!$B$34:$B$777,B$47)+'СЕТ СН'!$G$9+СВЦЭМ!$D$10+'СЕТ СН'!$G$5-'СЕТ СН'!$G$17</f>
        <v>4528.5617594999994</v>
      </c>
      <c r="C76" s="36">
        <f>SUMIFS(СВЦЭМ!$C$34:$C$777,СВЦЭМ!$A$34:$A$777,$A76,СВЦЭМ!$B$34:$B$777,C$47)+'СЕТ СН'!$G$9+СВЦЭМ!$D$10+'СЕТ СН'!$G$5-'СЕТ СН'!$G$17</f>
        <v>4630.7717657900002</v>
      </c>
      <c r="D76" s="36">
        <f>SUMIFS(СВЦЭМ!$C$34:$C$777,СВЦЭМ!$A$34:$A$777,$A76,СВЦЭМ!$B$34:$B$777,D$47)+'СЕТ СН'!$G$9+СВЦЭМ!$D$10+'СЕТ СН'!$G$5-'СЕТ СН'!$G$17</f>
        <v>4711.9839265500004</v>
      </c>
      <c r="E76" s="36">
        <f>SUMIFS(СВЦЭМ!$C$34:$C$777,СВЦЭМ!$A$34:$A$777,$A76,СВЦЭМ!$B$34:$B$777,E$47)+'СЕТ СН'!$G$9+СВЦЭМ!$D$10+'СЕТ СН'!$G$5-'СЕТ СН'!$G$17</f>
        <v>4729.7299585800001</v>
      </c>
      <c r="F76" s="36">
        <f>SUMIFS(СВЦЭМ!$C$34:$C$777,СВЦЭМ!$A$34:$A$777,$A76,СВЦЭМ!$B$34:$B$777,F$47)+'СЕТ СН'!$G$9+СВЦЭМ!$D$10+'СЕТ СН'!$G$5-'СЕТ СН'!$G$17</f>
        <v>4729.7780884399999</v>
      </c>
      <c r="G76" s="36">
        <f>SUMIFS(СВЦЭМ!$C$34:$C$777,СВЦЭМ!$A$34:$A$777,$A76,СВЦЭМ!$B$34:$B$777,G$47)+'СЕТ СН'!$G$9+СВЦЭМ!$D$10+'СЕТ СН'!$G$5-'СЕТ СН'!$G$17</f>
        <v>4711.9058203499999</v>
      </c>
      <c r="H76" s="36">
        <f>SUMIFS(СВЦЭМ!$C$34:$C$777,СВЦЭМ!$A$34:$A$777,$A76,СВЦЭМ!$B$34:$B$777,H$47)+'СЕТ СН'!$G$9+СВЦЭМ!$D$10+'СЕТ СН'!$G$5-'СЕТ СН'!$G$17</f>
        <v>4615.6241295</v>
      </c>
      <c r="I76" s="36">
        <f>SUMIFS(СВЦЭМ!$C$34:$C$777,СВЦЭМ!$A$34:$A$777,$A76,СВЦЭМ!$B$34:$B$777,I$47)+'СЕТ СН'!$G$9+СВЦЭМ!$D$10+'СЕТ СН'!$G$5-'СЕТ СН'!$G$17</f>
        <v>4533.6487137399999</v>
      </c>
      <c r="J76" s="36">
        <f>SUMIFS(СВЦЭМ!$C$34:$C$777,СВЦЭМ!$A$34:$A$777,$A76,СВЦЭМ!$B$34:$B$777,J$47)+'СЕТ СН'!$G$9+СВЦЭМ!$D$10+'СЕТ СН'!$G$5-'СЕТ СН'!$G$17</f>
        <v>4478.0795798700001</v>
      </c>
      <c r="K76" s="36">
        <f>SUMIFS(СВЦЭМ!$C$34:$C$777,СВЦЭМ!$A$34:$A$777,$A76,СВЦЭМ!$B$34:$B$777,K$47)+'СЕТ СН'!$G$9+СВЦЭМ!$D$10+'СЕТ СН'!$G$5-'СЕТ СН'!$G$17</f>
        <v>4392.9386441699999</v>
      </c>
      <c r="L76" s="36">
        <f>SUMIFS(СВЦЭМ!$C$34:$C$777,СВЦЭМ!$A$34:$A$777,$A76,СВЦЭМ!$B$34:$B$777,L$47)+'СЕТ СН'!$G$9+СВЦЭМ!$D$10+'СЕТ СН'!$G$5-'СЕТ СН'!$G$17</f>
        <v>4394.9314470600002</v>
      </c>
      <c r="M76" s="36">
        <f>SUMIFS(СВЦЭМ!$C$34:$C$777,СВЦЭМ!$A$34:$A$777,$A76,СВЦЭМ!$B$34:$B$777,M$47)+'СЕТ СН'!$G$9+СВЦЭМ!$D$10+'СЕТ СН'!$G$5-'СЕТ СН'!$G$17</f>
        <v>4470.6847443699999</v>
      </c>
      <c r="N76" s="36">
        <f>SUMIFS(СВЦЭМ!$C$34:$C$777,СВЦЭМ!$A$34:$A$777,$A76,СВЦЭМ!$B$34:$B$777,N$47)+'СЕТ СН'!$G$9+СВЦЭМ!$D$10+'СЕТ СН'!$G$5-'СЕТ СН'!$G$17</f>
        <v>4516.4901429399997</v>
      </c>
      <c r="O76" s="36">
        <f>SUMIFS(СВЦЭМ!$C$34:$C$777,СВЦЭМ!$A$34:$A$777,$A76,СВЦЭМ!$B$34:$B$777,O$47)+'СЕТ СН'!$G$9+СВЦЭМ!$D$10+'СЕТ СН'!$G$5-'СЕТ СН'!$G$17</f>
        <v>4527.3048953099997</v>
      </c>
      <c r="P76" s="36">
        <f>SUMIFS(СВЦЭМ!$C$34:$C$777,СВЦЭМ!$A$34:$A$777,$A76,СВЦЭМ!$B$34:$B$777,P$47)+'СЕТ СН'!$G$9+СВЦЭМ!$D$10+'СЕТ СН'!$G$5-'СЕТ СН'!$G$17</f>
        <v>4534.0982973099999</v>
      </c>
      <c r="Q76" s="36">
        <f>SUMIFS(СВЦЭМ!$C$34:$C$777,СВЦЭМ!$A$34:$A$777,$A76,СВЦЭМ!$B$34:$B$777,Q$47)+'СЕТ СН'!$G$9+СВЦЭМ!$D$10+'СЕТ СН'!$G$5-'СЕТ СН'!$G$17</f>
        <v>4520.32945518</v>
      </c>
      <c r="R76" s="36">
        <f>SUMIFS(СВЦЭМ!$C$34:$C$777,СВЦЭМ!$A$34:$A$777,$A76,СВЦЭМ!$B$34:$B$777,R$47)+'СЕТ СН'!$G$9+СВЦЭМ!$D$10+'СЕТ СН'!$G$5-'СЕТ СН'!$G$17</f>
        <v>4468.8788628299999</v>
      </c>
      <c r="S76" s="36">
        <f>SUMIFS(СВЦЭМ!$C$34:$C$777,СВЦЭМ!$A$34:$A$777,$A76,СВЦЭМ!$B$34:$B$777,S$47)+'СЕТ СН'!$G$9+СВЦЭМ!$D$10+'СЕТ СН'!$G$5-'СЕТ СН'!$G$17</f>
        <v>4376.2911629500004</v>
      </c>
      <c r="T76" s="36">
        <f>SUMIFS(СВЦЭМ!$C$34:$C$777,СВЦЭМ!$A$34:$A$777,$A76,СВЦЭМ!$B$34:$B$777,T$47)+'СЕТ СН'!$G$9+СВЦЭМ!$D$10+'СЕТ СН'!$G$5-'СЕТ СН'!$G$17</f>
        <v>4345.1600724999998</v>
      </c>
      <c r="U76" s="36">
        <f>SUMIFS(СВЦЭМ!$C$34:$C$777,СВЦЭМ!$A$34:$A$777,$A76,СВЦЭМ!$B$34:$B$777,U$47)+'СЕТ СН'!$G$9+СВЦЭМ!$D$10+'СЕТ СН'!$G$5-'СЕТ СН'!$G$17</f>
        <v>4343.7910359899997</v>
      </c>
      <c r="V76" s="36">
        <f>SUMIFS(СВЦЭМ!$C$34:$C$777,СВЦЭМ!$A$34:$A$777,$A76,СВЦЭМ!$B$34:$B$777,V$47)+'СЕТ СН'!$G$9+СВЦЭМ!$D$10+'СЕТ СН'!$G$5-'СЕТ СН'!$G$17</f>
        <v>4368.7843050299998</v>
      </c>
      <c r="W76" s="36">
        <f>SUMIFS(СВЦЭМ!$C$34:$C$777,СВЦЭМ!$A$34:$A$777,$A76,СВЦЭМ!$B$34:$B$777,W$47)+'СЕТ СН'!$G$9+СВЦЭМ!$D$10+'СЕТ СН'!$G$5-'СЕТ СН'!$G$17</f>
        <v>4374.9554978200003</v>
      </c>
      <c r="X76" s="36">
        <f>SUMIFS(СВЦЭМ!$C$34:$C$777,СВЦЭМ!$A$34:$A$777,$A76,СВЦЭМ!$B$34:$B$777,X$47)+'СЕТ СН'!$G$9+СВЦЭМ!$D$10+'СЕТ СН'!$G$5-'СЕТ СН'!$G$17</f>
        <v>4381.42865729</v>
      </c>
      <c r="Y76" s="36">
        <f>SUMIFS(СВЦЭМ!$C$34:$C$777,СВЦЭМ!$A$34:$A$777,$A76,СВЦЭМ!$B$34:$B$777,Y$47)+'СЕТ СН'!$G$9+СВЦЭМ!$D$10+'СЕТ СН'!$G$5-'СЕТ СН'!$G$17</f>
        <v>4457.7151518800001</v>
      </c>
    </row>
    <row r="77" spans="1:27" ht="15.75" x14ac:dyDescent="0.2">
      <c r="A77" s="35">
        <f t="shared" si="1"/>
        <v>43464</v>
      </c>
      <c r="B77" s="36">
        <f>SUMIFS(СВЦЭМ!$C$34:$C$777,СВЦЭМ!$A$34:$A$777,$A77,СВЦЭМ!$B$34:$B$777,B$47)+'СЕТ СН'!$G$9+СВЦЭМ!$D$10+'СЕТ СН'!$G$5-'СЕТ СН'!$G$17</f>
        <v>4547.2942590699995</v>
      </c>
      <c r="C77" s="36">
        <f>SUMIFS(СВЦЭМ!$C$34:$C$777,СВЦЭМ!$A$34:$A$777,$A77,СВЦЭМ!$B$34:$B$777,C$47)+'СЕТ СН'!$G$9+СВЦЭМ!$D$10+'СЕТ СН'!$G$5-'СЕТ СН'!$G$17</f>
        <v>4628.1558339499998</v>
      </c>
      <c r="D77" s="36">
        <f>SUMIFS(СВЦЭМ!$C$34:$C$777,СВЦЭМ!$A$34:$A$777,$A77,СВЦЭМ!$B$34:$B$777,D$47)+'СЕТ СН'!$G$9+СВЦЭМ!$D$10+'СЕТ СН'!$G$5-'СЕТ СН'!$G$17</f>
        <v>4654.8359779399998</v>
      </c>
      <c r="E77" s="36">
        <f>SUMIFS(СВЦЭМ!$C$34:$C$777,СВЦЭМ!$A$34:$A$777,$A77,СВЦЭМ!$B$34:$B$777,E$47)+'СЕТ СН'!$G$9+СВЦЭМ!$D$10+'СЕТ СН'!$G$5-'СЕТ СН'!$G$17</f>
        <v>4653.0008549799995</v>
      </c>
      <c r="F77" s="36">
        <f>SUMIFS(СВЦЭМ!$C$34:$C$777,СВЦЭМ!$A$34:$A$777,$A77,СВЦЭМ!$B$34:$B$777,F$47)+'СЕТ СН'!$G$9+СВЦЭМ!$D$10+'СЕТ СН'!$G$5-'СЕТ СН'!$G$17</f>
        <v>4652.9394035300002</v>
      </c>
      <c r="G77" s="36">
        <f>SUMIFS(СВЦЭМ!$C$34:$C$777,СВЦЭМ!$A$34:$A$777,$A77,СВЦЭМ!$B$34:$B$777,G$47)+'СЕТ СН'!$G$9+СВЦЭМ!$D$10+'СЕТ СН'!$G$5-'СЕТ СН'!$G$17</f>
        <v>4655.6140641600005</v>
      </c>
      <c r="H77" s="36">
        <f>SUMIFS(СВЦЭМ!$C$34:$C$777,СВЦЭМ!$A$34:$A$777,$A77,СВЦЭМ!$B$34:$B$777,H$47)+'СЕТ СН'!$G$9+СВЦЭМ!$D$10+'СЕТ СН'!$G$5-'СЕТ СН'!$G$17</f>
        <v>4641.4505487300003</v>
      </c>
      <c r="I77" s="36">
        <f>SUMIFS(СВЦЭМ!$C$34:$C$777,СВЦЭМ!$A$34:$A$777,$A77,СВЦЭМ!$B$34:$B$777,I$47)+'СЕТ СН'!$G$9+СВЦЭМ!$D$10+'СЕТ СН'!$G$5-'СЕТ СН'!$G$17</f>
        <v>4590.3808700700001</v>
      </c>
      <c r="J77" s="36">
        <f>SUMIFS(СВЦЭМ!$C$34:$C$777,СВЦЭМ!$A$34:$A$777,$A77,СВЦЭМ!$B$34:$B$777,J$47)+'СЕТ СН'!$G$9+СВЦЭМ!$D$10+'СЕТ СН'!$G$5-'СЕТ СН'!$G$17</f>
        <v>4513.0761799900001</v>
      </c>
      <c r="K77" s="36">
        <f>SUMIFS(СВЦЭМ!$C$34:$C$777,СВЦЭМ!$A$34:$A$777,$A77,СВЦЭМ!$B$34:$B$777,K$47)+'СЕТ СН'!$G$9+СВЦЭМ!$D$10+'СЕТ СН'!$G$5-'СЕТ СН'!$G$17</f>
        <v>4415.1153588200004</v>
      </c>
      <c r="L77" s="36">
        <f>SUMIFS(СВЦЭМ!$C$34:$C$777,СВЦЭМ!$A$34:$A$777,$A77,СВЦЭМ!$B$34:$B$777,L$47)+'СЕТ СН'!$G$9+СВЦЭМ!$D$10+'СЕТ СН'!$G$5-'СЕТ СН'!$G$17</f>
        <v>4396.5406979600002</v>
      </c>
      <c r="M77" s="36">
        <f>SUMIFS(СВЦЭМ!$C$34:$C$777,СВЦЭМ!$A$34:$A$777,$A77,СВЦЭМ!$B$34:$B$777,M$47)+'СЕТ СН'!$G$9+СВЦЭМ!$D$10+'СЕТ СН'!$G$5-'СЕТ СН'!$G$17</f>
        <v>4455.3010479100003</v>
      </c>
      <c r="N77" s="36">
        <f>SUMIFS(СВЦЭМ!$C$34:$C$777,СВЦЭМ!$A$34:$A$777,$A77,СВЦЭМ!$B$34:$B$777,N$47)+'СЕТ СН'!$G$9+СВЦЭМ!$D$10+'СЕТ СН'!$G$5-'СЕТ СН'!$G$17</f>
        <v>4507.0945824599994</v>
      </c>
      <c r="O77" s="36">
        <f>SUMIFS(СВЦЭМ!$C$34:$C$777,СВЦЭМ!$A$34:$A$777,$A77,СВЦЭМ!$B$34:$B$777,O$47)+'СЕТ СН'!$G$9+СВЦЭМ!$D$10+'СЕТ СН'!$G$5-'СЕТ СН'!$G$17</f>
        <v>4552.3194236700001</v>
      </c>
      <c r="P77" s="36">
        <f>SUMIFS(СВЦЭМ!$C$34:$C$777,СВЦЭМ!$A$34:$A$777,$A77,СВЦЭМ!$B$34:$B$777,P$47)+'СЕТ СН'!$G$9+СВЦЭМ!$D$10+'СЕТ СН'!$G$5-'СЕТ СН'!$G$17</f>
        <v>4549.47465199</v>
      </c>
      <c r="Q77" s="36">
        <f>SUMIFS(СВЦЭМ!$C$34:$C$777,СВЦЭМ!$A$34:$A$777,$A77,СВЦЭМ!$B$34:$B$777,Q$47)+'СЕТ СН'!$G$9+СВЦЭМ!$D$10+'СЕТ СН'!$G$5-'СЕТ СН'!$G$17</f>
        <v>4538.7953223599998</v>
      </c>
      <c r="R77" s="36">
        <f>SUMIFS(СВЦЭМ!$C$34:$C$777,СВЦЭМ!$A$34:$A$777,$A77,СВЦЭМ!$B$34:$B$777,R$47)+'СЕТ СН'!$G$9+СВЦЭМ!$D$10+'СЕТ СН'!$G$5-'СЕТ СН'!$G$17</f>
        <v>4469.2318257400002</v>
      </c>
      <c r="S77" s="36">
        <f>SUMIFS(СВЦЭМ!$C$34:$C$777,СВЦЭМ!$A$34:$A$777,$A77,СВЦЭМ!$B$34:$B$777,S$47)+'СЕТ СН'!$G$9+СВЦЭМ!$D$10+'СЕТ СН'!$G$5-'СЕТ СН'!$G$17</f>
        <v>4382.0019140899994</v>
      </c>
      <c r="T77" s="36">
        <f>SUMIFS(СВЦЭМ!$C$34:$C$777,СВЦЭМ!$A$34:$A$777,$A77,СВЦЭМ!$B$34:$B$777,T$47)+'СЕТ СН'!$G$9+СВЦЭМ!$D$10+'СЕТ СН'!$G$5-'СЕТ СН'!$G$17</f>
        <v>4339.9402890800002</v>
      </c>
      <c r="U77" s="36">
        <f>SUMIFS(СВЦЭМ!$C$34:$C$777,СВЦЭМ!$A$34:$A$777,$A77,СВЦЭМ!$B$34:$B$777,U$47)+'СЕТ СН'!$G$9+СВЦЭМ!$D$10+'СЕТ СН'!$G$5-'СЕТ СН'!$G$17</f>
        <v>4334.6858880600003</v>
      </c>
      <c r="V77" s="36">
        <f>SUMIFS(СВЦЭМ!$C$34:$C$777,СВЦЭМ!$A$34:$A$777,$A77,СВЦЭМ!$B$34:$B$777,V$47)+'СЕТ СН'!$G$9+СВЦЭМ!$D$10+'СЕТ СН'!$G$5-'СЕТ СН'!$G$17</f>
        <v>4349.4603056400001</v>
      </c>
      <c r="W77" s="36">
        <f>SUMIFS(СВЦЭМ!$C$34:$C$777,СВЦЭМ!$A$34:$A$777,$A77,СВЦЭМ!$B$34:$B$777,W$47)+'СЕТ СН'!$G$9+СВЦЭМ!$D$10+'СЕТ СН'!$G$5-'СЕТ СН'!$G$17</f>
        <v>4361.67693573</v>
      </c>
      <c r="X77" s="36">
        <f>SUMIFS(СВЦЭМ!$C$34:$C$777,СВЦЭМ!$A$34:$A$777,$A77,СВЦЭМ!$B$34:$B$777,X$47)+'СЕТ СН'!$G$9+СВЦЭМ!$D$10+'СЕТ СН'!$G$5-'СЕТ СН'!$G$17</f>
        <v>4338.6577138000002</v>
      </c>
      <c r="Y77" s="36">
        <f>SUMIFS(СВЦЭМ!$C$34:$C$777,СВЦЭМ!$A$34:$A$777,$A77,СВЦЭМ!$B$34:$B$777,Y$47)+'СЕТ СН'!$G$9+СВЦЭМ!$D$10+'СЕТ СН'!$G$5-'СЕТ СН'!$G$17</f>
        <v>4390.8867624799996</v>
      </c>
      <c r="AA77" s="37"/>
    </row>
    <row r="78" spans="1:27" ht="15.75" x14ac:dyDescent="0.2">
      <c r="A78" s="35">
        <f t="shared" si="1"/>
        <v>43465</v>
      </c>
      <c r="B78" s="36">
        <f>SUMIFS(СВЦЭМ!$C$34:$C$777,СВЦЭМ!$A$34:$A$777,$A78,СВЦЭМ!$B$34:$B$777,B$47)+'СЕТ СН'!$G$9+СВЦЭМ!$D$10+'СЕТ СН'!$G$5-'СЕТ СН'!$G$17</f>
        <v>4545.2112627400002</v>
      </c>
      <c r="C78" s="36">
        <f>SUMIFS(СВЦЭМ!$C$34:$C$777,СВЦЭМ!$A$34:$A$777,$A78,СВЦЭМ!$B$34:$B$777,C$47)+'СЕТ СН'!$G$9+СВЦЭМ!$D$10+'СЕТ СН'!$G$5-'СЕТ СН'!$G$17</f>
        <v>4623.05403991</v>
      </c>
      <c r="D78" s="36">
        <f>SUMIFS(СВЦЭМ!$C$34:$C$777,СВЦЭМ!$A$34:$A$777,$A78,СВЦЭМ!$B$34:$B$777,D$47)+'СЕТ СН'!$G$9+СВЦЭМ!$D$10+'СЕТ СН'!$G$5-'СЕТ СН'!$G$17</f>
        <v>4644.9925921200002</v>
      </c>
      <c r="E78" s="36">
        <f>SUMIFS(СВЦЭМ!$C$34:$C$777,СВЦЭМ!$A$34:$A$777,$A78,СВЦЭМ!$B$34:$B$777,E$47)+'СЕТ СН'!$G$9+СВЦЭМ!$D$10+'СЕТ СН'!$G$5-'СЕТ СН'!$G$17</f>
        <v>4646.3747311899997</v>
      </c>
      <c r="F78" s="36">
        <f>SUMIFS(СВЦЭМ!$C$34:$C$777,СВЦЭМ!$A$34:$A$777,$A78,СВЦЭМ!$B$34:$B$777,F$47)+'СЕТ СН'!$G$9+СВЦЭМ!$D$10+'СЕТ СН'!$G$5-'СЕТ СН'!$G$17</f>
        <v>4644.6395865100003</v>
      </c>
      <c r="G78" s="36">
        <f>SUMIFS(СВЦЭМ!$C$34:$C$777,СВЦЭМ!$A$34:$A$777,$A78,СВЦЭМ!$B$34:$B$777,G$47)+'СЕТ СН'!$G$9+СВЦЭМ!$D$10+'СЕТ СН'!$G$5-'СЕТ СН'!$G$17</f>
        <v>4646.0035022700004</v>
      </c>
      <c r="H78" s="36">
        <f>SUMIFS(СВЦЭМ!$C$34:$C$777,СВЦЭМ!$A$34:$A$777,$A78,СВЦЭМ!$B$34:$B$777,H$47)+'СЕТ СН'!$G$9+СВЦЭМ!$D$10+'СЕТ СН'!$G$5-'СЕТ СН'!$G$17</f>
        <v>4629.7866916499997</v>
      </c>
      <c r="I78" s="36">
        <f>SUMIFS(СВЦЭМ!$C$34:$C$777,СВЦЭМ!$A$34:$A$777,$A78,СВЦЭМ!$B$34:$B$777,I$47)+'СЕТ СН'!$G$9+СВЦЭМ!$D$10+'СЕТ СН'!$G$5-'СЕТ СН'!$G$17</f>
        <v>4578.3894468999997</v>
      </c>
      <c r="J78" s="36">
        <f>SUMIFS(СВЦЭМ!$C$34:$C$777,СВЦЭМ!$A$34:$A$777,$A78,СВЦЭМ!$B$34:$B$777,J$47)+'СЕТ СН'!$G$9+СВЦЭМ!$D$10+'СЕТ СН'!$G$5-'СЕТ СН'!$G$17</f>
        <v>4497.4548691600003</v>
      </c>
      <c r="K78" s="36">
        <f>SUMIFS(СВЦЭМ!$C$34:$C$777,СВЦЭМ!$A$34:$A$777,$A78,СВЦЭМ!$B$34:$B$777,K$47)+'СЕТ СН'!$G$9+СВЦЭМ!$D$10+'СЕТ СН'!$G$5-'СЕТ СН'!$G$17</f>
        <v>4394.4079447899994</v>
      </c>
      <c r="L78" s="36">
        <f>SUMIFS(СВЦЭМ!$C$34:$C$777,СВЦЭМ!$A$34:$A$777,$A78,СВЦЭМ!$B$34:$B$777,L$47)+'СЕТ СН'!$G$9+СВЦЭМ!$D$10+'СЕТ СН'!$G$5-'СЕТ СН'!$G$17</f>
        <v>4384.6753380700002</v>
      </c>
      <c r="M78" s="36">
        <f>SUMIFS(СВЦЭМ!$C$34:$C$777,СВЦЭМ!$A$34:$A$777,$A78,СВЦЭМ!$B$34:$B$777,M$47)+'СЕТ СН'!$G$9+СВЦЭМ!$D$10+'СЕТ СН'!$G$5-'СЕТ СН'!$G$17</f>
        <v>4454.4174198999999</v>
      </c>
      <c r="N78" s="36">
        <f>SUMIFS(СВЦЭМ!$C$34:$C$777,СВЦЭМ!$A$34:$A$777,$A78,СВЦЭМ!$B$34:$B$777,N$47)+'СЕТ СН'!$G$9+СВЦЭМ!$D$10+'СЕТ СН'!$G$5-'СЕТ СН'!$G$17</f>
        <v>4508.1809383999998</v>
      </c>
      <c r="O78" s="36">
        <f>SUMIFS(СВЦЭМ!$C$34:$C$777,СВЦЭМ!$A$34:$A$777,$A78,СВЦЭМ!$B$34:$B$777,O$47)+'СЕТ СН'!$G$9+СВЦЭМ!$D$10+'СЕТ СН'!$G$5-'СЕТ СН'!$G$17</f>
        <v>4556.0025252400001</v>
      </c>
      <c r="P78" s="36">
        <f>SUMIFS(СВЦЭМ!$C$34:$C$777,СВЦЭМ!$A$34:$A$777,$A78,СВЦЭМ!$B$34:$B$777,P$47)+'СЕТ СН'!$G$9+СВЦЭМ!$D$10+'СЕТ СН'!$G$5-'СЕТ СН'!$G$17</f>
        <v>4552.6692240700004</v>
      </c>
      <c r="Q78" s="36">
        <f>SUMIFS(СВЦЭМ!$C$34:$C$777,СВЦЭМ!$A$34:$A$777,$A78,СВЦЭМ!$B$34:$B$777,Q$47)+'СЕТ СН'!$G$9+СВЦЭМ!$D$10+'СЕТ СН'!$G$5-'СЕТ СН'!$G$17</f>
        <v>4543.2556673999998</v>
      </c>
      <c r="R78" s="36">
        <f>SUMIFS(СВЦЭМ!$C$34:$C$777,СВЦЭМ!$A$34:$A$777,$A78,СВЦЭМ!$B$34:$B$777,R$47)+'СЕТ СН'!$G$9+СВЦЭМ!$D$10+'СЕТ СН'!$G$5-'СЕТ СН'!$G$17</f>
        <v>4473.9919520499998</v>
      </c>
      <c r="S78" s="36">
        <f>SUMIFS(СВЦЭМ!$C$34:$C$777,СВЦЭМ!$A$34:$A$777,$A78,СВЦЭМ!$B$34:$B$777,S$47)+'СЕТ СН'!$G$9+СВЦЭМ!$D$10+'СЕТ СН'!$G$5-'СЕТ СН'!$G$17</f>
        <v>4391.6124123199997</v>
      </c>
      <c r="T78" s="36">
        <f>SUMIFS(СВЦЭМ!$C$34:$C$777,СВЦЭМ!$A$34:$A$777,$A78,СВЦЭМ!$B$34:$B$777,T$47)+'СЕТ СН'!$G$9+СВЦЭМ!$D$10+'СЕТ СН'!$G$5-'СЕТ СН'!$G$17</f>
        <v>4349.4049721000001</v>
      </c>
      <c r="U78" s="36">
        <f>SUMIFS(СВЦЭМ!$C$34:$C$777,СВЦЭМ!$A$34:$A$777,$A78,СВЦЭМ!$B$34:$B$777,U$47)+'СЕТ СН'!$G$9+СВЦЭМ!$D$10+'СЕТ СН'!$G$5-'СЕТ СН'!$G$17</f>
        <v>4346.5282602400002</v>
      </c>
      <c r="V78" s="36">
        <f>SUMIFS(СВЦЭМ!$C$34:$C$777,СВЦЭМ!$A$34:$A$777,$A78,СВЦЭМ!$B$34:$B$777,V$47)+'СЕТ СН'!$G$9+СВЦЭМ!$D$10+'СЕТ СН'!$G$5-'СЕТ СН'!$G$17</f>
        <v>4360.1740948300003</v>
      </c>
      <c r="W78" s="36">
        <f>SUMIFS(СВЦЭМ!$C$34:$C$777,СВЦЭМ!$A$34:$A$777,$A78,СВЦЭМ!$B$34:$B$777,W$47)+'СЕТ СН'!$G$9+СВЦЭМ!$D$10+'СЕТ СН'!$G$5-'СЕТ СН'!$G$17</f>
        <v>4365.8514500900001</v>
      </c>
      <c r="X78" s="36">
        <f>SUMIFS(СВЦЭМ!$C$34:$C$777,СВЦЭМ!$A$34:$A$777,$A78,СВЦЭМ!$B$34:$B$777,X$47)+'СЕТ СН'!$G$9+СВЦЭМ!$D$10+'СЕТ СН'!$G$5-'СЕТ СН'!$G$17</f>
        <v>4334.8119393999996</v>
      </c>
      <c r="Y78" s="36">
        <f>SUMIFS(СВЦЭМ!$C$34:$C$777,СВЦЭМ!$A$34:$A$777,$A78,СВЦЭМ!$B$34:$B$777,Y$47)+'СЕТ СН'!$G$9+СВЦЭМ!$D$10+'СЕТ СН'!$G$5-'СЕТ СН'!$G$17</f>
        <v>4377.5430881799994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01.12.2018</v>
      </c>
      <c r="B84" s="36">
        <f>SUMIFS(СВЦЭМ!$C$34:$C$777,СВЦЭМ!$A$34:$A$777,$A84,СВЦЭМ!$B$34:$B$777,B$83)+'СЕТ СН'!$H$9+СВЦЭМ!$D$10+'СЕТ СН'!$H$5-'СЕТ СН'!$H$17</f>
        <v>4834.9420399599994</v>
      </c>
      <c r="C84" s="36">
        <f>SUMIFS(СВЦЭМ!$C$34:$C$777,СВЦЭМ!$A$34:$A$777,$A84,СВЦЭМ!$B$34:$B$777,C$83)+'СЕТ СН'!$H$9+СВЦЭМ!$D$10+'СЕТ СН'!$H$5-'СЕТ СН'!$H$17</f>
        <v>4889.2911941499997</v>
      </c>
      <c r="D84" s="36">
        <f>SUMIFS(СВЦЭМ!$C$34:$C$777,СВЦЭМ!$A$34:$A$777,$A84,СВЦЭМ!$B$34:$B$777,D$83)+'СЕТ СН'!$H$9+СВЦЭМ!$D$10+'СЕТ СН'!$H$5-'СЕТ СН'!$H$17</f>
        <v>4973.9597802500002</v>
      </c>
      <c r="E84" s="36">
        <f>SUMIFS(СВЦЭМ!$C$34:$C$777,СВЦЭМ!$A$34:$A$777,$A84,СВЦЭМ!$B$34:$B$777,E$83)+'СЕТ СН'!$H$9+СВЦЭМ!$D$10+'СЕТ СН'!$H$5-'СЕТ СН'!$H$17</f>
        <v>5001.4619500700001</v>
      </c>
      <c r="F84" s="36">
        <f>SUMIFS(СВЦЭМ!$C$34:$C$777,СВЦЭМ!$A$34:$A$777,$A84,СВЦЭМ!$B$34:$B$777,F$83)+'СЕТ СН'!$H$9+СВЦЭМ!$D$10+'СЕТ СН'!$H$5-'СЕТ СН'!$H$17</f>
        <v>5008.7916838299998</v>
      </c>
      <c r="G84" s="36">
        <f>SUMIFS(СВЦЭМ!$C$34:$C$777,СВЦЭМ!$A$34:$A$777,$A84,СВЦЭМ!$B$34:$B$777,G$83)+'СЕТ СН'!$H$9+СВЦЭМ!$D$10+'СЕТ СН'!$H$5-'СЕТ СН'!$H$17</f>
        <v>4989.9795329399994</v>
      </c>
      <c r="H84" s="36">
        <f>SUMIFS(СВЦЭМ!$C$34:$C$777,СВЦЭМ!$A$34:$A$777,$A84,СВЦЭМ!$B$34:$B$777,H$83)+'СЕТ СН'!$H$9+СВЦЭМ!$D$10+'СЕТ СН'!$H$5-'СЕТ СН'!$H$17</f>
        <v>4949.1586058000003</v>
      </c>
      <c r="I84" s="36">
        <f>SUMIFS(СВЦЭМ!$C$34:$C$777,СВЦЭМ!$A$34:$A$777,$A84,СВЦЭМ!$B$34:$B$777,I$83)+'СЕТ СН'!$H$9+СВЦЭМ!$D$10+'СЕТ СН'!$H$5-'СЕТ СН'!$H$17</f>
        <v>4936.2786177500002</v>
      </c>
      <c r="J84" s="36">
        <f>SUMIFS(СВЦЭМ!$C$34:$C$777,СВЦЭМ!$A$34:$A$777,$A84,СВЦЭМ!$B$34:$B$777,J$83)+'СЕТ СН'!$H$9+СВЦЭМ!$D$10+'СЕТ СН'!$H$5-'СЕТ СН'!$H$17</f>
        <v>4908.9688360800001</v>
      </c>
      <c r="K84" s="36">
        <f>SUMIFS(СВЦЭМ!$C$34:$C$777,СВЦЭМ!$A$34:$A$777,$A84,СВЦЭМ!$B$34:$B$777,K$83)+'СЕТ СН'!$H$9+СВЦЭМ!$D$10+'СЕТ СН'!$H$5-'СЕТ СН'!$H$17</f>
        <v>4871.3106716699995</v>
      </c>
      <c r="L84" s="36">
        <f>SUMIFS(СВЦЭМ!$C$34:$C$777,СВЦЭМ!$A$34:$A$777,$A84,СВЦЭМ!$B$34:$B$777,L$83)+'СЕТ СН'!$H$9+СВЦЭМ!$D$10+'СЕТ СН'!$H$5-'СЕТ СН'!$H$17</f>
        <v>4857.7079464099997</v>
      </c>
      <c r="M84" s="36">
        <f>SUMIFS(СВЦЭМ!$C$34:$C$777,СВЦЭМ!$A$34:$A$777,$A84,СВЦЭМ!$B$34:$B$777,M$83)+'СЕТ СН'!$H$9+СВЦЭМ!$D$10+'СЕТ СН'!$H$5-'СЕТ СН'!$H$17</f>
        <v>4867.0448958099996</v>
      </c>
      <c r="N84" s="36">
        <f>SUMIFS(СВЦЭМ!$C$34:$C$777,СВЦЭМ!$A$34:$A$777,$A84,СВЦЭМ!$B$34:$B$777,N$83)+'СЕТ СН'!$H$9+СВЦЭМ!$D$10+'СЕТ СН'!$H$5-'СЕТ СН'!$H$17</f>
        <v>4865.5030445399998</v>
      </c>
      <c r="O84" s="36">
        <f>SUMIFS(СВЦЭМ!$C$34:$C$777,СВЦЭМ!$A$34:$A$777,$A84,СВЦЭМ!$B$34:$B$777,O$83)+'СЕТ СН'!$H$9+СВЦЭМ!$D$10+'СЕТ СН'!$H$5-'СЕТ СН'!$H$17</f>
        <v>4827.1922602599998</v>
      </c>
      <c r="P84" s="36">
        <f>SUMIFS(СВЦЭМ!$C$34:$C$777,СВЦЭМ!$A$34:$A$777,$A84,СВЦЭМ!$B$34:$B$777,P$83)+'СЕТ СН'!$H$9+СВЦЭМ!$D$10+'СЕТ СН'!$H$5-'СЕТ СН'!$H$17</f>
        <v>4769.9501539699995</v>
      </c>
      <c r="Q84" s="36">
        <f>SUMIFS(СВЦЭМ!$C$34:$C$777,СВЦЭМ!$A$34:$A$777,$A84,СВЦЭМ!$B$34:$B$777,Q$83)+'СЕТ СН'!$H$9+СВЦЭМ!$D$10+'СЕТ СН'!$H$5-'СЕТ СН'!$H$17</f>
        <v>4700.6065480199995</v>
      </c>
      <c r="R84" s="36">
        <f>SUMIFS(СВЦЭМ!$C$34:$C$777,СВЦЭМ!$A$34:$A$777,$A84,СВЦЭМ!$B$34:$B$777,R$83)+'СЕТ СН'!$H$9+СВЦЭМ!$D$10+'СЕТ СН'!$H$5-'СЕТ СН'!$H$17</f>
        <v>4696.5067466499995</v>
      </c>
      <c r="S84" s="36">
        <f>SUMIFS(СВЦЭМ!$C$34:$C$777,СВЦЭМ!$A$34:$A$777,$A84,СВЦЭМ!$B$34:$B$777,S$83)+'СЕТ СН'!$H$9+СВЦЭМ!$D$10+'СЕТ СН'!$H$5-'СЕТ СН'!$H$17</f>
        <v>4678.8511384699996</v>
      </c>
      <c r="T84" s="36">
        <f>SUMIFS(СВЦЭМ!$C$34:$C$777,СВЦЭМ!$A$34:$A$777,$A84,СВЦЭМ!$B$34:$B$777,T$83)+'СЕТ СН'!$H$9+СВЦЭМ!$D$10+'СЕТ СН'!$H$5-'СЕТ СН'!$H$17</f>
        <v>4643.1687587299994</v>
      </c>
      <c r="U84" s="36">
        <f>SUMIFS(СВЦЭМ!$C$34:$C$777,СВЦЭМ!$A$34:$A$777,$A84,СВЦЭМ!$B$34:$B$777,U$83)+'СЕТ СН'!$H$9+СВЦЭМ!$D$10+'СЕТ СН'!$H$5-'СЕТ СН'!$H$17</f>
        <v>4651.2926369400002</v>
      </c>
      <c r="V84" s="36">
        <f>SUMIFS(СВЦЭМ!$C$34:$C$777,СВЦЭМ!$A$34:$A$777,$A84,СВЦЭМ!$B$34:$B$777,V$83)+'СЕТ СН'!$H$9+СВЦЭМ!$D$10+'СЕТ СН'!$H$5-'СЕТ СН'!$H$17</f>
        <v>4667.0252005899993</v>
      </c>
      <c r="W84" s="36">
        <f>SUMIFS(СВЦЭМ!$C$34:$C$777,СВЦЭМ!$A$34:$A$777,$A84,СВЦЭМ!$B$34:$B$777,W$83)+'СЕТ СН'!$H$9+СВЦЭМ!$D$10+'СЕТ СН'!$H$5-'СЕТ СН'!$H$17</f>
        <v>4676.34859547</v>
      </c>
      <c r="X84" s="36">
        <f>SUMIFS(СВЦЭМ!$C$34:$C$777,СВЦЭМ!$A$34:$A$777,$A84,СВЦЭМ!$B$34:$B$777,X$83)+'СЕТ СН'!$H$9+СВЦЭМ!$D$10+'СЕТ СН'!$H$5-'СЕТ СН'!$H$17</f>
        <v>4689.3557977199998</v>
      </c>
      <c r="Y84" s="36">
        <f>SUMIFS(СВЦЭМ!$C$34:$C$777,СВЦЭМ!$A$34:$A$777,$A84,СВЦЭМ!$B$34:$B$777,Y$83)+'СЕТ СН'!$H$9+СВЦЭМ!$D$10+'СЕТ СН'!$H$5-'СЕТ СН'!$H$17</f>
        <v>4766.4294958299997</v>
      </c>
    </row>
    <row r="85" spans="1:25" ht="15.75" x14ac:dyDescent="0.2">
      <c r="A85" s="35">
        <f>A84+1</f>
        <v>43436</v>
      </c>
      <c r="B85" s="36">
        <f>SUMIFS(СВЦЭМ!$C$34:$C$777,СВЦЭМ!$A$34:$A$777,$A85,СВЦЭМ!$B$34:$B$777,B$83)+'СЕТ СН'!$H$9+СВЦЭМ!$D$10+'СЕТ СН'!$H$5-'СЕТ СН'!$H$17</f>
        <v>4838.1760787499998</v>
      </c>
      <c r="C85" s="36">
        <f>SUMIFS(СВЦЭМ!$C$34:$C$777,СВЦЭМ!$A$34:$A$777,$A85,СВЦЭМ!$B$34:$B$777,C$83)+'СЕТ СН'!$H$9+СВЦЭМ!$D$10+'СЕТ СН'!$H$5-'СЕТ СН'!$H$17</f>
        <v>4937.5710798600003</v>
      </c>
      <c r="D85" s="36">
        <f>SUMIFS(СВЦЭМ!$C$34:$C$777,СВЦЭМ!$A$34:$A$777,$A85,СВЦЭМ!$B$34:$B$777,D$83)+'СЕТ СН'!$H$9+СВЦЭМ!$D$10+'СЕТ СН'!$H$5-'СЕТ СН'!$H$17</f>
        <v>5004.8731390299999</v>
      </c>
      <c r="E85" s="36">
        <f>SUMIFS(СВЦЭМ!$C$34:$C$777,СВЦЭМ!$A$34:$A$777,$A85,СВЦЭМ!$B$34:$B$777,E$83)+'СЕТ СН'!$H$9+СВЦЭМ!$D$10+'СЕТ СН'!$H$5-'СЕТ СН'!$H$17</f>
        <v>5000.0917060499996</v>
      </c>
      <c r="F85" s="36">
        <f>SUMIFS(СВЦЭМ!$C$34:$C$777,СВЦЭМ!$A$34:$A$777,$A85,СВЦЭМ!$B$34:$B$777,F$83)+'СЕТ СН'!$H$9+СВЦЭМ!$D$10+'СЕТ СН'!$H$5-'СЕТ СН'!$H$17</f>
        <v>4997.5137774799996</v>
      </c>
      <c r="G85" s="36">
        <f>SUMIFS(СВЦЭМ!$C$34:$C$777,СВЦЭМ!$A$34:$A$777,$A85,СВЦЭМ!$B$34:$B$777,G$83)+'СЕТ СН'!$H$9+СВЦЭМ!$D$10+'СЕТ СН'!$H$5-'СЕТ СН'!$H$17</f>
        <v>4999.3109766500002</v>
      </c>
      <c r="H85" s="36">
        <f>SUMIFS(СВЦЭМ!$C$34:$C$777,СВЦЭМ!$A$34:$A$777,$A85,СВЦЭМ!$B$34:$B$777,H$83)+'СЕТ СН'!$H$9+СВЦЭМ!$D$10+'СЕТ СН'!$H$5-'СЕТ СН'!$H$17</f>
        <v>4970.7543330799999</v>
      </c>
      <c r="I85" s="36">
        <f>SUMIFS(СВЦЭМ!$C$34:$C$777,СВЦЭМ!$A$34:$A$777,$A85,СВЦЭМ!$B$34:$B$777,I$83)+'СЕТ СН'!$H$9+СВЦЭМ!$D$10+'СЕТ СН'!$H$5-'СЕТ СН'!$H$17</f>
        <v>4934.6199681299995</v>
      </c>
      <c r="J85" s="36">
        <f>SUMIFS(СВЦЭМ!$C$34:$C$777,СВЦЭМ!$A$34:$A$777,$A85,СВЦЭМ!$B$34:$B$777,J$83)+'СЕТ СН'!$H$9+СВЦЭМ!$D$10+'СЕТ СН'!$H$5-'СЕТ СН'!$H$17</f>
        <v>4887.9365913800002</v>
      </c>
      <c r="K85" s="36">
        <f>SUMIFS(СВЦЭМ!$C$34:$C$777,СВЦЭМ!$A$34:$A$777,$A85,СВЦЭМ!$B$34:$B$777,K$83)+'СЕТ СН'!$H$9+СВЦЭМ!$D$10+'СЕТ СН'!$H$5-'СЕТ СН'!$H$17</f>
        <v>4849.3773404399999</v>
      </c>
      <c r="L85" s="36">
        <f>SUMIFS(СВЦЭМ!$C$34:$C$777,СВЦЭМ!$A$34:$A$777,$A85,СВЦЭМ!$B$34:$B$777,L$83)+'СЕТ СН'!$H$9+СВЦЭМ!$D$10+'СЕТ СН'!$H$5-'СЕТ СН'!$H$17</f>
        <v>4831.2164319899994</v>
      </c>
      <c r="M85" s="36">
        <f>SUMIFS(СВЦЭМ!$C$34:$C$777,СВЦЭМ!$A$34:$A$777,$A85,СВЦЭМ!$B$34:$B$777,M$83)+'СЕТ СН'!$H$9+СВЦЭМ!$D$10+'СЕТ СН'!$H$5-'СЕТ СН'!$H$17</f>
        <v>4837.6015475100003</v>
      </c>
      <c r="N85" s="36">
        <f>SUMIFS(СВЦЭМ!$C$34:$C$777,СВЦЭМ!$A$34:$A$777,$A85,СВЦЭМ!$B$34:$B$777,N$83)+'СЕТ СН'!$H$9+СВЦЭМ!$D$10+'СЕТ СН'!$H$5-'СЕТ СН'!$H$17</f>
        <v>4845.0217585700002</v>
      </c>
      <c r="O85" s="36">
        <f>SUMIFS(СВЦЭМ!$C$34:$C$777,СВЦЭМ!$A$34:$A$777,$A85,СВЦЭМ!$B$34:$B$777,O$83)+'СЕТ СН'!$H$9+СВЦЭМ!$D$10+'СЕТ СН'!$H$5-'СЕТ СН'!$H$17</f>
        <v>4855.40362585</v>
      </c>
      <c r="P85" s="36">
        <f>SUMIFS(СВЦЭМ!$C$34:$C$777,СВЦЭМ!$A$34:$A$777,$A85,СВЦЭМ!$B$34:$B$777,P$83)+'СЕТ СН'!$H$9+СВЦЭМ!$D$10+'СЕТ СН'!$H$5-'СЕТ СН'!$H$17</f>
        <v>4819.2947209900003</v>
      </c>
      <c r="Q85" s="36">
        <f>SUMIFS(СВЦЭМ!$C$34:$C$777,СВЦЭМ!$A$34:$A$777,$A85,СВЦЭМ!$B$34:$B$777,Q$83)+'СЕТ СН'!$H$9+СВЦЭМ!$D$10+'СЕТ СН'!$H$5-'СЕТ СН'!$H$17</f>
        <v>4729.6957709600001</v>
      </c>
      <c r="R85" s="36">
        <f>SUMIFS(СВЦЭМ!$C$34:$C$777,СВЦЭМ!$A$34:$A$777,$A85,СВЦЭМ!$B$34:$B$777,R$83)+'СЕТ СН'!$H$9+СВЦЭМ!$D$10+'СЕТ СН'!$H$5-'СЕТ СН'!$H$17</f>
        <v>4714.3404627099999</v>
      </c>
      <c r="S85" s="36">
        <f>SUMIFS(СВЦЭМ!$C$34:$C$777,СВЦЭМ!$A$34:$A$777,$A85,СВЦЭМ!$B$34:$B$777,S$83)+'СЕТ СН'!$H$9+СВЦЭМ!$D$10+'СЕТ СН'!$H$5-'СЕТ СН'!$H$17</f>
        <v>4671.5612796699997</v>
      </c>
      <c r="T85" s="36">
        <f>SUMIFS(СВЦЭМ!$C$34:$C$777,СВЦЭМ!$A$34:$A$777,$A85,СВЦЭМ!$B$34:$B$777,T$83)+'СЕТ СН'!$H$9+СВЦЭМ!$D$10+'СЕТ СН'!$H$5-'СЕТ СН'!$H$17</f>
        <v>4638.1361249699994</v>
      </c>
      <c r="U85" s="36">
        <f>SUMIFS(СВЦЭМ!$C$34:$C$777,СВЦЭМ!$A$34:$A$777,$A85,СВЦЭМ!$B$34:$B$777,U$83)+'СЕТ СН'!$H$9+СВЦЭМ!$D$10+'СЕТ СН'!$H$5-'СЕТ СН'!$H$17</f>
        <v>4652.5378061199999</v>
      </c>
      <c r="V85" s="36">
        <f>SUMIFS(СВЦЭМ!$C$34:$C$777,СВЦЭМ!$A$34:$A$777,$A85,СВЦЭМ!$B$34:$B$777,V$83)+'СЕТ СН'!$H$9+СВЦЭМ!$D$10+'СЕТ СН'!$H$5-'СЕТ СН'!$H$17</f>
        <v>4658.6397632399994</v>
      </c>
      <c r="W85" s="36">
        <f>SUMIFS(СВЦЭМ!$C$34:$C$777,СВЦЭМ!$A$34:$A$777,$A85,СВЦЭМ!$B$34:$B$777,W$83)+'СЕТ СН'!$H$9+СВЦЭМ!$D$10+'СЕТ СН'!$H$5-'СЕТ СН'!$H$17</f>
        <v>4653.6422179900001</v>
      </c>
      <c r="X85" s="36">
        <f>SUMIFS(СВЦЭМ!$C$34:$C$777,СВЦЭМ!$A$34:$A$777,$A85,СВЦЭМ!$B$34:$B$777,X$83)+'СЕТ СН'!$H$9+СВЦЭМ!$D$10+'СЕТ СН'!$H$5-'СЕТ СН'!$H$17</f>
        <v>4674.9531952500001</v>
      </c>
      <c r="Y85" s="36">
        <f>SUMIFS(СВЦЭМ!$C$34:$C$777,СВЦЭМ!$A$34:$A$777,$A85,СВЦЭМ!$B$34:$B$777,Y$83)+'СЕТ СН'!$H$9+СВЦЭМ!$D$10+'СЕТ СН'!$H$5-'СЕТ СН'!$H$17</f>
        <v>4774.6183712800002</v>
      </c>
    </row>
    <row r="86" spans="1:25" ht="15.75" x14ac:dyDescent="0.2">
      <c r="A86" s="35">
        <f t="shared" ref="A86:A114" si="2">A85+1</f>
        <v>43437</v>
      </c>
      <c r="B86" s="36">
        <f>SUMIFS(СВЦЭМ!$C$34:$C$777,СВЦЭМ!$A$34:$A$777,$A86,СВЦЭМ!$B$34:$B$777,B$83)+'СЕТ СН'!$H$9+СВЦЭМ!$D$10+'СЕТ СН'!$H$5-'СЕТ СН'!$H$17</f>
        <v>4847.1581707699997</v>
      </c>
      <c r="C86" s="36">
        <f>SUMIFS(СВЦЭМ!$C$34:$C$777,СВЦЭМ!$A$34:$A$777,$A86,СВЦЭМ!$B$34:$B$777,C$83)+'СЕТ СН'!$H$9+СВЦЭМ!$D$10+'СЕТ СН'!$H$5-'СЕТ СН'!$H$17</f>
        <v>4930.5976143799999</v>
      </c>
      <c r="D86" s="36">
        <f>SUMIFS(СВЦЭМ!$C$34:$C$777,СВЦЭМ!$A$34:$A$777,$A86,СВЦЭМ!$B$34:$B$777,D$83)+'СЕТ СН'!$H$9+СВЦЭМ!$D$10+'СЕТ СН'!$H$5-'СЕТ СН'!$H$17</f>
        <v>5000.0596942799993</v>
      </c>
      <c r="E86" s="36">
        <f>SUMIFS(СВЦЭМ!$C$34:$C$777,СВЦЭМ!$A$34:$A$777,$A86,СВЦЭМ!$B$34:$B$777,E$83)+'СЕТ СН'!$H$9+СВЦЭМ!$D$10+'СЕТ СН'!$H$5-'СЕТ СН'!$H$17</f>
        <v>4997.0671951799995</v>
      </c>
      <c r="F86" s="36">
        <f>SUMIFS(СВЦЭМ!$C$34:$C$777,СВЦЭМ!$A$34:$A$777,$A86,СВЦЭМ!$B$34:$B$777,F$83)+'СЕТ СН'!$H$9+СВЦЭМ!$D$10+'СЕТ СН'!$H$5-'СЕТ СН'!$H$17</f>
        <v>4991.8949338800003</v>
      </c>
      <c r="G86" s="36">
        <f>SUMIFS(СВЦЭМ!$C$34:$C$777,СВЦЭМ!$A$34:$A$777,$A86,СВЦЭМ!$B$34:$B$777,G$83)+'СЕТ СН'!$H$9+СВЦЭМ!$D$10+'СЕТ СН'!$H$5-'СЕТ СН'!$H$17</f>
        <v>4996.0792389600001</v>
      </c>
      <c r="H86" s="36">
        <f>SUMIFS(СВЦЭМ!$C$34:$C$777,СВЦЭМ!$A$34:$A$777,$A86,СВЦЭМ!$B$34:$B$777,H$83)+'СЕТ СН'!$H$9+СВЦЭМ!$D$10+'СЕТ СН'!$H$5-'СЕТ СН'!$H$17</f>
        <v>4928.6481052700001</v>
      </c>
      <c r="I86" s="36">
        <f>SUMIFS(СВЦЭМ!$C$34:$C$777,СВЦЭМ!$A$34:$A$777,$A86,СВЦЭМ!$B$34:$B$777,I$83)+'СЕТ СН'!$H$9+СВЦЭМ!$D$10+'СЕТ СН'!$H$5-'СЕТ СН'!$H$17</f>
        <v>4898.2067488399998</v>
      </c>
      <c r="J86" s="36">
        <f>SUMIFS(СВЦЭМ!$C$34:$C$777,СВЦЭМ!$A$34:$A$777,$A86,СВЦЭМ!$B$34:$B$777,J$83)+'СЕТ СН'!$H$9+СВЦЭМ!$D$10+'СЕТ СН'!$H$5-'СЕТ СН'!$H$17</f>
        <v>4911.0454642200002</v>
      </c>
      <c r="K86" s="36">
        <f>SUMIFS(СВЦЭМ!$C$34:$C$777,СВЦЭМ!$A$34:$A$777,$A86,СВЦЭМ!$B$34:$B$777,K$83)+'СЕТ СН'!$H$9+СВЦЭМ!$D$10+'СЕТ СН'!$H$5-'СЕТ СН'!$H$17</f>
        <v>4881.2845813899994</v>
      </c>
      <c r="L86" s="36">
        <f>SUMIFS(СВЦЭМ!$C$34:$C$777,СВЦЭМ!$A$34:$A$777,$A86,СВЦЭМ!$B$34:$B$777,L$83)+'СЕТ СН'!$H$9+СВЦЭМ!$D$10+'СЕТ СН'!$H$5-'СЕТ СН'!$H$17</f>
        <v>4891.9105002599999</v>
      </c>
      <c r="M86" s="36">
        <f>SUMIFS(СВЦЭМ!$C$34:$C$777,СВЦЭМ!$A$34:$A$777,$A86,СВЦЭМ!$B$34:$B$777,M$83)+'СЕТ СН'!$H$9+СВЦЭМ!$D$10+'СЕТ СН'!$H$5-'СЕТ СН'!$H$17</f>
        <v>4897.6346885499997</v>
      </c>
      <c r="N86" s="36">
        <f>SUMIFS(СВЦЭМ!$C$34:$C$777,СВЦЭМ!$A$34:$A$777,$A86,СВЦЭМ!$B$34:$B$777,N$83)+'СЕТ СН'!$H$9+СВЦЭМ!$D$10+'СЕТ СН'!$H$5-'СЕТ СН'!$H$17</f>
        <v>4873.6736515299999</v>
      </c>
      <c r="O86" s="36">
        <f>SUMIFS(СВЦЭМ!$C$34:$C$777,СВЦЭМ!$A$34:$A$777,$A86,СВЦЭМ!$B$34:$B$777,O$83)+'СЕТ СН'!$H$9+СВЦЭМ!$D$10+'СЕТ СН'!$H$5-'СЕТ СН'!$H$17</f>
        <v>4836.6271806599998</v>
      </c>
      <c r="P86" s="36">
        <f>SUMIFS(СВЦЭМ!$C$34:$C$777,СВЦЭМ!$A$34:$A$777,$A86,СВЦЭМ!$B$34:$B$777,P$83)+'СЕТ СН'!$H$9+СВЦЭМ!$D$10+'СЕТ СН'!$H$5-'СЕТ СН'!$H$17</f>
        <v>4773.8223668000001</v>
      </c>
      <c r="Q86" s="36">
        <f>SUMIFS(СВЦЭМ!$C$34:$C$777,СВЦЭМ!$A$34:$A$777,$A86,СВЦЭМ!$B$34:$B$777,Q$83)+'СЕТ СН'!$H$9+СВЦЭМ!$D$10+'СЕТ СН'!$H$5-'СЕТ СН'!$H$17</f>
        <v>4695.1378575099998</v>
      </c>
      <c r="R86" s="36">
        <f>SUMIFS(СВЦЭМ!$C$34:$C$777,СВЦЭМ!$A$34:$A$777,$A86,СВЦЭМ!$B$34:$B$777,R$83)+'СЕТ СН'!$H$9+СВЦЭМ!$D$10+'СЕТ СН'!$H$5-'СЕТ СН'!$H$17</f>
        <v>4680.4238632500001</v>
      </c>
      <c r="S86" s="36">
        <f>SUMIFS(СВЦЭМ!$C$34:$C$777,СВЦЭМ!$A$34:$A$777,$A86,СВЦЭМ!$B$34:$B$777,S$83)+'СЕТ СН'!$H$9+СВЦЭМ!$D$10+'СЕТ СН'!$H$5-'СЕТ СН'!$H$17</f>
        <v>4683.2375196200001</v>
      </c>
      <c r="T86" s="36">
        <f>SUMIFS(СВЦЭМ!$C$34:$C$777,СВЦЭМ!$A$34:$A$777,$A86,СВЦЭМ!$B$34:$B$777,T$83)+'СЕТ СН'!$H$9+СВЦЭМ!$D$10+'СЕТ СН'!$H$5-'СЕТ СН'!$H$17</f>
        <v>4679.1709531699998</v>
      </c>
      <c r="U86" s="36">
        <f>SUMIFS(СВЦЭМ!$C$34:$C$777,СВЦЭМ!$A$34:$A$777,$A86,СВЦЭМ!$B$34:$B$777,U$83)+'СЕТ СН'!$H$9+СВЦЭМ!$D$10+'СЕТ СН'!$H$5-'СЕТ СН'!$H$17</f>
        <v>4686.2177504000001</v>
      </c>
      <c r="V86" s="36">
        <f>SUMIFS(СВЦЭМ!$C$34:$C$777,СВЦЭМ!$A$34:$A$777,$A86,СВЦЭМ!$B$34:$B$777,V$83)+'СЕТ СН'!$H$9+СВЦЭМ!$D$10+'СЕТ СН'!$H$5-'СЕТ СН'!$H$17</f>
        <v>4686.4821895699997</v>
      </c>
      <c r="W86" s="36">
        <f>SUMIFS(СВЦЭМ!$C$34:$C$777,СВЦЭМ!$A$34:$A$777,$A86,СВЦЭМ!$B$34:$B$777,W$83)+'СЕТ СН'!$H$9+СВЦЭМ!$D$10+'СЕТ СН'!$H$5-'СЕТ СН'!$H$17</f>
        <v>4684.9881975299995</v>
      </c>
      <c r="X86" s="36">
        <f>SUMIFS(СВЦЭМ!$C$34:$C$777,СВЦЭМ!$A$34:$A$777,$A86,СВЦЭМ!$B$34:$B$777,X$83)+'СЕТ СН'!$H$9+СВЦЭМ!$D$10+'СЕТ СН'!$H$5-'СЕТ СН'!$H$17</f>
        <v>4686.8312187000001</v>
      </c>
      <c r="Y86" s="36">
        <f>SUMIFS(СВЦЭМ!$C$34:$C$777,СВЦЭМ!$A$34:$A$777,$A86,СВЦЭМ!$B$34:$B$777,Y$83)+'СЕТ СН'!$H$9+СВЦЭМ!$D$10+'СЕТ СН'!$H$5-'СЕТ СН'!$H$17</f>
        <v>4748.9405837799995</v>
      </c>
    </row>
    <row r="87" spans="1:25" ht="15.75" x14ac:dyDescent="0.2">
      <c r="A87" s="35">
        <f t="shared" si="2"/>
        <v>43438</v>
      </c>
      <c r="B87" s="36">
        <f>SUMIFS(СВЦЭМ!$C$34:$C$777,СВЦЭМ!$A$34:$A$777,$A87,СВЦЭМ!$B$34:$B$777,B$83)+'СЕТ СН'!$H$9+СВЦЭМ!$D$10+'СЕТ СН'!$H$5-'СЕТ СН'!$H$17</f>
        <v>4856.9298973499999</v>
      </c>
      <c r="C87" s="36">
        <f>SUMIFS(СВЦЭМ!$C$34:$C$777,СВЦЭМ!$A$34:$A$777,$A87,СВЦЭМ!$B$34:$B$777,C$83)+'СЕТ СН'!$H$9+СВЦЭМ!$D$10+'СЕТ СН'!$H$5-'СЕТ СН'!$H$17</f>
        <v>4902.6000382499997</v>
      </c>
      <c r="D87" s="36">
        <f>SUMIFS(СВЦЭМ!$C$34:$C$777,СВЦЭМ!$A$34:$A$777,$A87,СВЦЭМ!$B$34:$B$777,D$83)+'СЕТ СН'!$H$9+СВЦЭМ!$D$10+'СЕТ СН'!$H$5-'СЕТ СН'!$H$17</f>
        <v>4959.4833141299996</v>
      </c>
      <c r="E87" s="36">
        <f>SUMIFS(СВЦЭМ!$C$34:$C$777,СВЦЭМ!$A$34:$A$777,$A87,СВЦЭМ!$B$34:$B$777,E$83)+'СЕТ СН'!$H$9+СВЦЭМ!$D$10+'СЕТ СН'!$H$5-'СЕТ СН'!$H$17</f>
        <v>4971.3696753699996</v>
      </c>
      <c r="F87" s="36">
        <f>SUMIFS(СВЦЭМ!$C$34:$C$777,СВЦЭМ!$A$34:$A$777,$A87,СВЦЭМ!$B$34:$B$777,F$83)+'СЕТ СН'!$H$9+СВЦЭМ!$D$10+'СЕТ СН'!$H$5-'СЕТ СН'!$H$17</f>
        <v>4976.9055597899996</v>
      </c>
      <c r="G87" s="36">
        <f>SUMIFS(СВЦЭМ!$C$34:$C$777,СВЦЭМ!$A$34:$A$777,$A87,СВЦЭМ!$B$34:$B$777,G$83)+'СЕТ СН'!$H$9+СВЦЭМ!$D$10+'СЕТ СН'!$H$5-'СЕТ СН'!$H$17</f>
        <v>4938.6417719800002</v>
      </c>
      <c r="H87" s="36">
        <f>SUMIFS(СВЦЭМ!$C$34:$C$777,СВЦЭМ!$A$34:$A$777,$A87,СВЦЭМ!$B$34:$B$777,H$83)+'СЕТ СН'!$H$9+СВЦЭМ!$D$10+'СЕТ СН'!$H$5-'СЕТ СН'!$H$17</f>
        <v>4927.5501379400002</v>
      </c>
      <c r="I87" s="36">
        <f>SUMIFS(СВЦЭМ!$C$34:$C$777,СВЦЭМ!$A$34:$A$777,$A87,СВЦЭМ!$B$34:$B$777,I$83)+'СЕТ СН'!$H$9+СВЦЭМ!$D$10+'СЕТ СН'!$H$5-'СЕТ СН'!$H$17</f>
        <v>4909.3675069499996</v>
      </c>
      <c r="J87" s="36">
        <f>SUMIFS(СВЦЭМ!$C$34:$C$777,СВЦЭМ!$A$34:$A$777,$A87,СВЦЭМ!$B$34:$B$777,J$83)+'СЕТ СН'!$H$9+СВЦЭМ!$D$10+'СЕТ СН'!$H$5-'СЕТ СН'!$H$17</f>
        <v>4907.0986425000001</v>
      </c>
      <c r="K87" s="36">
        <f>SUMIFS(СВЦЭМ!$C$34:$C$777,СВЦЭМ!$A$34:$A$777,$A87,СВЦЭМ!$B$34:$B$777,K$83)+'СЕТ СН'!$H$9+СВЦЭМ!$D$10+'СЕТ СН'!$H$5-'СЕТ СН'!$H$17</f>
        <v>4892.2288822099999</v>
      </c>
      <c r="L87" s="36">
        <f>SUMIFS(СВЦЭМ!$C$34:$C$777,СВЦЭМ!$A$34:$A$777,$A87,СВЦЭМ!$B$34:$B$777,L$83)+'СЕТ СН'!$H$9+СВЦЭМ!$D$10+'СЕТ СН'!$H$5-'СЕТ СН'!$H$17</f>
        <v>4871.4359240799995</v>
      </c>
      <c r="M87" s="36">
        <f>SUMIFS(СВЦЭМ!$C$34:$C$777,СВЦЭМ!$A$34:$A$777,$A87,СВЦЭМ!$B$34:$B$777,M$83)+'СЕТ СН'!$H$9+СВЦЭМ!$D$10+'СЕТ СН'!$H$5-'СЕТ СН'!$H$17</f>
        <v>4863.2540982999999</v>
      </c>
      <c r="N87" s="36">
        <f>SUMIFS(СВЦЭМ!$C$34:$C$777,СВЦЭМ!$A$34:$A$777,$A87,СВЦЭМ!$B$34:$B$777,N$83)+'СЕТ СН'!$H$9+СВЦЭМ!$D$10+'СЕТ СН'!$H$5-'СЕТ СН'!$H$17</f>
        <v>4860.6855994299995</v>
      </c>
      <c r="O87" s="36">
        <f>SUMIFS(СВЦЭМ!$C$34:$C$777,СВЦЭМ!$A$34:$A$777,$A87,СВЦЭМ!$B$34:$B$777,O$83)+'СЕТ СН'!$H$9+СВЦЭМ!$D$10+'СЕТ СН'!$H$5-'СЕТ СН'!$H$17</f>
        <v>4841.6782968699999</v>
      </c>
      <c r="P87" s="36">
        <f>SUMIFS(СВЦЭМ!$C$34:$C$777,СВЦЭМ!$A$34:$A$777,$A87,СВЦЭМ!$B$34:$B$777,P$83)+'СЕТ СН'!$H$9+СВЦЭМ!$D$10+'СЕТ СН'!$H$5-'СЕТ СН'!$H$17</f>
        <v>4778.3105712400002</v>
      </c>
      <c r="Q87" s="36">
        <f>SUMIFS(СВЦЭМ!$C$34:$C$777,СВЦЭМ!$A$34:$A$777,$A87,СВЦЭМ!$B$34:$B$777,Q$83)+'СЕТ СН'!$H$9+СВЦЭМ!$D$10+'СЕТ СН'!$H$5-'СЕТ СН'!$H$17</f>
        <v>4699.7221044899998</v>
      </c>
      <c r="R87" s="36">
        <f>SUMIFS(СВЦЭМ!$C$34:$C$777,СВЦЭМ!$A$34:$A$777,$A87,СВЦЭМ!$B$34:$B$777,R$83)+'СЕТ СН'!$H$9+СВЦЭМ!$D$10+'СЕТ СН'!$H$5-'СЕТ СН'!$H$17</f>
        <v>4684.1688124100001</v>
      </c>
      <c r="S87" s="36">
        <f>SUMIFS(СВЦЭМ!$C$34:$C$777,СВЦЭМ!$A$34:$A$777,$A87,СВЦЭМ!$B$34:$B$777,S$83)+'СЕТ СН'!$H$9+СВЦЭМ!$D$10+'СЕТ СН'!$H$5-'СЕТ СН'!$H$17</f>
        <v>4682.1826906699998</v>
      </c>
      <c r="T87" s="36">
        <f>SUMIFS(СВЦЭМ!$C$34:$C$777,СВЦЭМ!$A$34:$A$777,$A87,СВЦЭМ!$B$34:$B$777,T$83)+'СЕТ СН'!$H$9+СВЦЭМ!$D$10+'СЕТ СН'!$H$5-'СЕТ СН'!$H$17</f>
        <v>4687.8767242799995</v>
      </c>
      <c r="U87" s="36">
        <f>SUMIFS(СВЦЭМ!$C$34:$C$777,СВЦЭМ!$A$34:$A$777,$A87,СВЦЭМ!$B$34:$B$777,U$83)+'СЕТ СН'!$H$9+СВЦЭМ!$D$10+'СЕТ СН'!$H$5-'СЕТ СН'!$H$17</f>
        <v>4689.0291007599999</v>
      </c>
      <c r="V87" s="36">
        <f>SUMIFS(СВЦЭМ!$C$34:$C$777,СВЦЭМ!$A$34:$A$777,$A87,СВЦЭМ!$B$34:$B$777,V$83)+'СЕТ СН'!$H$9+СВЦЭМ!$D$10+'СЕТ СН'!$H$5-'СЕТ СН'!$H$17</f>
        <v>4687.1485681900003</v>
      </c>
      <c r="W87" s="36">
        <f>SUMIFS(СВЦЭМ!$C$34:$C$777,СВЦЭМ!$A$34:$A$777,$A87,СВЦЭМ!$B$34:$B$777,W$83)+'СЕТ СН'!$H$9+СВЦЭМ!$D$10+'СЕТ СН'!$H$5-'СЕТ СН'!$H$17</f>
        <v>4663.2086085199999</v>
      </c>
      <c r="X87" s="36">
        <f>SUMIFS(СВЦЭМ!$C$34:$C$777,СВЦЭМ!$A$34:$A$777,$A87,СВЦЭМ!$B$34:$B$777,X$83)+'СЕТ СН'!$H$9+СВЦЭМ!$D$10+'СЕТ СН'!$H$5-'СЕТ СН'!$H$17</f>
        <v>4653.0227922699996</v>
      </c>
      <c r="Y87" s="36">
        <f>SUMIFS(СВЦЭМ!$C$34:$C$777,СВЦЭМ!$A$34:$A$777,$A87,СВЦЭМ!$B$34:$B$777,Y$83)+'СЕТ СН'!$H$9+СВЦЭМ!$D$10+'СЕТ СН'!$H$5-'СЕТ СН'!$H$17</f>
        <v>4736.8040782999997</v>
      </c>
    </row>
    <row r="88" spans="1:25" ht="15.75" x14ac:dyDescent="0.2">
      <c r="A88" s="35">
        <f t="shared" si="2"/>
        <v>43439</v>
      </c>
      <c r="B88" s="36">
        <f>SUMIFS(СВЦЭМ!$C$34:$C$777,СВЦЭМ!$A$34:$A$777,$A88,СВЦЭМ!$B$34:$B$777,B$83)+'СЕТ СН'!$H$9+СВЦЭМ!$D$10+'СЕТ СН'!$H$5-'СЕТ СН'!$H$17</f>
        <v>4841.8206577999999</v>
      </c>
      <c r="C88" s="36">
        <f>SUMIFS(СВЦЭМ!$C$34:$C$777,СВЦЭМ!$A$34:$A$777,$A88,СВЦЭМ!$B$34:$B$777,C$83)+'СЕТ СН'!$H$9+СВЦЭМ!$D$10+'СЕТ СН'!$H$5-'СЕТ СН'!$H$17</f>
        <v>4913.3675952499998</v>
      </c>
      <c r="D88" s="36">
        <f>SUMIFS(СВЦЭМ!$C$34:$C$777,СВЦЭМ!$A$34:$A$777,$A88,СВЦЭМ!$B$34:$B$777,D$83)+'СЕТ СН'!$H$9+СВЦЭМ!$D$10+'СЕТ СН'!$H$5-'СЕТ СН'!$H$17</f>
        <v>5004.8895970900003</v>
      </c>
      <c r="E88" s="36">
        <f>SUMIFS(СВЦЭМ!$C$34:$C$777,СВЦЭМ!$A$34:$A$777,$A88,СВЦЭМ!$B$34:$B$777,E$83)+'СЕТ СН'!$H$9+СВЦЭМ!$D$10+'СЕТ СН'!$H$5-'СЕТ СН'!$H$17</f>
        <v>5008.6585788799994</v>
      </c>
      <c r="F88" s="36">
        <f>SUMIFS(СВЦЭМ!$C$34:$C$777,СВЦЭМ!$A$34:$A$777,$A88,СВЦЭМ!$B$34:$B$777,F$83)+'СЕТ СН'!$H$9+СВЦЭМ!$D$10+'СЕТ СН'!$H$5-'СЕТ СН'!$H$17</f>
        <v>5005.4538168099998</v>
      </c>
      <c r="G88" s="36">
        <f>SUMIFS(СВЦЭМ!$C$34:$C$777,СВЦЭМ!$A$34:$A$777,$A88,СВЦЭМ!$B$34:$B$777,G$83)+'СЕТ СН'!$H$9+СВЦЭМ!$D$10+'СЕТ СН'!$H$5-'СЕТ СН'!$H$17</f>
        <v>4997.1434650800002</v>
      </c>
      <c r="H88" s="36">
        <f>SUMIFS(СВЦЭМ!$C$34:$C$777,СВЦЭМ!$A$34:$A$777,$A88,СВЦЭМ!$B$34:$B$777,H$83)+'СЕТ СН'!$H$9+СВЦЭМ!$D$10+'СЕТ СН'!$H$5-'СЕТ СН'!$H$17</f>
        <v>4959.7413673700003</v>
      </c>
      <c r="I88" s="36">
        <f>SUMIFS(СВЦЭМ!$C$34:$C$777,СВЦЭМ!$A$34:$A$777,$A88,СВЦЭМ!$B$34:$B$777,I$83)+'СЕТ СН'!$H$9+СВЦЭМ!$D$10+'СЕТ СН'!$H$5-'СЕТ СН'!$H$17</f>
        <v>4919.7354220999996</v>
      </c>
      <c r="J88" s="36">
        <f>SUMIFS(СВЦЭМ!$C$34:$C$777,СВЦЭМ!$A$34:$A$777,$A88,СВЦЭМ!$B$34:$B$777,J$83)+'СЕТ СН'!$H$9+СВЦЭМ!$D$10+'СЕТ СН'!$H$5-'СЕТ СН'!$H$17</f>
        <v>4929.0123006499998</v>
      </c>
      <c r="K88" s="36">
        <f>SUMIFS(СВЦЭМ!$C$34:$C$777,СВЦЭМ!$A$34:$A$777,$A88,СВЦЭМ!$B$34:$B$777,K$83)+'СЕТ СН'!$H$9+СВЦЭМ!$D$10+'СЕТ СН'!$H$5-'СЕТ СН'!$H$17</f>
        <v>4925.9839113899998</v>
      </c>
      <c r="L88" s="36">
        <f>SUMIFS(СВЦЭМ!$C$34:$C$777,СВЦЭМ!$A$34:$A$777,$A88,СВЦЭМ!$B$34:$B$777,L$83)+'СЕТ СН'!$H$9+СВЦЭМ!$D$10+'СЕТ СН'!$H$5-'СЕТ СН'!$H$17</f>
        <v>4924.40721433</v>
      </c>
      <c r="M88" s="36">
        <f>SUMIFS(СВЦЭМ!$C$34:$C$777,СВЦЭМ!$A$34:$A$777,$A88,СВЦЭМ!$B$34:$B$777,M$83)+'СЕТ СН'!$H$9+СВЦЭМ!$D$10+'СЕТ СН'!$H$5-'СЕТ СН'!$H$17</f>
        <v>4909.6828304299997</v>
      </c>
      <c r="N88" s="36">
        <f>SUMIFS(СВЦЭМ!$C$34:$C$777,СВЦЭМ!$A$34:$A$777,$A88,СВЦЭМ!$B$34:$B$777,N$83)+'СЕТ СН'!$H$9+СВЦЭМ!$D$10+'СЕТ СН'!$H$5-'СЕТ СН'!$H$17</f>
        <v>4898.5168516599997</v>
      </c>
      <c r="O88" s="36">
        <f>SUMIFS(СВЦЭМ!$C$34:$C$777,СВЦЭМ!$A$34:$A$777,$A88,СВЦЭМ!$B$34:$B$777,O$83)+'СЕТ СН'!$H$9+СВЦЭМ!$D$10+'СЕТ СН'!$H$5-'СЕТ СН'!$H$17</f>
        <v>4847.5507055899998</v>
      </c>
      <c r="P88" s="36">
        <f>SUMIFS(СВЦЭМ!$C$34:$C$777,СВЦЭМ!$A$34:$A$777,$A88,СВЦЭМ!$B$34:$B$777,P$83)+'СЕТ СН'!$H$9+СВЦЭМ!$D$10+'СЕТ СН'!$H$5-'СЕТ СН'!$H$17</f>
        <v>4789.1707952699999</v>
      </c>
      <c r="Q88" s="36">
        <f>SUMIFS(СВЦЭМ!$C$34:$C$777,СВЦЭМ!$A$34:$A$777,$A88,СВЦЭМ!$B$34:$B$777,Q$83)+'СЕТ СН'!$H$9+СВЦЭМ!$D$10+'СЕТ СН'!$H$5-'СЕТ СН'!$H$17</f>
        <v>4712.3469287899998</v>
      </c>
      <c r="R88" s="36">
        <f>SUMIFS(СВЦЭМ!$C$34:$C$777,СВЦЭМ!$A$34:$A$777,$A88,СВЦЭМ!$B$34:$B$777,R$83)+'СЕТ СН'!$H$9+СВЦЭМ!$D$10+'СЕТ СН'!$H$5-'СЕТ СН'!$H$17</f>
        <v>4684.8761694199993</v>
      </c>
      <c r="S88" s="36">
        <f>SUMIFS(СВЦЭМ!$C$34:$C$777,СВЦЭМ!$A$34:$A$777,$A88,СВЦЭМ!$B$34:$B$777,S$83)+'СЕТ СН'!$H$9+СВЦЭМ!$D$10+'СЕТ СН'!$H$5-'СЕТ СН'!$H$17</f>
        <v>4681.1196111999998</v>
      </c>
      <c r="T88" s="36">
        <f>SUMIFS(СВЦЭМ!$C$34:$C$777,СВЦЭМ!$A$34:$A$777,$A88,СВЦЭМ!$B$34:$B$777,T$83)+'СЕТ СН'!$H$9+СВЦЭМ!$D$10+'СЕТ СН'!$H$5-'СЕТ СН'!$H$17</f>
        <v>4694.2285695599994</v>
      </c>
      <c r="U88" s="36">
        <f>SUMIFS(СВЦЭМ!$C$34:$C$777,СВЦЭМ!$A$34:$A$777,$A88,СВЦЭМ!$B$34:$B$777,U$83)+'СЕТ СН'!$H$9+СВЦЭМ!$D$10+'СЕТ СН'!$H$5-'СЕТ СН'!$H$17</f>
        <v>4694.3129524299993</v>
      </c>
      <c r="V88" s="36">
        <f>SUMIFS(СВЦЭМ!$C$34:$C$777,СВЦЭМ!$A$34:$A$777,$A88,СВЦЭМ!$B$34:$B$777,V$83)+'СЕТ СН'!$H$9+СВЦЭМ!$D$10+'СЕТ СН'!$H$5-'СЕТ СН'!$H$17</f>
        <v>4695.4172322300001</v>
      </c>
      <c r="W88" s="36">
        <f>SUMIFS(СВЦЭМ!$C$34:$C$777,СВЦЭМ!$A$34:$A$777,$A88,СВЦЭМ!$B$34:$B$777,W$83)+'СЕТ СН'!$H$9+СВЦЭМ!$D$10+'СЕТ СН'!$H$5-'СЕТ СН'!$H$17</f>
        <v>4701.5883205999999</v>
      </c>
      <c r="X88" s="36">
        <f>SUMIFS(СВЦЭМ!$C$34:$C$777,СВЦЭМ!$A$34:$A$777,$A88,СВЦЭМ!$B$34:$B$777,X$83)+'СЕТ СН'!$H$9+СВЦЭМ!$D$10+'СЕТ СН'!$H$5-'СЕТ СН'!$H$17</f>
        <v>4690.4813899800001</v>
      </c>
      <c r="Y88" s="36">
        <f>SUMIFS(СВЦЭМ!$C$34:$C$777,СВЦЭМ!$A$34:$A$777,$A88,СВЦЭМ!$B$34:$B$777,Y$83)+'СЕТ СН'!$H$9+СВЦЭМ!$D$10+'СЕТ СН'!$H$5-'СЕТ СН'!$H$17</f>
        <v>4762.6983104299998</v>
      </c>
    </row>
    <row r="89" spans="1:25" ht="15.75" x14ac:dyDescent="0.2">
      <c r="A89" s="35">
        <f t="shared" si="2"/>
        <v>43440</v>
      </c>
      <c r="B89" s="36">
        <f>SUMIFS(СВЦЭМ!$C$34:$C$777,СВЦЭМ!$A$34:$A$777,$A89,СВЦЭМ!$B$34:$B$777,B$83)+'СЕТ СН'!$H$9+СВЦЭМ!$D$10+'СЕТ СН'!$H$5-'СЕТ СН'!$H$17</f>
        <v>4850.4983535900001</v>
      </c>
      <c r="C89" s="36">
        <f>SUMIFS(СВЦЭМ!$C$34:$C$777,СВЦЭМ!$A$34:$A$777,$A89,СВЦЭМ!$B$34:$B$777,C$83)+'СЕТ СН'!$H$9+СВЦЭМ!$D$10+'СЕТ СН'!$H$5-'СЕТ СН'!$H$17</f>
        <v>4917.8382689099999</v>
      </c>
      <c r="D89" s="36">
        <f>SUMIFS(СВЦЭМ!$C$34:$C$777,СВЦЭМ!$A$34:$A$777,$A89,СВЦЭМ!$B$34:$B$777,D$83)+'СЕТ СН'!$H$9+СВЦЭМ!$D$10+'СЕТ СН'!$H$5-'СЕТ СН'!$H$17</f>
        <v>5003.6519046000003</v>
      </c>
      <c r="E89" s="36">
        <f>SUMIFS(СВЦЭМ!$C$34:$C$777,СВЦЭМ!$A$34:$A$777,$A89,СВЦЭМ!$B$34:$B$777,E$83)+'СЕТ СН'!$H$9+СВЦЭМ!$D$10+'СЕТ СН'!$H$5-'СЕТ СН'!$H$17</f>
        <v>5012.3620506899997</v>
      </c>
      <c r="F89" s="36">
        <f>SUMIFS(СВЦЭМ!$C$34:$C$777,СВЦЭМ!$A$34:$A$777,$A89,СВЦЭМ!$B$34:$B$777,F$83)+'СЕТ СН'!$H$9+СВЦЭМ!$D$10+'СЕТ СН'!$H$5-'СЕТ СН'!$H$17</f>
        <v>5015.8510924499997</v>
      </c>
      <c r="G89" s="36">
        <f>SUMIFS(СВЦЭМ!$C$34:$C$777,СВЦЭМ!$A$34:$A$777,$A89,СВЦЭМ!$B$34:$B$777,G$83)+'СЕТ СН'!$H$9+СВЦЭМ!$D$10+'СЕТ СН'!$H$5-'СЕТ СН'!$H$17</f>
        <v>4988.9255525299995</v>
      </c>
      <c r="H89" s="36">
        <f>SUMIFS(СВЦЭМ!$C$34:$C$777,СВЦЭМ!$A$34:$A$777,$A89,СВЦЭМ!$B$34:$B$777,H$83)+'СЕТ СН'!$H$9+СВЦЭМ!$D$10+'СЕТ СН'!$H$5-'СЕТ СН'!$H$17</f>
        <v>4941.6899323199996</v>
      </c>
      <c r="I89" s="36">
        <f>SUMIFS(СВЦЭМ!$C$34:$C$777,СВЦЭМ!$A$34:$A$777,$A89,СВЦЭМ!$B$34:$B$777,I$83)+'СЕТ СН'!$H$9+СВЦЭМ!$D$10+'СЕТ СН'!$H$5-'СЕТ СН'!$H$17</f>
        <v>4862.1546499899996</v>
      </c>
      <c r="J89" s="36">
        <f>SUMIFS(СВЦЭМ!$C$34:$C$777,СВЦЭМ!$A$34:$A$777,$A89,СВЦЭМ!$B$34:$B$777,J$83)+'СЕТ СН'!$H$9+СВЦЭМ!$D$10+'СЕТ СН'!$H$5-'СЕТ СН'!$H$17</f>
        <v>4798.3695128700001</v>
      </c>
      <c r="K89" s="36">
        <f>SUMIFS(СВЦЭМ!$C$34:$C$777,СВЦЭМ!$A$34:$A$777,$A89,СВЦЭМ!$B$34:$B$777,K$83)+'СЕТ СН'!$H$9+СВЦЭМ!$D$10+'СЕТ СН'!$H$5-'СЕТ СН'!$H$17</f>
        <v>4748.7245591700002</v>
      </c>
      <c r="L89" s="36">
        <f>SUMIFS(СВЦЭМ!$C$34:$C$777,СВЦЭМ!$A$34:$A$777,$A89,СВЦЭМ!$B$34:$B$777,L$83)+'СЕТ СН'!$H$9+СВЦЭМ!$D$10+'СЕТ СН'!$H$5-'СЕТ СН'!$H$17</f>
        <v>4759.7412100499996</v>
      </c>
      <c r="M89" s="36">
        <f>SUMIFS(СВЦЭМ!$C$34:$C$777,СВЦЭМ!$A$34:$A$777,$A89,СВЦЭМ!$B$34:$B$777,M$83)+'СЕТ СН'!$H$9+СВЦЭМ!$D$10+'СЕТ СН'!$H$5-'СЕТ СН'!$H$17</f>
        <v>4808.9145511500001</v>
      </c>
      <c r="N89" s="36">
        <f>SUMIFS(СВЦЭМ!$C$34:$C$777,СВЦЭМ!$A$34:$A$777,$A89,СВЦЭМ!$B$34:$B$777,N$83)+'СЕТ СН'!$H$9+СВЦЭМ!$D$10+'СЕТ СН'!$H$5-'СЕТ СН'!$H$17</f>
        <v>4873.7266457400001</v>
      </c>
      <c r="O89" s="36">
        <f>SUMIFS(СВЦЭМ!$C$34:$C$777,СВЦЭМ!$A$34:$A$777,$A89,СВЦЭМ!$B$34:$B$777,O$83)+'СЕТ СН'!$H$9+СВЦЭМ!$D$10+'СЕТ СН'!$H$5-'СЕТ СН'!$H$17</f>
        <v>4910.1649110999997</v>
      </c>
      <c r="P89" s="36">
        <f>SUMIFS(СВЦЭМ!$C$34:$C$777,СВЦЭМ!$A$34:$A$777,$A89,СВЦЭМ!$B$34:$B$777,P$83)+'СЕТ СН'!$H$9+СВЦЭМ!$D$10+'СЕТ СН'!$H$5-'СЕТ СН'!$H$17</f>
        <v>4907.4783336</v>
      </c>
      <c r="Q89" s="36">
        <f>SUMIFS(СВЦЭМ!$C$34:$C$777,СВЦЭМ!$A$34:$A$777,$A89,СВЦЭМ!$B$34:$B$777,Q$83)+'СЕТ СН'!$H$9+СВЦЭМ!$D$10+'СЕТ СН'!$H$5-'СЕТ СН'!$H$17</f>
        <v>4872.6798868899996</v>
      </c>
      <c r="R89" s="36">
        <f>SUMIFS(СВЦЭМ!$C$34:$C$777,СВЦЭМ!$A$34:$A$777,$A89,СВЦЭМ!$B$34:$B$777,R$83)+'СЕТ СН'!$H$9+СВЦЭМ!$D$10+'СЕТ СН'!$H$5-'СЕТ СН'!$H$17</f>
        <v>4813.1257563399995</v>
      </c>
      <c r="S89" s="36">
        <f>SUMIFS(СВЦЭМ!$C$34:$C$777,СВЦЭМ!$A$34:$A$777,$A89,СВЦЭМ!$B$34:$B$777,S$83)+'СЕТ СН'!$H$9+СВЦЭМ!$D$10+'СЕТ СН'!$H$5-'СЕТ СН'!$H$17</f>
        <v>4745.0828179299997</v>
      </c>
      <c r="T89" s="36">
        <f>SUMIFS(СВЦЭМ!$C$34:$C$777,СВЦЭМ!$A$34:$A$777,$A89,СВЦЭМ!$B$34:$B$777,T$83)+'СЕТ СН'!$H$9+СВЦЭМ!$D$10+'СЕТ СН'!$H$5-'СЕТ СН'!$H$17</f>
        <v>4736.2718598900001</v>
      </c>
      <c r="U89" s="36">
        <f>SUMIFS(СВЦЭМ!$C$34:$C$777,СВЦЭМ!$A$34:$A$777,$A89,СВЦЭМ!$B$34:$B$777,U$83)+'СЕТ СН'!$H$9+СВЦЭМ!$D$10+'СЕТ СН'!$H$5-'СЕТ СН'!$H$17</f>
        <v>4741.4598943600004</v>
      </c>
      <c r="V89" s="36">
        <f>SUMIFS(СВЦЭМ!$C$34:$C$777,СВЦЭМ!$A$34:$A$777,$A89,СВЦЭМ!$B$34:$B$777,V$83)+'СЕТ СН'!$H$9+СВЦЭМ!$D$10+'СЕТ СН'!$H$5-'СЕТ СН'!$H$17</f>
        <v>4738.6186183199998</v>
      </c>
      <c r="W89" s="36">
        <f>SUMIFS(СВЦЭМ!$C$34:$C$777,СВЦЭМ!$A$34:$A$777,$A89,СВЦЭМ!$B$34:$B$777,W$83)+'СЕТ СН'!$H$9+СВЦЭМ!$D$10+'СЕТ СН'!$H$5-'СЕТ СН'!$H$17</f>
        <v>4704.5142047099998</v>
      </c>
      <c r="X89" s="36">
        <f>SUMIFS(СВЦЭМ!$C$34:$C$777,СВЦЭМ!$A$34:$A$777,$A89,СВЦЭМ!$B$34:$B$777,X$83)+'СЕТ СН'!$H$9+СВЦЭМ!$D$10+'СЕТ СН'!$H$5-'СЕТ СН'!$H$17</f>
        <v>4726.7660780099995</v>
      </c>
      <c r="Y89" s="36">
        <f>SUMIFS(СВЦЭМ!$C$34:$C$777,СВЦЭМ!$A$34:$A$777,$A89,СВЦЭМ!$B$34:$B$777,Y$83)+'СЕТ СН'!$H$9+СВЦЭМ!$D$10+'СЕТ СН'!$H$5-'СЕТ СН'!$H$17</f>
        <v>4758.5134827599995</v>
      </c>
    </row>
    <row r="90" spans="1:25" ht="15.75" x14ac:dyDescent="0.2">
      <c r="A90" s="35">
        <f t="shared" si="2"/>
        <v>43441</v>
      </c>
      <c r="B90" s="36">
        <f>SUMIFS(СВЦЭМ!$C$34:$C$777,СВЦЭМ!$A$34:$A$777,$A90,СВЦЭМ!$B$34:$B$777,B$83)+'СЕТ СН'!$H$9+СВЦЭМ!$D$10+'СЕТ СН'!$H$5-'СЕТ СН'!$H$17</f>
        <v>4939.7667233700004</v>
      </c>
      <c r="C90" s="36">
        <f>SUMIFS(СВЦЭМ!$C$34:$C$777,СВЦЭМ!$A$34:$A$777,$A90,СВЦЭМ!$B$34:$B$777,C$83)+'СЕТ СН'!$H$9+СВЦЭМ!$D$10+'СЕТ СН'!$H$5-'СЕТ СН'!$H$17</f>
        <v>5030.9439180600002</v>
      </c>
      <c r="D90" s="36">
        <f>SUMIFS(СВЦЭМ!$C$34:$C$777,СВЦЭМ!$A$34:$A$777,$A90,СВЦЭМ!$B$34:$B$777,D$83)+'СЕТ СН'!$H$9+СВЦЭМ!$D$10+'СЕТ СН'!$H$5-'СЕТ СН'!$H$17</f>
        <v>5065.4933763600002</v>
      </c>
      <c r="E90" s="36">
        <f>SUMIFS(СВЦЭМ!$C$34:$C$777,СВЦЭМ!$A$34:$A$777,$A90,СВЦЭМ!$B$34:$B$777,E$83)+'СЕТ СН'!$H$9+СВЦЭМ!$D$10+'СЕТ СН'!$H$5-'СЕТ СН'!$H$17</f>
        <v>5064.1092193499999</v>
      </c>
      <c r="F90" s="36">
        <f>SUMIFS(СВЦЭМ!$C$34:$C$777,СВЦЭМ!$A$34:$A$777,$A90,СВЦЭМ!$B$34:$B$777,F$83)+'СЕТ СН'!$H$9+СВЦЭМ!$D$10+'СЕТ СН'!$H$5-'СЕТ СН'!$H$17</f>
        <v>5064.5116028799994</v>
      </c>
      <c r="G90" s="36">
        <f>SUMIFS(СВЦЭМ!$C$34:$C$777,СВЦЭМ!$A$34:$A$777,$A90,СВЦЭМ!$B$34:$B$777,G$83)+'СЕТ СН'!$H$9+СВЦЭМ!$D$10+'СЕТ СН'!$H$5-'СЕТ СН'!$H$17</f>
        <v>5058.7253769299996</v>
      </c>
      <c r="H90" s="36">
        <f>SUMIFS(СВЦЭМ!$C$34:$C$777,СВЦЭМ!$A$34:$A$777,$A90,СВЦЭМ!$B$34:$B$777,H$83)+'СЕТ СН'!$H$9+СВЦЭМ!$D$10+'СЕТ СН'!$H$5-'СЕТ СН'!$H$17</f>
        <v>5013.3868921100002</v>
      </c>
      <c r="I90" s="36">
        <f>SUMIFS(СВЦЭМ!$C$34:$C$777,СВЦЭМ!$A$34:$A$777,$A90,СВЦЭМ!$B$34:$B$777,I$83)+'СЕТ СН'!$H$9+СВЦЭМ!$D$10+'СЕТ СН'!$H$5-'СЕТ СН'!$H$17</f>
        <v>4909.9441052399998</v>
      </c>
      <c r="J90" s="36">
        <f>SUMIFS(СВЦЭМ!$C$34:$C$777,СВЦЭМ!$A$34:$A$777,$A90,СВЦЭМ!$B$34:$B$777,J$83)+'СЕТ СН'!$H$9+СВЦЭМ!$D$10+'СЕТ СН'!$H$5-'СЕТ СН'!$H$17</f>
        <v>4824.2619409400004</v>
      </c>
      <c r="K90" s="36">
        <f>SUMIFS(СВЦЭМ!$C$34:$C$777,СВЦЭМ!$A$34:$A$777,$A90,СВЦЭМ!$B$34:$B$777,K$83)+'СЕТ СН'!$H$9+СВЦЭМ!$D$10+'СЕТ СН'!$H$5-'СЕТ СН'!$H$17</f>
        <v>4752.2028631099993</v>
      </c>
      <c r="L90" s="36">
        <f>SUMIFS(СВЦЭМ!$C$34:$C$777,СВЦЭМ!$A$34:$A$777,$A90,СВЦЭМ!$B$34:$B$777,L$83)+'СЕТ СН'!$H$9+СВЦЭМ!$D$10+'СЕТ СН'!$H$5-'СЕТ СН'!$H$17</f>
        <v>4756.8922101600001</v>
      </c>
      <c r="M90" s="36">
        <f>SUMIFS(СВЦЭМ!$C$34:$C$777,СВЦЭМ!$A$34:$A$777,$A90,СВЦЭМ!$B$34:$B$777,M$83)+'СЕТ СН'!$H$9+СВЦЭМ!$D$10+'СЕТ СН'!$H$5-'СЕТ СН'!$H$17</f>
        <v>4809.9305288099995</v>
      </c>
      <c r="N90" s="36">
        <f>SUMIFS(СВЦЭМ!$C$34:$C$777,СВЦЭМ!$A$34:$A$777,$A90,СВЦЭМ!$B$34:$B$777,N$83)+'СЕТ СН'!$H$9+СВЦЭМ!$D$10+'СЕТ СН'!$H$5-'СЕТ СН'!$H$17</f>
        <v>4869.6561996199998</v>
      </c>
      <c r="O90" s="36">
        <f>SUMIFS(СВЦЭМ!$C$34:$C$777,СВЦЭМ!$A$34:$A$777,$A90,СВЦЭМ!$B$34:$B$777,O$83)+'СЕТ СН'!$H$9+СВЦЭМ!$D$10+'СЕТ СН'!$H$5-'СЕТ СН'!$H$17</f>
        <v>4914.5464793299998</v>
      </c>
      <c r="P90" s="36">
        <f>SUMIFS(СВЦЭМ!$C$34:$C$777,СВЦЭМ!$A$34:$A$777,$A90,СВЦЭМ!$B$34:$B$777,P$83)+'СЕТ СН'!$H$9+СВЦЭМ!$D$10+'СЕТ СН'!$H$5-'СЕТ СН'!$H$17</f>
        <v>4921.0469526799998</v>
      </c>
      <c r="Q90" s="36">
        <f>SUMIFS(СВЦЭМ!$C$34:$C$777,СВЦЭМ!$A$34:$A$777,$A90,СВЦЭМ!$B$34:$B$777,Q$83)+'СЕТ СН'!$H$9+СВЦЭМ!$D$10+'СЕТ СН'!$H$5-'СЕТ СН'!$H$17</f>
        <v>4879.7220590500001</v>
      </c>
      <c r="R90" s="36">
        <f>SUMIFS(СВЦЭМ!$C$34:$C$777,СВЦЭМ!$A$34:$A$777,$A90,СВЦЭМ!$B$34:$B$777,R$83)+'СЕТ СН'!$H$9+СВЦЭМ!$D$10+'СЕТ СН'!$H$5-'СЕТ СН'!$H$17</f>
        <v>4808.77562253</v>
      </c>
      <c r="S90" s="36">
        <f>SUMIFS(СВЦЭМ!$C$34:$C$777,СВЦЭМ!$A$34:$A$777,$A90,СВЦЭМ!$B$34:$B$777,S$83)+'СЕТ СН'!$H$9+СВЦЭМ!$D$10+'СЕТ СН'!$H$5-'СЕТ СН'!$H$17</f>
        <v>4722.2115914899996</v>
      </c>
      <c r="T90" s="36">
        <f>SUMIFS(СВЦЭМ!$C$34:$C$777,СВЦЭМ!$A$34:$A$777,$A90,СВЦЭМ!$B$34:$B$777,T$83)+'СЕТ СН'!$H$9+СВЦЭМ!$D$10+'СЕТ СН'!$H$5-'СЕТ СН'!$H$17</f>
        <v>4694.6634912999998</v>
      </c>
      <c r="U90" s="36">
        <f>SUMIFS(СВЦЭМ!$C$34:$C$777,СВЦЭМ!$A$34:$A$777,$A90,СВЦЭМ!$B$34:$B$777,U$83)+'СЕТ СН'!$H$9+СВЦЭМ!$D$10+'СЕТ СН'!$H$5-'СЕТ СН'!$H$17</f>
        <v>4696.89999154</v>
      </c>
      <c r="V90" s="36">
        <f>SUMIFS(СВЦЭМ!$C$34:$C$777,СВЦЭМ!$A$34:$A$777,$A90,СВЦЭМ!$B$34:$B$777,V$83)+'СЕТ СН'!$H$9+СВЦЭМ!$D$10+'СЕТ СН'!$H$5-'СЕТ СН'!$H$17</f>
        <v>4709.20536782</v>
      </c>
      <c r="W90" s="36">
        <f>SUMIFS(СВЦЭМ!$C$34:$C$777,СВЦЭМ!$A$34:$A$777,$A90,СВЦЭМ!$B$34:$B$777,W$83)+'СЕТ СН'!$H$9+СВЦЭМ!$D$10+'СЕТ СН'!$H$5-'СЕТ СН'!$H$17</f>
        <v>4730.480971</v>
      </c>
      <c r="X90" s="36">
        <f>SUMIFS(СВЦЭМ!$C$34:$C$777,СВЦЭМ!$A$34:$A$777,$A90,СВЦЭМ!$B$34:$B$777,X$83)+'СЕТ СН'!$H$9+СВЦЭМ!$D$10+'СЕТ СН'!$H$5-'СЕТ СН'!$H$17</f>
        <v>4742.6893013999997</v>
      </c>
      <c r="Y90" s="36">
        <f>SUMIFS(СВЦЭМ!$C$34:$C$777,СВЦЭМ!$A$34:$A$777,$A90,СВЦЭМ!$B$34:$B$777,Y$83)+'СЕТ СН'!$H$9+СВЦЭМ!$D$10+'СЕТ СН'!$H$5-'СЕТ СН'!$H$17</f>
        <v>4829.5464932300001</v>
      </c>
    </row>
    <row r="91" spans="1:25" ht="15.75" x14ac:dyDescent="0.2">
      <c r="A91" s="35">
        <f t="shared" si="2"/>
        <v>43442</v>
      </c>
      <c r="B91" s="36">
        <f>SUMIFS(СВЦЭМ!$C$34:$C$777,СВЦЭМ!$A$34:$A$777,$A91,СВЦЭМ!$B$34:$B$777,B$83)+'СЕТ СН'!$H$9+СВЦЭМ!$D$10+'СЕТ СН'!$H$5-'СЕТ СН'!$H$17</f>
        <v>4916.5569874499997</v>
      </c>
      <c r="C91" s="36">
        <f>SUMIFS(СВЦЭМ!$C$34:$C$777,СВЦЭМ!$A$34:$A$777,$A91,СВЦЭМ!$B$34:$B$777,C$83)+'СЕТ СН'!$H$9+СВЦЭМ!$D$10+'СЕТ СН'!$H$5-'СЕТ СН'!$H$17</f>
        <v>4946.1510121800002</v>
      </c>
      <c r="D91" s="36">
        <f>SUMIFS(СВЦЭМ!$C$34:$C$777,СВЦЭМ!$A$34:$A$777,$A91,СВЦЭМ!$B$34:$B$777,D$83)+'СЕТ СН'!$H$9+СВЦЭМ!$D$10+'СЕТ СН'!$H$5-'СЕТ СН'!$H$17</f>
        <v>5045.6606493999998</v>
      </c>
      <c r="E91" s="36">
        <f>SUMIFS(СВЦЭМ!$C$34:$C$777,СВЦЭМ!$A$34:$A$777,$A91,СВЦЭМ!$B$34:$B$777,E$83)+'СЕТ СН'!$H$9+СВЦЭМ!$D$10+'СЕТ СН'!$H$5-'СЕТ СН'!$H$17</f>
        <v>5060.7024887600001</v>
      </c>
      <c r="F91" s="36">
        <f>SUMIFS(СВЦЭМ!$C$34:$C$777,СВЦЭМ!$A$34:$A$777,$A91,СВЦЭМ!$B$34:$B$777,F$83)+'СЕТ СН'!$H$9+СВЦЭМ!$D$10+'СЕТ СН'!$H$5-'СЕТ СН'!$H$17</f>
        <v>5060.2466034600002</v>
      </c>
      <c r="G91" s="36">
        <f>SUMIFS(СВЦЭМ!$C$34:$C$777,СВЦЭМ!$A$34:$A$777,$A91,СВЦЭМ!$B$34:$B$777,G$83)+'СЕТ СН'!$H$9+СВЦЭМ!$D$10+'СЕТ СН'!$H$5-'СЕТ СН'!$H$17</f>
        <v>5062.93156851</v>
      </c>
      <c r="H91" s="36">
        <f>SUMIFS(СВЦЭМ!$C$34:$C$777,СВЦЭМ!$A$34:$A$777,$A91,СВЦЭМ!$B$34:$B$777,H$83)+'СЕТ СН'!$H$9+СВЦЭМ!$D$10+'СЕТ СН'!$H$5-'СЕТ СН'!$H$17</f>
        <v>5039.6814187199998</v>
      </c>
      <c r="I91" s="36">
        <f>SUMIFS(СВЦЭМ!$C$34:$C$777,СВЦЭМ!$A$34:$A$777,$A91,СВЦЭМ!$B$34:$B$777,I$83)+'СЕТ СН'!$H$9+СВЦЭМ!$D$10+'СЕТ СН'!$H$5-'СЕТ СН'!$H$17</f>
        <v>4932.48152501</v>
      </c>
      <c r="J91" s="36">
        <f>SUMIFS(СВЦЭМ!$C$34:$C$777,СВЦЭМ!$A$34:$A$777,$A91,СВЦЭМ!$B$34:$B$777,J$83)+'СЕТ СН'!$H$9+СВЦЭМ!$D$10+'СЕТ СН'!$H$5-'СЕТ СН'!$H$17</f>
        <v>4832.4846957</v>
      </c>
      <c r="K91" s="36">
        <f>SUMIFS(СВЦЭМ!$C$34:$C$777,СВЦЭМ!$A$34:$A$777,$A91,СВЦЭМ!$B$34:$B$777,K$83)+'СЕТ СН'!$H$9+СВЦЭМ!$D$10+'СЕТ СН'!$H$5-'СЕТ СН'!$H$17</f>
        <v>4753.3831422800004</v>
      </c>
      <c r="L91" s="36">
        <f>SUMIFS(СВЦЭМ!$C$34:$C$777,СВЦЭМ!$A$34:$A$777,$A91,СВЦЭМ!$B$34:$B$777,L$83)+'СЕТ СН'!$H$9+СВЦЭМ!$D$10+'СЕТ СН'!$H$5-'СЕТ СН'!$H$17</f>
        <v>4746.68721224</v>
      </c>
      <c r="M91" s="36">
        <f>SUMIFS(СВЦЭМ!$C$34:$C$777,СВЦЭМ!$A$34:$A$777,$A91,СВЦЭМ!$B$34:$B$777,M$83)+'СЕТ СН'!$H$9+СВЦЭМ!$D$10+'СЕТ СН'!$H$5-'СЕТ СН'!$H$17</f>
        <v>4809.2660812699996</v>
      </c>
      <c r="N91" s="36">
        <f>SUMIFS(СВЦЭМ!$C$34:$C$777,СВЦЭМ!$A$34:$A$777,$A91,СВЦЭМ!$B$34:$B$777,N$83)+'СЕТ СН'!$H$9+СВЦЭМ!$D$10+'СЕТ СН'!$H$5-'СЕТ СН'!$H$17</f>
        <v>4886.2640345999998</v>
      </c>
      <c r="O91" s="36">
        <f>SUMIFS(СВЦЭМ!$C$34:$C$777,СВЦЭМ!$A$34:$A$777,$A91,СВЦЭМ!$B$34:$B$777,O$83)+'СЕТ СН'!$H$9+СВЦЭМ!$D$10+'СЕТ СН'!$H$5-'СЕТ СН'!$H$17</f>
        <v>4928.9450063699996</v>
      </c>
      <c r="P91" s="36">
        <f>SUMIFS(СВЦЭМ!$C$34:$C$777,СВЦЭМ!$A$34:$A$777,$A91,СВЦЭМ!$B$34:$B$777,P$83)+'СЕТ СН'!$H$9+СВЦЭМ!$D$10+'СЕТ СН'!$H$5-'СЕТ СН'!$H$17</f>
        <v>4926.7220632099998</v>
      </c>
      <c r="Q91" s="36">
        <f>SUMIFS(СВЦЭМ!$C$34:$C$777,СВЦЭМ!$A$34:$A$777,$A91,СВЦЭМ!$B$34:$B$777,Q$83)+'СЕТ СН'!$H$9+СВЦЭМ!$D$10+'СЕТ СН'!$H$5-'СЕТ СН'!$H$17</f>
        <v>4893.0602084100001</v>
      </c>
      <c r="R91" s="36">
        <f>SUMIFS(СВЦЭМ!$C$34:$C$777,СВЦЭМ!$A$34:$A$777,$A91,СВЦЭМ!$B$34:$B$777,R$83)+'СЕТ СН'!$H$9+СВЦЭМ!$D$10+'СЕТ СН'!$H$5-'СЕТ СН'!$H$17</f>
        <v>4830.0861338799996</v>
      </c>
      <c r="S91" s="36">
        <f>SUMIFS(СВЦЭМ!$C$34:$C$777,СВЦЭМ!$A$34:$A$777,$A91,СВЦЭМ!$B$34:$B$777,S$83)+'СЕТ СН'!$H$9+СВЦЭМ!$D$10+'СЕТ СН'!$H$5-'СЕТ СН'!$H$17</f>
        <v>4731.8617290100001</v>
      </c>
      <c r="T91" s="36">
        <f>SUMIFS(СВЦЭМ!$C$34:$C$777,СВЦЭМ!$A$34:$A$777,$A91,СВЦЭМ!$B$34:$B$777,T$83)+'СЕТ СН'!$H$9+СВЦЭМ!$D$10+'СЕТ СН'!$H$5-'СЕТ СН'!$H$17</f>
        <v>4683.4422689200001</v>
      </c>
      <c r="U91" s="36">
        <f>SUMIFS(СВЦЭМ!$C$34:$C$777,СВЦЭМ!$A$34:$A$777,$A91,СВЦЭМ!$B$34:$B$777,U$83)+'СЕТ СН'!$H$9+СВЦЭМ!$D$10+'СЕТ СН'!$H$5-'СЕТ СН'!$H$17</f>
        <v>4687.6396819399997</v>
      </c>
      <c r="V91" s="36">
        <f>SUMIFS(СВЦЭМ!$C$34:$C$777,СВЦЭМ!$A$34:$A$777,$A91,СВЦЭМ!$B$34:$B$777,V$83)+'СЕТ СН'!$H$9+СВЦЭМ!$D$10+'СЕТ СН'!$H$5-'СЕТ СН'!$H$17</f>
        <v>4706.2173804900003</v>
      </c>
      <c r="W91" s="36">
        <f>SUMIFS(СВЦЭМ!$C$34:$C$777,СВЦЭМ!$A$34:$A$777,$A91,СВЦЭМ!$B$34:$B$777,W$83)+'СЕТ СН'!$H$9+СВЦЭМ!$D$10+'СЕТ СН'!$H$5-'СЕТ СН'!$H$17</f>
        <v>4721.3927110100003</v>
      </c>
      <c r="X91" s="36">
        <f>SUMIFS(СВЦЭМ!$C$34:$C$777,СВЦЭМ!$A$34:$A$777,$A91,СВЦЭМ!$B$34:$B$777,X$83)+'СЕТ СН'!$H$9+СВЦЭМ!$D$10+'СЕТ СН'!$H$5-'СЕТ СН'!$H$17</f>
        <v>4749.5939865699993</v>
      </c>
      <c r="Y91" s="36">
        <f>SUMIFS(СВЦЭМ!$C$34:$C$777,СВЦЭМ!$A$34:$A$777,$A91,СВЦЭМ!$B$34:$B$777,Y$83)+'СЕТ СН'!$H$9+СВЦЭМ!$D$10+'СЕТ СН'!$H$5-'СЕТ СН'!$H$17</f>
        <v>4836.2937095400002</v>
      </c>
    </row>
    <row r="92" spans="1:25" ht="15.75" x14ac:dyDescent="0.2">
      <c r="A92" s="35">
        <f t="shared" si="2"/>
        <v>43443</v>
      </c>
      <c r="B92" s="36">
        <f>SUMIFS(СВЦЭМ!$C$34:$C$777,СВЦЭМ!$A$34:$A$777,$A92,СВЦЭМ!$B$34:$B$777,B$83)+'СЕТ СН'!$H$9+СВЦЭМ!$D$10+'СЕТ СН'!$H$5-'СЕТ СН'!$H$17</f>
        <v>4903.2694340299995</v>
      </c>
      <c r="C92" s="36">
        <f>SUMIFS(СВЦЭМ!$C$34:$C$777,СВЦЭМ!$A$34:$A$777,$A92,СВЦЭМ!$B$34:$B$777,C$83)+'СЕТ СН'!$H$9+СВЦЭМ!$D$10+'СЕТ СН'!$H$5-'СЕТ СН'!$H$17</f>
        <v>4976.7016523599996</v>
      </c>
      <c r="D92" s="36">
        <f>SUMIFS(СВЦЭМ!$C$34:$C$777,СВЦЭМ!$A$34:$A$777,$A92,СВЦЭМ!$B$34:$B$777,D$83)+'СЕТ СН'!$H$9+СВЦЭМ!$D$10+'СЕТ СН'!$H$5-'СЕТ СН'!$H$17</f>
        <v>5049.8417772900002</v>
      </c>
      <c r="E92" s="36">
        <f>SUMIFS(СВЦЭМ!$C$34:$C$777,СВЦЭМ!$A$34:$A$777,$A92,СВЦЭМ!$B$34:$B$777,E$83)+'СЕТ СН'!$H$9+СВЦЭМ!$D$10+'СЕТ СН'!$H$5-'СЕТ СН'!$H$17</f>
        <v>5061.3786770699999</v>
      </c>
      <c r="F92" s="36">
        <f>SUMIFS(СВЦЭМ!$C$34:$C$777,СВЦЭМ!$A$34:$A$777,$A92,СВЦЭМ!$B$34:$B$777,F$83)+'СЕТ СН'!$H$9+СВЦЭМ!$D$10+'СЕТ СН'!$H$5-'СЕТ СН'!$H$17</f>
        <v>5065.3152430800001</v>
      </c>
      <c r="G92" s="36">
        <f>SUMIFS(СВЦЭМ!$C$34:$C$777,СВЦЭМ!$A$34:$A$777,$A92,СВЦЭМ!$B$34:$B$777,G$83)+'СЕТ СН'!$H$9+СВЦЭМ!$D$10+'СЕТ СН'!$H$5-'СЕТ СН'!$H$17</f>
        <v>5056.8695774099997</v>
      </c>
      <c r="H92" s="36">
        <f>SUMIFS(СВЦЭМ!$C$34:$C$777,СВЦЭМ!$A$34:$A$777,$A92,СВЦЭМ!$B$34:$B$777,H$83)+'СЕТ СН'!$H$9+СВЦЭМ!$D$10+'СЕТ СН'!$H$5-'СЕТ СН'!$H$17</f>
        <v>5017.76356201</v>
      </c>
      <c r="I92" s="36">
        <f>SUMIFS(СВЦЭМ!$C$34:$C$777,СВЦЭМ!$A$34:$A$777,$A92,СВЦЭМ!$B$34:$B$777,I$83)+'СЕТ СН'!$H$9+СВЦЭМ!$D$10+'СЕТ СН'!$H$5-'СЕТ СН'!$H$17</f>
        <v>4928.4612100300001</v>
      </c>
      <c r="J92" s="36">
        <f>SUMIFS(СВЦЭМ!$C$34:$C$777,СВЦЭМ!$A$34:$A$777,$A92,СВЦЭМ!$B$34:$B$777,J$83)+'СЕТ СН'!$H$9+СВЦЭМ!$D$10+'СЕТ СН'!$H$5-'СЕТ СН'!$H$17</f>
        <v>4827.5337872</v>
      </c>
      <c r="K92" s="36">
        <f>SUMIFS(СВЦЭМ!$C$34:$C$777,СВЦЭМ!$A$34:$A$777,$A92,СВЦЭМ!$B$34:$B$777,K$83)+'СЕТ СН'!$H$9+СВЦЭМ!$D$10+'СЕТ СН'!$H$5-'СЕТ СН'!$H$17</f>
        <v>4750.9666135399993</v>
      </c>
      <c r="L92" s="36">
        <f>SUMIFS(СВЦЭМ!$C$34:$C$777,СВЦЭМ!$A$34:$A$777,$A92,СВЦЭМ!$B$34:$B$777,L$83)+'СЕТ СН'!$H$9+СВЦЭМ!$D$10+'СЕТ СН'!$H$5-'СЕТ СН'!$H$17</f>
        <v>4742.0630955299994</v>
      </c>
      <c r="M92" s="36">
        <f>SUMIFS(СВЦЭМ!$C$34:$C$777,СВЦЭМ!$A$34:$A$777,$A92,СВЦЭМ!$B$34:$B$777,M$83)+'СЕТ СН'!$H$9+СВЦЭМ!$D$10+'СЕТ СН'!$H$5-'СЕТ СН'!$H$17</f>
        <v>4811.4832195399995</v>
      </c>
      <c r="N92" s="36">
        <f>SUMIFS(СВЦЭМ!$C$34:$C$777,СВЦЭМ!$A$34:$A$777,$A92,СВЦЭМ!$B$34:$B$777,N$83)+'СЕТ СН'!$H$9+СВЦЭМ!$D$10+'СЕТ СН'!$H$5-'СЕТ СН'!$H$17</f>
        <v>4870.98994786</v>
      </c>
      <c r="O92" s="36">
        <f>SUMIFS(СВЦЭМ!$C$34:$C$777,СВЦЭМ!$A$34:$A$777,$A92,СВЦЭМ!$B$34:$B$777,O$83)+'СЕТ СН'!$H$9+СВЦЭМ!$D$10+'СЕТ СН'!$H$5-'СЕТ СН'!$H$17</f>
        <v>4929.6175534699996</v>
      </c>
      <c r="P92" s="36">
        <f>SUMIFS(СВЦЭМ!$C$34:$C$777,СВЦЭМ!$A$34:$A$777,$A92,СВЦЭМ!$B$34:$B$777,P$83)+'СЕТ СН'!$H$9+СВЦЭМ!$D$10+'СЕТ СН'!$H$5-'СЕТ СН'!$H$17</f>
        <v>4934.3264218200002</v>
      </c>
      <c r="Q92" s="36">
        <f>SUMIFS(СВЦЭМ!$C$34:$C$777,СВЦЭМ!$A$34:$A$777,$A92,СВЦЭМ!$B$34:$B$777,Q$83)+'СЕТ СН'!$H$9+СВЦЭМ!$D$10+'СЕТ СН'!$H$5-'СЕТ СН'!$H$17</f>
        <v>4899.7423092999998</v>
      </c>
      <c r="R92" s="36">
        <f>SUMIFS(СВЦЭМ!$C$34:$C$777,СВЦЭМ!$A$34:$A$777,$A92,СВЦЭМ!$B$34:$B$777,R$83)+'СЕТ СН'!$H$9+СВЦЭМ!$D$10+'СЕТ СН'!$H$5-'СЕТ СН'!$H$17</f>
        <v>4837.4336960199998</v>
      </c>
      <c r="S92" s="36">
        <f>SUMIFS(СВЦЭМ!$C$34:$C$777,СВЦЭМ!$A$34:$A$777,$A92,СВЦЭМ!$B$34:$B$777,S$83)+'СЕТ СН'!$H$9+СВЦЭМ!$D$10+'СЕТ СН'!$H$5-'СЕТ СН'!$H$17</f>
        <v>4729.0769139899994</v>
      </c>
      <c r="T92" s="36">
        <f>SUMIFS(СВЦЭМ!$C$34:$C$777,СВЦЭМ!$A$34:$A$777,$A92,СВЦЭМ!$B$34:$B$777,T$83)+'СЕТ СН'!$H$9+СВЦЭМ!$D$10+'СЕТ СН'!$H$5-'СЕТ СН'!$H$17</f>
        <v>4688.7267764299995</v>
      </c>
      <c r="U92" s="36">
        <f>SUMIFS(СВЦЭМ!$C$34:$C$777,СВЦЭМ!$A$34:$A$777,$A92,СВЦЭМ!$B$34:$B$777,U$83)+'СЕТ СН'!$H$9+СВЦЭМ!$D$10+'СЕТ СН'!$H$5-'СЕТ СН'!$H$17</f>
        <v>4680.9218678400002</v>
      </c>
      <c r="V92" s="36">
        <f>SUMIFS(СВЦЭМ!$C$34:$C$777,СВЦЭМ!$A$34:$A$777,$A92,СВЦЭМ!$B$34:$B$777,V$83)+'СЕТ СН'!$H$9+СВЦЭМ!$D$10+'СЕТ СН'!$H$5-'СЕТ СН'!$H$17</f>
        <v>4699.3657948499995</v>
      </c>
      <c r="W92" s="36">
        <f>SUMIFS(СВЦЭМ!$C$34:$C$777,СВЦЭМ!$A$34:$A$777,$A92,СВЦЭМ!$B$34:$B$777,W$83)+'СЕТ СН'!$H$9+СВЦЭМ!$D$10+'СЕТ СН'!$H$5-'СЕТ СН'!$H$17</f>
        <v>4719.5451900999997</v>
      </c>
      <c r="X92" s="36">
        <f>SUMIFS(СВЦЭМ!$C$34:$C$777,СВЦЭМ!$A$34:$A$777,$A92,СВЦЭМ!$B$34:$B$777,X$83)+'СЕТ СН'!$H$9+СВЦЭМ!$D$10+'СЕТ СН'!$H$5-'СЕТ СН'!$H$17</f>
        <v>4739.1479241199995</v>
      </c>
      <c r="Y92" s="36">
        <f>SUMIFS(СВЦЭМ!$C$34:$C$777,СВЦЭМ!$A$34:$A$777,$A92,СВЦЭМ!$B$34:$B$777,Y$83)+'СЕТ СН'!$H$9+СВЦЭМ!$D$10+'СЕТ СН'!$H$5-'СЕТ СН'!$H$17</f>
        <v>4825.0876202899999</v>
      </c>
    </row>
    <row r="93" spans="1:25" ht="15.75" x14ac:dyDescent="0.2">
      <c r="A93" s="35">
        <f t="shared" si="2"/>
        <v>43444</v>
      </c>
      <c r="B93" s="36">
        <f>SUMIFS(СВЦЭМ!$C$34:$C$777,СВЦЭМ!$A$34:$A$777,$A93,СВЦЭМ!$B$34:$B$777,B$83)+'СЕТ СН'!$H$9+СВЦЭМ!$D$10+'СЕТ СН'!$H$5-'СЕТ СН'!$H$17</f>
        <v>4937.04897884</v>
      </c>
      <c r="C93" s="36">
        <f>SUMIFS(СВЦЭМ!$C$34:$C$777,СВЦЭМ!$A$34:$A$777,$A93,СВЦЭМ!$B$34:$B$777,C$83)+'СЕТ СН'!$H$9+СВЦЭМ!$D$10+'СЕТ СН'!$H$5-'СЕТ СН'!$H$17</f>
        <v>5021.53862235</v>
      </c>
      <c r="D93" s="36">
        <f>SUMIFS(СВЦЭМ!$C$34:$C$777,СВЦЭМ!$A$34:$A$777,$A93,СВЦЭМ!$B$34:$B$777,D$83)+'СЕТ СН'!$H$9+СВЦЭМ!$D$10+'СЕТ СН'!$H$5-'СЕТ СН'!$H$17</f>
        <v>5072.20019641</v>
      </c>
      <c r="E93" s="36">
        <f>SUMIFS(СВЦЭМ!$C$34:$C$777,СВЦЭМ!$A$34:$A$777,$A93,СВЦЭМ!$B$34:$B$777,E$83)+'СЕТ СН'!$H$9+СВЦЭМ!$D$10+'СЕТ СН'!$H$5-'СЕТ СН'!$H$17</f>
        <v>5070.0081282299998</v>
      </c>
      <c r="F93" s="36">
        <f>SUMIFS(СВЦЭМ!$C$34:$C$777,СВЦЭМ!$A$34:$A$777,$A93,СВЦЭМ!$B$34:$B$777,F$83)+'СЕТ СН'!$H$9+СВЦЭМ!$D$10+'СЕТ СН'!$H$5-'СЕТ СН'!$H$17</f>
        <v>5070.8738892600004</v>
      </c>
      <c r="G93" s="36">
        <f>SUMIFS(СВЦЭМ!$C$34:$C$777,СВЦЭМ!$A$34:$A$777,$A93,СВЦЭМ!$B$34:$B$777,G$83)+'СЕТ СН'!$H$9+СВЦЭМ!$D$10+'СЕТ СН'!$H$5-'СЕТ СН'!$H$17</f>
        <v>5065.8536013399998</v>
      </c>
      <c r="H93" s="36">
        <f>SUMIFS(СВЦЭМ!$C$34:$C$777,СВЦЭМ!$A$34:$A$777,$A93,СВЦЭМ!$B$34:$B$777,H$83)+'СЕТ СН'!$H$9+СВЦЭМ!$D$10+'СЕТ СН'!$H$5-'СЕТ СН'!$H$17</f>
        <v>5035.2898266399998</v>
      </c>
      <c r="I93" s="36">
        <f>SUMIFS(СВЦЭМ!$C$34:$C$777,СВЦЭМ!$A$34:$A$777,$A93,СВЦЭМ!$B$34:$B$777,I$83)+'СЕТ СН'!$H$9+СВЦЭМ!$D$10+'СЕТ СН'!$H$5-'СЕТ СН'!$H$17</f>
        <v>4927.7200249199996</v>
      </c>
      <c r="J93" s="36">
        <f>SUMIFS(СВЦЭМ!$C$34:$C$777,СВЦЭМ!$A$34:$A$777,$A93,СВЦЭМ!$B$34:$B$777,J$83)+'СЕТ СН'!$H$9+СВЦЭМ!$D$10+'СЕТ СН'!$H$5-'СЕТ СН'!$H$17</f>
        <v>4863.2994482399999</v>
      </c>
      <c r="K93" s="36">
        <f>SUMIFS(СВЦЭМ!$C$34:$C$777,СВЦЭМ!$A$34:$A$777,$A93,СВЦЭМ!$B$34:$B$777,K$83)+'СЕТ СН'!$H$9+СВЦЭМ!$D$10+'СЕТ СН'!$H$5-'СЕТ СН'!$H$17</f>
        <v>4813.9592432599993</v>
      </c>
      <c r="L93" s="36">
        <f>SUMIFS(СВЦЭМ!$C$34:$C$777,СВЦЭМ!$A$34:$A$777,$A93,СВЦЭМ!$B$34:$B$777,L$83)+'СЕТ СН'!$H$9+СВЦЭМ!$D$10+'СЕТ СН'!$H$5-'СЕТ СН'!$H$17</f>
        <v>4813.5967442900001</v>
      </c>
      <c r="M93" s="36">
        <f>SUMIFS(СВЦЭМ!$C$34:$C$777,СВЦЭМ!$A$34:$A$777,$A93,СВЦЭМ!$B$34:$B$777,M$83)+'СЕТ СН'!$H$9+СВЦЭМ!$D$10+'СЕТ СН'!$H$5-'СЕТ СН'!$H$17</f>
        <v>4826.1744478499995</v>
      </c>
      <c r="N93" s="36">
        <f>SUMIFS(СВЦЭМ!$C$34:$C$777,СВЦЭМ!$A$34:$A$777,$A93,СВЦЭМ!$B$34:$B$777,N$83)+'СЕТ СН'!$H$9+СВЦЭМ!$D$10+'СЕТ СН'!$H$5-'СЕТ СН'!$H$17</f>
        <v>4874.23418365</v>
      </c>
      <c r="O93" s="36">
        <f>SUMIFS(СВЦЭМ!$C$34:$C$777,СВЦЭМ!$A$34:$A$777,$A93,СВЦЭМ!$B$34:$B$777,O$83)+'СЕТ СН'!$H$9+СВЦЭМ!$D$10+'СЕТ СН'!$H$5-'СЕТ СН'!$H$17</f>
        <v>4907.7978738499996</v>
      </c>
      <c r="P93" s="36">
        <f>SUMIFS(СВЦЭМ!$C$34:$C$777,СВЦЭМ!$A$34:$A$777,$A93,СВЦЭМ!$B$34:$B$777,P$83)+'СЕТ СН'!$H$9+СВЦЭМ!$D$10+'СЕТ СН'!$H$5-'СЕТ СН'!$H$17</f>
        <v>4899.7894793599999</v>
      </c>
      <c r="Q93" s="36">
        <f>SUMIFS(СВЦЭМ!$C$34:$C$777,СВЦЭМ!$A$34:$A$777,$A93,СВЦЭМ!$B$34:$B$777,Q$83)+'СЕТ СН'!$H$9+СВЦЭМ!$D$10+'СЕТ СН'!$H$5-'СЕТ СН'!$H$17</f>
        <v>4874.5853789299999</v>
      </c>
      <c r="R93" s="36">
        <f>SUMIFS(СВЦЭМ!$C$34:$C$777,СВЦЭМ!$A$34:$A$777,$A93,СВЦЭМ!$B$34:$B$777,R$83)+'СЕТ СН'!$H$9+СВЦЭМ!$D$10+'СЕТ СН'!$H$5-'СЕТ СН'!$H$17</f>
        <v>4835.3075327999995</v>
      </c>
      <c r="S93" s="36">
        <f>SUMIFS(СВЦЭМ!$C$34:$C$777,СВЦЭМ!$A$34:$A$777,$A93,СВЦЭМ!$B$34:$B$777,S$83)+'СЕТ СН'!$H$9+СВЦЭМ!$D$10+'СЕТ СН'!$H$5-'СЕТ СН'!$H$17</f>
        <v>4751.5605119399997</v>
      </c>
      <c r="T93" s="36">
        <f>SUMIFS(СВЦЭМ!$C$34:$C$777,СВЦЭМ!$A$34:$A$777,$A93,СВЦЭМ!$B$34:$B$777,T$83)+'СЕТ СН'!$H$9+СВЦЭМ!$D$10+'СЕТ СН'!$H$5-'СЕТ СН'!$H$17</f>
        <v>4731.9171343299995</v>
      </c>
      <c r="U93" s="36">
        <f>SUMIFS(СВЦЭМ!$C$34:$C$777,СВЦЭМ!$A$34:$A$777,$A93,СВЦЭМ!$B$34:$B$777,U$83)+'СЕТ СН'!$H$9+СВЦЭМ!$D$10+'СЕТ СН'!$H$5-'СЕТ СН'!$H$17</f>
        <v>4734.21220765</v>
      </c>
      <c r="V93" s="36">
        <f>SUMIFS(СВЦЭМ!$C$34:$C$777,СВЦЭМ!$A$34:$A$777,$A93,СВЦЭМ!$B$34:$B$777,V$83)+'СЕТ СН'!$H$9+СВЦЭМ!$D$10+'СЕТ СН'!$H$5-'СЕТ СН'!$H$17</f>
        <v>4746.0451364299997</v>
      </c>
      <c r="W93" s="36">
        <f>SUMIFS(СВЦЭМ!$C$34:$C$777,СВЦЭМ!$A$34:$A$777,$A93,СВЦЭМ!$B$34:$B$777,W$83)+'СЕТ СН'!$H$9+СВЦЭМ!$D$10+'СЕТ СН'!$H$5-'СЕТ СН'!$H$17</f>
        <v>4765.6427412099993</v>
      </c>
      <c r="X93" s="36">
        <f>SUMIFS(СВЦЭМ!$C$34:$C$777,СВЦЭМ!$A$34:$A$777,$A93,СВЦЭМ!$B$34:$B$777,X$83)+'СЕТ СН'!$H$9+СВЦЭМ!$D$10+'СЕТ СН'!$H$5-'СЕТ СН'!$H$17</f>
        <v>4772.4261203699998</v>
      </c>
      <c r="Y93" s="36">
        <f>SUMIFS(СВЦЭМ!$C$34:$C$777,СВЦЭМ!$A$34:$A$777,$A93,СВЦЭМ!$B$34:$B$777,Y$83)+'СЕТ СН'!$H$9+СВЦЭМ!$D$10+'СЕТ СН'!$H$5-'СЕТ СН'!$H$17</f>
        <v>4858.5079799799996</v>
      </c>
    </row>
    <row r="94" spans="1:25" ht="15.75" x14ac:dyDescent="0.2">
      <c r="A94" s="35">
        <f t="shared" si="2"/>
        <v>43445</v>
      </c>
      <c r="B94" s="36">
        <f>SUMIFS(СВЦЭМ!$C$34:$C$777,СВЦЭМ!$A$34:$A$777,$A94,СВЦЭМ!$B$34:$B$777,B$83)+'СЕТ СН'!$H$9+СВЦЭМ!$D$10+'СЕТ СН'!$H$5-'СЕТ СН'!$H$17</f>
        <v>4927.19917515</v>
      </c>
      <c r="C94" s="36">
        <f>SUMIFS(СВЦЭМ!$C$34:$C$777,СВЦЭМ!$A$34:$A$777,$A94,СВЦЭМ!$B$34:$B$777,C$83)+'СЕТ СН'!$H$9+СВЦЭМ!$D$10+'СЕТ СН'!$H$5-'СЕТ СН'!$H$17</f>
        <v>4989.2322560599996</v>
      </c>
      <c r="D94" s="36">
        <f>SUMIFS(СВЦЭМ!$C$34:$C$777,СВЦЭМ!$A$34:$A$777,$A94,СВЦЭМ!$B$34:$B$777,D$83)+'СЕТ СН'!$H$9+СВЦЭМ!$D$10+'СЕТ СН'!$H$5-'СЕТ СН'!$H$17</f>
        <v>5051.6456197300004</v>
      </c>
      <c r="E94" s="36">
        <f>SUMIFS(СВЦЭМ!$C$34:$C$777,СВЦЭМ!$A$34:$A$777,$A94,СВЦЭМ!$B$34:$B$777,E$83)+'СЕТ СН'!$H$9+СВЦЭМ!$D$10+'СЕТ СН'!$H$5-'СЕТ СН'!$H$17</f>
        <v>5066.8097678300001</v>
      </c>
      <c r="F94" s="36">
        <f>SUMIFS(СВЦЭМ!$C$34:$C$777,СВЦЭМ!$A$34:$A$777,$A94,СВЦЭМ!$B$34:$B$777,F$83)+'СЕТ СН'!$H$9+СВЦЭМ!$D$10+'СЕТ СН'!$H$5-'СЕТ СН'!$H$17</f>
        <v>5070.1776255799996</v>
      </c>
      <c r="G94" s="36">
        <f>SUMIFS(СВЦЭМ!$C$34:$C$777,СВЦЭМ!$A$34:$A$777,$A94,СВЦЭМ!$B$34:$B$777,G$83)+'СЕТ СН'!$H$9+СВЦЭМ!$D$10+'СЕТ СН'!$H$5-'СЕТ СН'!$H$17</f>
        <v>5074.6767997999996</v>
      </c>
      <c r="H94" s="36">
        <f>SUMIFS(СВЦЭМ!$C$34:$C$777,СВЦЭМ!$A$34:$A$777,$A94,СВЦЭМ!$B$34:$B$777,H$83)+'СЕТ СН'!$H$9+СВЦЭМ!$D$10+'СЕТ СН'!$H$5-'СЕТ СН'!$H$17</f>
        <v>5026.2012223000002</v>
      </c>
      <c r="I94" s="36">
        <f>SUMIFS(СВЦЭМ!$C$34:$C$777,СВЦЭМ!$A$34:$A$777,$A94,СВЦЭМ!$B$34:$B$777,I$83)+'СЕТ СН'!$H$9+СВЦЭМ!$D$10+'СЕТ СН'!$H$5-'СЕТ СН'!$H$17</f>
        <v>4918.1245493500001</v>
      </c>
      <c r="J94" s="36">
        <f>SUMIFS(СВЦЭМ!$C$34:$C$777,СВЦЭМ!$A$34:$A$777,$A94,СВЦЭМ!$B$34:$B$777,J$83)+'СЕТ СН'!$H$9+СВЦЭМ!$D$10+'СЕТ СН'!$H$5-'СЕТ СН'!$H$17</f>
        <v>4844.6284187000001</v>
      </c>
      <c r="K94" s="36">
        <f>SUMIFS(СВЦЭМ!$C$34:$C$777,СВЦЭМ!$A$34:$A$777,$A94,СВЦЭМ!$B$34:$B$777,K$83)+'СЕТ СН'!$H$9+СВЦЭМ!$D$10+'СЕТ СН'!$H$5-'СЕТ СН'!$H$17</f>
        <v>4767.8744357099995</v>
      </c>
      <c r="L94" s="36">
        <f>SUMIFS(СВЦЭМ!$C$34:$C$777,СВЦЭМ!$A$34:$A$777,$A94,СВЦЭМ!$B$34:$B$777,L$83)+'СЕТ СН'!$H$9+СВЦЭМ!$D$10+'СЕТ СН'!$H$5-'СЕТ СН'!$H$17</f>
        <v>4768.5342431500003</v>
      </c>
      <c r="M94" s="36">
        <f>SUMIFS(СВЦЭМ!$C$34:$C$777,СВЦЭМ!$A$34:$A$777,$A94,СВЦЭМ!$B$34:$B$777,M$83)+'СЕТ СН'!$H$9+СВЦЭМ!$D$10+'СЕТ СН'!$H$5-'СЕТ СН'!$H$17</f>
        <v>4816.0847819299997</v>
      </c>
      <c r="N94" s="36">
        <f>SUMIFS(СВЦЭМ!$C$34:$C$777,СВЦЭМ!$A$34:$A$777,$A94,СВЦЭМ!$B$34:$B$777,N$83)+'СЕТ СН'!$H$9+СВЦЭМ!$D$10+'СЕТ СН'!$H$5-'СЕТ СН'!$H$17</f>
        <v>4872.1900790700001</v>
      </c>
      <c r="O94" s="36">
        <f>SUMIFS(СВЦЭМ!$C$34:$C$777,СВЦЭМ!$A$34:$A$777,$A94,СВЦЭМ!$B$34:$B$777,O$83)+'СЕТ СН'!$H$9+СВЦЭМ!$D$10+'СЕТ СН'!$H$5-'СЕТ СН'!$H$17</f>
        <v>4907.5917650399997</v>
      </c>
      <c r="P94" s="36">
        <f>SUMIFS(СВЦЭМ!$C$34:$C$777,СВЦЭМ!$A$34:$A$777,$A94,СВЦЭМ!$B$34:$B$777,P$83)+'СЕТ СН'!$H$9+СВЦЭМ!$D$10+'СЕТ СН'!$H$5-'СЕТ СН'!$H$17</f>
        <v>4917.4813451299997</v>
      </c>
      <c r="Q94" s="36">
        <f>SUMIFS(СВЦЭМ!$C$34:$C$777,СВЦЭМ!$A$34:$A$777,$A94,СВЦЭМ!$B$34:$B$777,Q$83)+'СЕТ СН'!$H$9+СВЦЭМ!$D$10+'СЕТ СН'!$H$5-'СЕТ СН'!$H$17</f>
        <v>4873.47446984</v>
      </c>
      <c r="R94" s="36">
        <f>SUMIFS(СВЦЭМ!$C$34:$C$777,СВЦЭМ!$A$34:$A$777,$A94,СВЦЭМ!$B$34:$B$777,R$83)+'СЕТ СН'!$H$9+СВЦЭМ!$D$10+'СЕТ СН'!$H$5-'СЕТ СН'!$H$17</f>
        <v>4829.7394206899999</v>
      </c>
      <c r="S94" s="36">
        <f>SUMIFS(СВЦЭМ!$C$34:$C$777,СВЦЭМ!$A$34:$A$777,$A94,СВЦЭМ!$B$34:$B$777,S$83)+'СЕТ СН'!$H$9+СВЦЭМ!$D$10+'СЕТ СН'!$H$5-'СЕТ СН'!$H$17</f>
        <v>4734.8754082299993</v>
      </c>
      <c r="T94" s="36">
        <f>SUMIFS(СВЦЭМ!$C$34:$C$777,СВЦЭМ!$A$34:$A$777,$A94,СВЦЭМ!$B$34:$B$777,T$83)+'СЕТ СН'!$H$9+СВЦЭМ!$D$10+'СЕТ СН'!$H$5-'СЕТ СН'!$H$17</f>
        <v>4713.8260268200002</v>
      </c>
      <c r="U94" s="36">
        <f>SUMIFS(СВЦЭМ!$C$34:$C$777,СВЦЭМ!$A$34:$A$777,$A94,СВЦЭМ!$B$34:$B$777,U$83)+'СЕТ СН'!$H$9+СВЦЭМ!$D$10+'СЕТ СН'!$H$5-'СЕТ СН'!$H$17</f>
        <v>4717.7464302999997</v>
      </c>
      <c r="V94" s="36">
        <f>SUMIFS(СВЦЭМ!$C$34:$C$777,СВЦЭМ!$A$34:$A$777,$A94,СВЦЭМ!$B$34:$B$777,V$83)+'СЕТ СН'!$H$9+СВЦЭМ!$D$10+'СЕТ СН'!$H$5-'СЕТ СН'!$H$17</f>
        <v>4734.9381329600001</v>
      </c>
      <c r="W94" s="36">
        <f>SUMIFS(СВЦЭМ!$C$34:$C$777,СВЦЭМ!$A$34:$A$777,$A94,СВЦЭМ!$B$34:$B$777,W$83)+'СЕТ СН'!$H$9+СВЦЭМ!$D$10+'СЕТ СН'!$H$5-'СЕТ СН'!$H$17</f>
        <v>4753.1850193399996</v>
      </c>
      <c r="X94" s="36">
        <f>SUMIFS(СВЦЭМ!$C$34:$C$777,СВЦЭМ!$A$34:$A$777,$A94,СВЦЭМ!$B$34:$B$777,X$83)+'СЕТ СН'!$H$9+СВЦЭМ!$D$10+'СЕТ СН'!$H$5-'СЕТ СН'!$H$17</f>
        <v>4761.3097984599999</v>
      </c>
      <c r="Y94" s="36">
        <f>SUMIFS(СВЦЭМ!$C$34:$C$777,СВЦЭМ!$A$34:$A$777,$A94,СВЦЭМ!$B$34:$B$777,Y$83)+'СЕТ СН'!$H$9+СВЦЭМ!$D$10+'СЕТ СН'!$H$5-'СЕТ СН'!$H$17</f>
        <v>4850.6735425799998</v>
      </c>
    </row>
    <row r="95" spans="1:25" ht="15.75" x14ac:dyDescent="0.2">
      <c r="A95" s="35">
        <f t="shared" si="2"/>
        <v>43446</v>
      </c>
      <c r="B95" s="36">
        <f>SUMIFS(СВЦЭМ!$C$34:$C$777,СВЦЭМ!$A$34:$A$777,$A95,СВЦЭМ!$B$34:$B$777,B$83)+'СЕТ СН'!$H$9+СВЦЭМ!$D$10+'СЕТ СН'!$H$5-'СЕТ СН'!$H$17</f>
        <v>4918.3478999400004</v>
      </c>
      <c r="C95" s="36">
        <f>SUMIFS(СВЦЭМ!$C$34:$C$777,СВЦЭМ!$A$34:$A$777,$A95,СВЦЭМ!$B$34:$B$777,C$83)+'СЕТ СН'!$H$9+СВЦЭМ!$D$10+'СЕТ СН'!$H$5-'СЕТ СН'!$H$17</f>
        <v>5009.9266497099998</v>
      </c>
      <c r="D95" s="36">
        <f>SUMIFS(СВЦЭМ!$C$34:$C$777,СВЦЭМ!$A$34:$A$777,$A95,СВЦЭМ!$B$34:$B$777,D$83)+'СЕТ СН'!$H$9+СВЦЭМ!$D$10+'СЕТ СН'!$H$5-'СЕТ СН'!$H$17</f>
        <v>5068.1209563700004</v>
      </c>
      <c r="E95" s="36">
        <f>SUMIFS(СВЦЭМ!$C$34:$C$777,СВЦЭМ!$A$34:$A$777,$A95,СВЦЭМ!$B$34:$B$777,E$83)+'СЕТ СН'!$H$9+СВЦЭМ!$D$10+'СЕТ СН'!$H$5-'СЕТ СН'!$H$17</f>
        <v>5089.26264378</v>
      </c>
      <c r="F95" s="36">
        <f>SUMIFS(СВЦЭМ!$C$34:$C$777,СВЦЭМ!$A$34:$A$777,$A95,СВЦЭМ!$B$34:$B$777,F$83)+'СЕТ СН'!$H$9+СВЦЭМ!$D$10+'СЕТ СН'!$H$5-'СЕТ СН'!$H$17</f>
        <v>5086.730321</v>
      </c>
      <c r="G95" s="36">
        <f>SUMIFS(СВЦЭМ!$C$34:$C$777,СВЦЭМ!$A$34:$A$777,$A95,СВЦЭМ!$B$34:$B$777,G$83)+'СЕТ СН'!$H$9+СВЦЭМ!$D$10+'СЕТ СН'!$H$5-'СЕТ СН'!$H$17</f>
        <v>5058.9218863199994</v>
      </c>
      <c r="H95" s="36">
        <f>SUMIFS(СВЦЭМ!$C$34:$C$777,СВЦЭМ!$A$34:$A$777,$A95,СВЦЭМ!$B$34:$B$777,H$83)+'СЕТ СН'!$H$9+СВЦЭМ!$D$10+'СЕТ СН'!$H$5-'СЕТ СН'!$H$17</f>
        <v>4978.4506927499997</v>
      </c>
      <c r="I95" s="36">
        <f>SUMIFS(СВЦЭМ!$C$34:$C$777,СВЦЭМ!$A$34:$A$777,$A95,СВЦЭМ!$B$34:$B$777,I$83)+'СЕТ СН'!$H$9+СВЦЭМ!$D$10+'СЕТ СН'!$H$5-'СЕТ СН'!$H$17</f>
        <v>4872.4615465500001</v>
      </c>
      <c r="J95" s="36">
        <f>SUMIFS(СВЦЭМ!$C$34:$C$777,СВЦЭМ!$A$34:$A$777,$A95,СВЦЭМ!$B$34:$B$777,J$83)+'СЕТ СН'!$H$9+СВЦЭМ!$D$10+'СЕТ СН'!$H$5-'СЕТ СН'!$H$17</f>
        <v>4837.16563305</v>
      </c>
      <c r="K95" s="36">
        <f>SUMIFS(СВЦЭМ!$C$34:$C$777,СВЦЭМ!$A$34:$A$777,$A95,СВЦЭМ!$B$34:$B$777,K$83)+'СЕТ СН'!$H$9+СВЦЭМ!$D$10+'СЕТ СН'!$H$5-'СЕТ СН'!$H$17</f>
        <v>4761.8375565999995</v>
      </c>
      <c r="L95" s="36">
        <f>SUMIFS(СВЦЭМ!$C$34:$C$777,СВЦЭМ!$A$34:$A$777,$A95,СВЦЭМ!$B$34:$B$777,L$83)+'СЕТ СН'!$H$9+СВЦЭМ!$D$10+'СЕТ СН'!$H$5-'СЕТ СН'!$H$17</f>
        <v>4760.7151811799995</v>
      </c>
      <c r="M95" s="36">
        <f>SUMIFS(СВЦЭМ!$C$34:$C$777,СВЦЭМ!$A$34:$A$777,$A95,СВЦЭМ!$B$34:$B$777,M$83)+'СЕТ СН'!$H$9+СВЦЭМ!$D$10+'СЕТ СН'!$H$5-'СЕТ СН'!$H$17</f>
        <v>4815.7623562399995</v>
      </c>
      <c r="N95" s="36">
        <f>SUMIFS(СВЦЭМ!$C$34:$C$777,СВЦЭМ!$A$34:$A$777,$A95,СВЦЭМ!$B$34:$B$777,N$83)+'СЕТ СН'!$H$9+СВЦЭМ!$D$10+'СЕТ СН'!$H$5-'СЕТ СН'!$H$17</f>
        <v>4874.9070117900001</v>
      </c>
      <c r="O95" s="36">
        <f>SUMIFS(СВЦЭМ!$C$34:$C$777,СВЦЭМ!$A$34:$A$777,$A95,СВЦЭМ!$B$34:$B$777,O$83)+'СЕТ СН'!$H$9+СВЦЭМ!$D$10+'СЕТ СН'!$H$5-'СЕТ СН'!$H$17</f>
        <v>4916.7354306799998</v>
      </c>
      <c r="P95" s="36">
        <f>SUMIFS(СВЦЭМ!$C$34:$C$777,СВЦЭМ!$A$34:$A$777,$A95,СВЦЭМ!$B$34:$B$777,P$83)+'СЕТ СН'!$H$9+СВЦЭМ!$D$10+'СЕТ СН'!$H$5-'СЕТ СН'!$H$17</f>
        <v>4927.0114307100002</v>
      </c>
      <c r="Q95" s="36">
        <f>SUMIFS(СВЦЭМ!$C$34:$C$777,СВЦЭМ!$A$34:$A$777,$A95,СВЦЭМ!$B$34:$B$777,Q$83)+'СЕТ СН'!$H$9+СВЦЭМ!$D$10+'СЕТ СН'!$H$5-'СЕТ СН'!$H$17</f>
        <v>4880.7988152600001</v>
      </c>
      <c r="R95" s="36">
        <f>SUMIFS(СВЦЭМ!$C$34:$C$777,СВЦЭМ!$A$34:$A$777,$A95,СВЦЭМ!$B$34:$B$777,R$83)+'СЕТ СН'!$H$9+СВЦЭМ!$D$10+'СЕТ СН'!$H$5-'СЕТ СН'!$H$17</f>
        <v>4832.9246182699999</v>
      </c>
      <c r="S95" s="36">
        <f>SUMIFS(СВЦЭМ!$C$34:$C$777,СВЦЭМ!$A$34:$A$777,$A95,СВЦЭМ!$B$34:$B$777,S$83)+'СЕТ СН'!$H$9+СВЦЭМ!$D$10+'СЕТ СН'!$H$5-'СЕТ СН'!$H$17</f>
        <v>4743.1045975299994</v>
      </c>
      <c r="T95" s="36">
        <f>SUMIFS(СВЦЭМ!$C$34:$C$777,СВЦЭМ!$A$34:$A$777,$A95,СВЦЭМ!$B$34:$B$777,T$83)+'СЕТ СН'!$H$9+СВЦЭМ!$D$10+'СЕТ СН'!$H$5-'СЕТ СН'!$H$17</f>
        <v>4715.8093850100004</v>
      </c>
      <c r="U95" s="36">
        <f>SUMIFS(СВЦЭМ!$C$34:$C$777,СВЦЭМ!$A$34:$A$777,$A95,СВЦЭМ!$B$34:$B$777,U$83)+'СЕТ СН'!$H$9+СВЦЭМ!$D$10+'СЕТ СН'!$H$5-'СЕТ СН'!$H$17</f>
        <v>4723.55414243</v>
      </c>
      <c r="V95" s="36">
        <f>SUMIFS(СВЦЭМ!$C$34:$C$777,СВЦЭМ!$A$34:$A$777,$A95,СВЦЭМ!$B$34:$B$777,V$83)+'СЕТ СН'!$H$9+СВЦЭМ!$D$10+'СЕТ СН'!$H$5-'СЕТ СН'!$H$17</f>
        <v>4733.8281876999999</v>
      </c>
      <c r="W95" s="36">
        <f>SUMIFS(СВЦЭМ!$C$34:$C$777,СВЦЭМ!$A$34:$A$777,$A95,СВЦЭМ!$B$34:$B$777,W$83)+'СЕТ СН'!$H$9+СВЦЭМ!$D$10+'СЕТ СН'!$H$5-'СЕТ СН'!$H$17</f>
        <v>4755.43745709</v>
      </c>
      <c r="X95" s="36">
        <f>SUMIFS(СВЦЭМ!$C$34:$C$777,СВЦЭМ!$A$34:$A$777,$A95,СВЦЭМ!$B$34:$B$777,X$83)+'СЕТ СН'!$H$9+СВЦЭМ!$D$10+'СЕТ СН'!$H$5-'СЕТ СН'!$H$17</f>
        <v>4760.8064269799997</v>
      </c>
      <c r="Y95" s="36">
        <f>SUMIFS(СВЦЭМ!$C$34:$C$777,СВЦЭМ!$A$34:$A$777,$A95,СВЦЭМ!$B$34:$B$777,Y$83)+'СЕТ СН'!$H$9+СВЦЭМ!$D$10+'СЕТ СН'!$H$5-'СЕТ СН'!$H$17</f>
        <v>4838.2204318599997</v>
      </c>
    </row>
    <row r="96" spans="1:25" ht="15.75" x14ac:dyDescent="0.2">
      <c r="A96" s="35">
        <f t="shared" si="2"/>
        <v>43447</v>
      </c>
      <c r="B96" s="36">
        <f>SUMIFS(СВЦЭМ!$C$34:$C$777,СВЦЭМ!$A$34:$A$777,$A96,СВЦЭМ!$B$34:$B$777,B$83)+'СЕТ СН'!$H$9+СВЦЭМ!$D$10+'СЕТ СН'!$H$5-'СЕТ СН'!$H$17</f>
        <v>4917.2106771499994</v>
      </c>
      <c r="C96" s="36">
        <f>SUMIFS(СВЦЭМ!$C$34:$C$777,СВЦЭМ!$A$34:$A$777,$A96,СВЦЭМ!$B$34:$B$777,C$83)+'СЕТ СН'!$H$9+СВЦЭМ!$D$10+'СЕТ СН'!$H$5-'СЕТ СН'!$H$17</f>
        <v>4991.7204534900002</v>
      </c>
      <c r="D96" s="36">
        <f>SUMIFS(СВЦЭМ!$C$34:$C$777,СВЦЭМ!$A$34:$A$777,$A96,СВЦЭМ!$B$34:$B$777,D$83)+'СЕТ СН'!$H$9+СВЦЭМ!$D$10+'СЕТ СН'!$H$5-'СЕТ СН'!$H$17</f>
        <v>5053.3479889999999</v>
      </c>
      <c r="E96" s="36">
        <f>SUMIFS(СВЦЭМ!$C$34:$C$777,СВЦЭМ!$A$34:$A$777,$A96,СВЦЭМ!$B$34:$B$777,E$83)+'СЕТ СН'!$H$9+СВЦЭМ!$D$10+'СЕТ СН'!$H$5-'СЕТ СН'!$H$17</f>
        <v>5069.0043627300001</v>
      </c>
      <c r="F96" s="36">
        <f>SUMIFS(СВЦЭМ!$C$34:$C$777,СВЦЭМ!$A$34:$A$777,$A96,СВЦЭМ!$B$34:$B$777,F$83)+'СЕТ СН'!$H$9+СВЦЭМ!$D$10+'СЕТ СН'!$H$5-'СЕТ СН'!$H$17</f>
        <v>5070.4067870999997</v>
      </c>
      <c r="G96" s="36">
        <f>SUMIFS(СВЦЭМ!$C$34:$C$777,СВЦЭМ!$A$34:$A$777,$A96,СВЦЭМ!$B$34:$B$777,G$83)+'СЕТ СН'!$H$9+СВЦЭМ!$D$10+'СЕТ СН'!$H$5-'СЕТ СН'!$H$17</f>
        <v>5051.8098666300002</v>
      </c>
      <c r="H96" s="36">
        <f>SUMIFS(СВЦЭМ!$C$34:$C$777,СВЦЭМ!$A$34:$A$777,$A96,СВЦЭМ!$B$34:$B$777,H$83)+'СЕТ СН'!$H$9+СВЦЭМ!$D$10+'СЕТ СН'!$H$5-'СЕТ СН'!$H$17</f>
        <v>4973.09489209</v>
      </c>
      <c r="I96" s="36">
        <f>SUMIFS(СВЦЭМ!$C$34:$C$777,СВЦЭМ!$A$34:$A$777,$A96,СВЦЭМ!$B$34:$B$777,I$83)+'СЕТ СН'!$H$9+СВЦЭМ!$D$10+'СЕТ СН'!$H$5-'СЕТ СН'!$H$17</f>
        <v>4890.2676937599999</v>
      </c>
      <c r="J96" s="36">
        <f>SUMIFS(СВЦЭМ!$C$34:$C$777,СВЦЭМ!$A$34:$A$777,$A96,СВЦЭМ!$B$34:$B$777,J$83)+'СЕТ СН'!$H$9+СВЦЭМ!$D$10+'СЕТ СН'!$H$5-'СЕТ СН'!$H$17</f>
        <v>4820.3313068300004</v>
      </c>
      <c r="K96" s="36">
        <f>SUMIFS(СВЦЭМ!$C$34:$C$777,СВЦЭМ!$A$34:$A$777,$A96,СВЦЭМ!$B$34:$B$777,K$83)+'СЕТ СН'!$H$9+СВЦЭМ!$D$10+'СЕТ СН'!$H$5-'СЕТ СН'!$H$17</f>
        <v>4764.3523548799994</v>
      </c>
      <c r="L96" s="36">
        <f>SUMIFS(СВЦЭМ!$C$34:$C$777,СВЦЭМ!$A$34:$A$777,$A96,СВЦЭМ!$B$34:$B$777,L$83)+'СЕТ СН'!$H$9+СВЦЭМ!$D$10+'СЕТ СН'!$H$5-'СЕТ СН'!$H$17</f>
        <v>4760.2643904500001</v>
      </c>
      <c r="M96" s="36">
        <f>SUMIFS(СВЦЭМ!$C$34:$C$777,СВЦЭМ!$A$34:$A$777,$A96,СВЦЭМ!$B$34:$B$777,M$83)+'СЕТ СН'!$H$9+СВЦЭМ!$D$10+'СЕТ СН'!$H$5-'СЕТ СН'!$H$17</f>
        <v>4808.1234535200001</v>
      </c>
      <c r="N96" s="36">
        <f>SUMIFS(СВЦЭМ!$C$34:$C$777,СВЦЭМ!$A$34:$A$777,$A96,СВЦЭМ!$B$34:$B$777,N$83)+'СЕТ СН'!$H$9+СВЦЭМ!$D$10+'СЕТ СН'!$H$5-'СЕТ СН'!$H$17</f>
        <v>4877.9750778799998</v>
      </c>
      <c r="O96" s="36">
        <f>SUMIFS(СВЦЭМ!$C$34:$C$777,СВЦЭМ!$A$34:$A$777,$A96,СВЦЭМ!$B$34:$B$777,O$83)+'СЕТ СН'!$H$9+СВЦЭМ!$D$10+'СЕТ СН'!$H$5-'СЕТ СН'!$H$17</f>
        <v>4910.06958897</v>
      </c>
      <c r="P96" s="36">
        <f>SUMIFS(СВЦЭМ!$C$34:$C$777,СВЦЭМ!$A$34:$A$777,$A96,СВЦЭМ!$B$34:$B$777,P$83)+'СЕТ СН'!$H$9+СВЦЭМ!$D$10+'СЕТ СН'!$H$5-'СЕТ СН'!$H$17</f>
        <v>4901.8781042399996</v>
      </c>
      <c r="Q96" s="36">
        <f>SUMIFS(СВЦЭМ!$C$34:$C$777,СВЦЭМ!$A$34:$A$777,$A96,СВЦЭМ!$B$34:$B$777,Q$83)+'СЕТ СН'!$H$9+СВЦЭМ!$D$10+'СЕТ СН'!$H$5-'СЕТ СН'!$H$17</f>
        <v>4873.9291427899998</v>
      </c>
      <c r="R96" s="36">
        <f>SUMIFS(СВЦЭМ!$C$34:$C$777,СВЦЭМ!$A$34:$A$777,$A96,СВЦЭМ!$B$34:$B$777,R$83)+'СЕТ СН'!$H$9+СВЦЭМ!$D$10+'СЕТ СН'!$H$5-'СЕТ СН'!$H$17</f>
        <v>4853.6695729599996</v>
      </c>
      <c r="S96" s="36">
        <f>SUMIFS(СВЦЭМ!$C$34:$C$777,СВЦЭМ!$A$34:$A$777,$A96,СВЦЭМ!$B$34:$B$777,S$83)+'СЕТ СН'!$H$9+СВЦЭМ!$D$10+'СЕТ СН'!$H$5-'СЕТ СН'!$H$17</f>
        <v>4778.2088503200002</v>
      </c>
      <c r="T96" s="36">
        <f>SUMIFS(СВЦЭМ!$C$34:$C$777,СВЦЭМ!$A$34:$A$777,$A96,СВЦЭМ!$B$34:$B$777,T$83)+'СЕТ СН'!$H$9+СВЦЭМ!$D$10+'СЕТ СН'!$H$5-'СЕТ СН'!$H$17</f>
        <v>4779.4822235000001</v>
      </c>
      <c r="U96" s="36">
        <f>SUMIFS(СВЦЭМ!$C$34:$C$777,СВЦЭМ!$A$34:$A$777,$A96,СВЦЭМ!$B$34:$B$777,U$83)+'СЕТ СН'!$H$9+СВЦЭМ!$D$10+'СЕТ СН'!$H$5-'СЕТ СН'!$H$17</f>
        <v>4788.9796954099993</v>
      </c>
      <c r="V96" s="36">
        <f>SUMIFS(СВЦЭМ!$C$34:$C$777,СВЦЭМ!$A$34:$A$777,$A96,СВЦЭМ!$B$34:$B$777,V$83)+'СЕТ СН'!$H$9+СВЦЭМ!$D$10+'СЕТ СН'!$H$5-'СЕТ СН'!$H$17</f>
        <v>4757.9736123399998</v>
      </c>
      <c r="W96" s="36">
        <f>SUMIFS(СВЦЭМ!$C$34:$C$777,СВЦЭМ!$A$34:$A$777,$A96,СВЦЭМ!$B$34:$B$777,W$83)+'СЕТ СН'!$H$9+СВЦЭМ!$D$10+'СЕТ СН'!$H$5-'СЕТ СН'!$H$17</f>
        <v>4756.5193850099995</v>
      </c>
      <c r="X96" s="36">
        <f>SUMIFS(СВЦЭМ!$C$34:$C$777,СВЦЭМ!$A$34:$A$777,$A96,СВЦЭМ!$B$34:$B$777,X$83)+'СЕТ СН'!$H$9+СВЦЭМ!$D$10+'СЕТ СН'!$H$5-'СЕТ СН'!$H$17</f>
        <v>4762.8761581700001</v>
      </c>
      <c r="Y96" s="36">
        <f>SUMIFS(СВЦЭМ!$C$34:$C$777,СВЦЭМ!$A$34:$A$777,$A96,СВЦЭМ!$B$34:$B$777,Y$83)+'СЕТ СН'!$H$9+СВЦЭМ!$D$10+'СЕТ СН'!$H$5-'СЕТ СН'!$H$17</f>
        <v>4855.5481338500003</v>
      </c>
    </row>
    <row r="97" spans="1:25" ht="15.75" x14ac:dyDescent="0.2">
      <c r="A97" s="35">
        <f t="shared" si="2"/>
        <v>43448</v>
      </c>
      <c r="B97" s="36">
        <f>SUMIFS(СВЦЭМ!$C$34:$C$777,СВЦЭМ!$A$34:$A$777,$A97,СВЦЭМ!$B$34:$B$777,B$83)+'СЕТ СН'!$H$9+СВЦЭМ!$D$10+'СЕТ СН'!$H$5-'СЕТ СН'!$H$17</f>
        <v>4933.2867739200001</v>
      </c>
      <c r="C97" s="36">
        <f>SUMIFS(СВЦЭМ!$C$34:$C$777,СВЦЭМ!$A$34:$A$777,$A97,СВЦЭМ!$B$34:$B$777,C$83)+'СЕТ СН'!$H$9+СВЦЭМ!$D$10+'СЕТ СН'!$H$5-'СЕТ СН'!$H$17</f>
        <v>5011.4224147199993</v>
      </c>
      <c r="D97" s="36">
        <f>SUMIFS(СВЦЭМ!$C$34:$C$777,СВЦЭМ!$A$34:$A$777,$A97,СВЦЭМ!$B$34:$B$777,D$83)+'СЕТ СН'!$H$9+СВЦЭМ!$D$10+'СЕТ СН'!$H$5-'СЕТ СН'!$H$17</f>
        <v>5069.0314441999999</v>
      </c>
      <c r="E97" s="36">
        <f>SUMIFS(СВЦЭМ!$C$34:$C$777,СВЦЭМ!$A$34:$A$777,$A97,СВЦЭМ!$B$34:$B$777,E$83)+'СЕТ СН'!$H$9+СВЦЭМ!$D$10+'СЕТ СН'!$H$5-'СЕТ СН'!$H$17</f>
        <v>5073.7490504899997</v>
      </c>
      <c r="F97" s="36">
        <f>SUMIFS(СВЦЭМ!$C$34:$C$777,СВЦЭМ!$A$34:$A$777,$A97,СВЦЭМ!$B$34:$B$777,F$83)+'СЕТ СН'!$H$9+СВЦЭМ!$D$10+'СЕТ СН'!$H$5-'СЕТ СН'!$H$17</f>
        <v>5071.8629181899996</v>
      </c>
      <c r="G97" s="36">
        <f>SUMIFS(СВЦЭМ!$C$34:$C$777,СВЦЭМ!$A$34:$A$777,$A97,СВЦЭМ!$B$34:$B$777,G$83)+'СЕТ СН'!$H$9+СВЦЭМ!$D$10+'СЕТ СН'!$H$5-'СЕТ СН'!$H$17</f>
        <v>5047.6832713100002</v>
      </c>
      <c r="H97" s="36">
        <f>SUMIFS(СВЦЭМ!$C$34:$C$777,СВЦЭМ!$A$34:$A$777,$A97,СВЦЭМ!$B$34:$B$777,H$83)+'СЕТ СН'!$H$9+СВЦЭМ!$D$10+'СЕТ СН'!$H$5-'СЕТ СН'!$H$17</f>
        <v>4999.8082024400001</v>
      </c>
      <c r="I97" s="36">
        <f>SUMIFS(СВЦЭМ!$C$34:$C$777,СВЦЭМ!$A$34:$A$777,$A97,СВЦЭМ!$B$34:$B$777,I$83)+'СЕТ СН'!$H$9+СВЦЭМ!$D$10+'СЕТ СН'!$H$5-'СЕТ СН'!$H$17</f>
        <v>4895.4818143499997</v>
      </c>
      <c r="J97" s="36">
        <f>SUMIFS(СВЦЭМ!$C$34:$C$777,СВЦЭМ!$A$34:$A$777,$A97,СВЦЭМ!$B$34:$B$777,J$83)+'СЕТ СН'!$H$9+СВЦЭМ!$D$10+'СЕТ СН'!$H$5-'СЕТ СН'!$H$17</f>
        <v>4829.23077208</v>
      </c>
      <c r="K97" s="36">
        <f>SUMIFS(СВЦЭМ!$C$34:$C$777,СВЦЭМ!$A$34:$A$777,$A97,СВЦЭМ!$B$34:$B$777,K$83)+'СЕТ СН'!$H$9+СВЦЭМ!$D$10+'СЕТ СН'!$H$5-'СЕТ СН'!$H$17</f>
        <v>4762.9914899400001</v>
      </c>
      <c r="L97" s="36">
        <f>SUMIFS(СВЦЭМ!$C$34:$C$777,СВЦЭМ!$A$34:$A$777,$A97,СВЦЭМ!$B$34:$B$777,L$83)+'СЕТ СН'!$H$9+СВЦЭМ!$D$10+'СЕТ СН'!$H$5-'СЕТ СН'!$H$17</f>
        <v>4759.9519394299996</v>
      </c>
      <c r="M97" s="36">
        <f>SUMIFS(СВЦЭМ!$C$34:$C$777,СВЦЭМ!$A$34:$A$777,$A97,СВЦЭМ!$B$34:$B$777,M$83)+'СЕТ СН'!$H$9+СВЦЭМ!$D$10+'СЕТ СН'!$H$5-'СЕТ СН'!$H$17</f>
        <v>4823.72162424</v>
      </c>
      <c r="N97" s="36">
        <f>SUMIFS(СВЦЭМ!$C$34:$C$777,СВЦЭМ!$A$34:$A$777,$A97,СВЦЭМ!$B$34:$B$777,N$83)+'СЕТ СН'!$H$9+СВЦЭМ!$D$10+'СЕТ СН'!$H$5-'СЕТ СН'!$H$17</f>
        <v>4890.8322317900002</v>
      </c>
      <c r="O97" s="36">
        <f>SUMIFS(СВЦЭМ!$C$34:$C$777,СВЦЭМ!$A$34:$A$777,$A97,СВЦЭМ!$B$34:$B$777,O$83)+'СЕТ СН'!$H$9+СВЦЭМ!$D$10+'СЕТ СН'!$H$5-'СЕТ СН'!$H$17</f>
        <v>4905.7790405899996</v>
      </c>
      <c r="P97" s="36">
        <f>SUMIFS(СВЦЭМ!$C$34:$C$777,СВЦЭМ!$A$34:$A$777,$A97,СВЦЭМ!$B$34:$B$777,P$83)+'СЕТ СН'!$H$9+СВЦЭМ!$D$10+'СЕТ СН'!$H$5-'СЕТ СН'!$H$17</f>
        <v>4899.2222918899997</v>
      </c>
      <c r="Q97" s="36">
        <f>SUMIFS(СВЦЭМ!$C$34:$C$777,СВЦЭМ!$A$34:$A$777,$A97,СВЦЭМ!$B$34:$B$777,Q$83)+'СЕТ СН'!$H$9+СВЦЭМ!$D$10+'СЕТ СН'!$H$5-'СЕТ СН'!$H$17</f>
        <v>4895.5496960299997</v>
      </c>
      <c r="R97" s="36">
        <f>SUMIFS(СВЦЭМ!$C$34:$C$777,СВЦЭМ!$A$34:$A$777,$A97,СВЦЭМ!$B$34:$B$777,R$83)+'СЕТ СН'!$H$9+СВЦЭМ!$D$10+'СЕТ СН'!$H$5-'СЕТ СН'!$H$17</f>
        <v>4865.0103849099996</v>
      </c>
      <c r="S97" s="36">
        <f>SUMIFS(СВЦЭМ!$C$34:$C$777,СВЦЭМ!$A$34:$A$777,$A97,СВЦЭМ!$B$34:$B$777,S$83)+'СЕТ СН'!$H$9+СВЦЭМ!$D$10+'СЕТ СН'!$H$5-'СЕТ СН'!$H$17</f>
        <v>4760.8330199399998</v>
      </c>
      <c r="T97" s="36">
        <f>SUMIFS(СВЦЭМ!$C$34:$C$777,СВЦЭМ!$A$34:$A$777,$A97,СВЦЭМ!$B$34:$B$777,T$83)+'СЕТ СН'!$H$9+СВЦЭМ!$D$10+'СЕТ СН'!$H$5-'СЕТ СН'!$H$17</f>
        <v>4715.9457978999999</v>
      </c>
      <c r="U97" s="36">
        <f>SUMIFS(СВЦЭМ!$C$34:$C$777,СВЦЭМ!$A$34:$A$777,$A97,СВЦЭМ!$B$34:$B$777,U$83)+'СЕТ СН'!$H$9+СВЦЭМ!$D$10+'СЕТ СН'!$H$5-'СЕТ СН'!$H$17</f>
        <v>4710.3535534699995</v>
      </c>
      <c r="V97" s="36">
        <f>SUMIFS(СВЦЭМ!$C$34:$C$777,СВЦЭМ!$A$34:$A$777,$A97,СВЦЭМ!$B$34:$B$777,V$83)+'СЕТ СН'!$H$9+СВЦЭМ!$D$10+'СЕТ СН'!$H$5-'СЕТ СН'!$H$17</f>
        <v>4716.5205343600001</v>
      </c>
      <c r="W97" s="36">
        <f>SUMIFS(СВЦЭМ!$C$34:$C$777,СВЦЭМ!$A$34:$A$777,$A97,СВЦЭМ!$B$34:$B$777,W$83)+'СЕТ СН'!$H$9+СВЦЭМ!$D$10+'СЕТ СН'!$H$5-'СЕТ СН'!$H$17</f>
        <v>4736.5279731299997</v>
      </c>
      <c r="X97" s="36">
        <f>SUMIFS(СВЦЭМ!$C$34:$C$777,СВЦЭМ!$A$34:$A$777,$A97,СВЦЭМ!$B$34:$B$777,X$83)+'СЕТ СН'!$H$9+СВЦЭМ!$D$10+'СЕТ СН'!$H$5-'СЕТ СН'!$H$17</f>
        <v>4749.7833760000003</v>
      </c>
      <c r="Y97" s="36">
        <f>SUMIFS(СВЦЭМ!$C$34:$C$777,СВЦЭМ!$A$34:$A$777,$A97,СВЦЭМ!$B$34:$B$777,Y$83)+'СЕТ СН'!$H$9+СВЦЭМ!$D$10+'СЕТ СН'!$H$5-'СЕТ СН'!$H$17</f>
        <v>4841.72514718</v>
      </c>
    </row>
    <row r="98" spans="1:25" ht="15.75" x14ac:dyDescent="0.2">
      <c r="A98" s="35">
        <f t="shared" si="2"/>
        <v>43449</v>
      </c>
      <c r="B98" s="36">
        <f>SUMIFS(СВЦЭМ!$C$34:$C$777,СВЦЭМ!$A$34:$A$777,$A98,СВЦЭМ!$B$34:$B$777,B$83)+'СЕТ СН'!$H$9+СВЦЭМ!$D$10+'СЕТ СН'!$H$5-'СЕТ СН'!$H$17</f>
        <v>4972.6906984899997</v>
      </c>
      <c r="C98" s="36">
        <f>SUMIFS(СВЦЭМ!$C$34:$C$777,СВЦЭМ!$A$34:$A$777,$A98,СВЦЭМ!$B$34:$B$777,C$83)+'СЕТ СН'!$H$9+СВЦЭМ!$D$10+'СЕТ СН'!$H$5-'СЕТ СН'!$H$17</f>
        <v>5022.4557667999998</v>
      </c>
      <c r="D98" s="36">
        <f>SUMIFS(СВЦЭМ!$C$34:$C$777,СВЦЭМ!$A$34:$A$777,$A98,СВЦЭМ!$B$34:$B$777,D$83)+'СЕТ СН'!$H$9+СВЦЭМ!$D$10+'СЕТ СН'!$H$5-'СЕТ СН'!$H$17</f>
        <v>5066.3296452599998</v>
      </c>
      <c r="E98" s="36">
        <f>SUMIFS(СВЦЭМ!$C$34:$C$777,СВЦЭМ!$A$34:$A$777,$A98,СВЦЭМ!$B$34:$B$777,E$83)+'СЕТ СН'!$H$9+СВЦЭМ!$D$10+'СЕТ СН'!$H$5-'СЕТ СН'!$H$17</f>
        <v>5066.46348674</v>
      </c>
      <c r="F98" s="36">
        <f>SUMIFS(СВЦЭМ!$C$34:$C$777,СВЦЭМ!$A$34:$A$777,$A98,СВЦЭМ!$B$34:$B$777,F$83)+'СЕТ СН'!$H$9+СВЦЭМ!$D$10+'СЕТ СН'!$H$5-'СЕТ СН'!$H$17</f>
        <v>5064.7839885399999</v>
      </c>
      <c r="G98" s="36">
        <f>SUMIFS(СВЦЭМ!$C$34:$C$777,СВЦЭМ!$A$34:$A$777,$A98,СВЦЭМ!$B$34:$B$777,G$83)+'СЕТ СН'!$H$9+СВЦЭМ!$D$10+'СЕТ СН'!$H$5-'СЕТ СН'!$H$17</f>
        <v>5034.97840086</v>
      </c>
      <c r="H98" s="36">
        <f>SUMIFS(СВЦЭМ!$C$34:$C$777,СВЦЭМ!$A$34:$A$777,$A98,СВЦЭМ!$B$34:$B$777,H$83)+'СЕТ СН'!$H$9+СВЦЭМ!$D$10+'СЕТ СН'!$H$5-'СЕТ СН'!$H$17</f>
        <v>5008.8566992899996</v>
      </c>
      <c r="I98" s="36">
        <f>SUMIFS(СВЦЭМ!$C$34:$C$777,СВЦЭМ!$A$34:$A$777,$A98,СВЦЭМ!$B$34:$B$777,I$83)+'СЕТ СН'!$H$9+СВЦЭМ!$D$10+'СЕТ СН'!$H$5-'СЕТ СН'!$H$17</f>
        <v>4907.9472720099993</v>
      </c>
      <c r="J98" s="36">
        <f>SUMIFS(СВЦЭМ!$C$34:$C$777,СВЦЭМ!$A$34:$A$777,$A98,СВЦЭМ!$B$34:$B$777,J$83)+'СЕТ СН'!$H$9+СВЦЭМ!$D$10+'СЕТ СН'!$H$5-'СЕТ СН'!$H$17</f>
        <v>4813.3435541099998</v>
      </c>
      <c r="K98" s="36">
        <f>SUMIFS(СВЦЭМ!$C$34:$C$777,СВЦЭМ!$A$34:$A$777,$A98,СВЦЭМ!$B$34:$B$777,K$83)+'СЕТ СН'!$H$9+СВЦЭМ!$D$10+'СЕТ СН'!$H$5-'СЕТ СН'!$H$17</f>
        <v>4744.49459381</v>
      </c>
      <c r="L98" s="36">
        <f>SUMIFS(СВЦЭМ!$C$34:$C$777,СВЦЭМ!$A$34:$A$777,$A98,СВЦЭМ!$B$34:$B$777,L$83)+'СЕТ СН'!$H$9+СВЦЭМ!$D$10+'СЕТ СН'!$H$5-'СЕТ СН'!$H$17</f>
        <v>4760.9471940800004</v>
      </c>
      <c r="M98" s="36">
        <f>SUMIFS(СВЦЭМ!$C$34:$C$777,СВЦЭМ!$A$34:$A$777,$A98,СВЦЭМ!$B$34:$B$777,M$83)+'СЕТ СН'!$H$9+СВЦЭМ!$D$10+'СЕТ СН'!$H$5-'СЕТ СН'!$H$17</f>
        <v>4817.0569936499996</v>
      </c>
      <c r="N98" s="36">
        <f>SUMIFS(СВЦЭМ!$C$34:$C$777,СВЦЭМ!$A$34:$A$777,$A98,СВЦЭМ!$B$34:$B$777,N$83)+'СЕТ СН'!$H$9+СВЦЭМ!$D$10+'СЕТ СН'!$H$5-'СЕТ СН'!$H$17</f>
        <v>4882.3198768399998</v>
      </c>
      <c r="O98" s="36">
        <f>SUMIFS(СВЦЭМ!$C$34:$C$777,СВЦЭМ!$A$34:$A$777,$A98,СВЦЭМ!$B$34:$B$777,O$83)+'СЕТ СН'!$H$9+СВЦЭМ!$D$10+'СЕТ СН'!$H$5-'СЕТ СН'!$H$17</f>
        <v>4925.5083616299999</v>
      </c>
      <c r="P98" s="36">
        <f>SUMIFS(СВЦЭМ!$C$34:$C$777,СВЦЭМ!$A$34:$A$777,$A98,СВЦЭМ!$B$34:$B$777,P$83)+'СЕТ СН'!$H$9+СВЦЭМ!$D$10+'СЕТ СН'!$H$5-'СЕТ СН'!$H$17</f>
        <v>4905.7923929899998</v>
      </c>
      <c r="Q98" s="36">
        <f>SUMIFS(СВЦЭМ!$C$34:$C$777,СВЦЭМ!$A$34:$A$777,$A98,СВЦЭМ!$B$34:$B$777,Q$83)+'СЕТ СН'!$H$9+СВЦЭМ!$D$10+'СЕТ СН'!$H$5-'СЕТ СН'!$H$17</f>
        <v>4885.5642576499995</v>
      </c>
      <c r="R98" s="36">
        <f>SUMIFS(СВЦЭМ!$C$34:$C$777,СВЦЭМ!$A$34:$A$777,$A98,СВЦЭМ!$B$34:$B$777,R$83)+'СЕТ СН'!$H$9+СВЦЭМ!$D$10+'СЕТ СН'!$H$5-'СЕТ СН'!$H$17</f>
        <v>4835.1189398199995</v>
      </c>
      <c r="S98" s="36">
        <f>SUMIFS(СВЦЭМ!$C$34:$C$777,СВЦЭМ!$A$34:$A$777,$A98,СВЦЭМ!$B$34:$B$777,S$83)+'СЕТ СН'!$H$9+СВЦЭМ!$D$10+'СЕТ СН'!$H$5-'СЕТ СН'!$H$17</f>
        <v>4741.9692052499995</v>
      </c>
      <c r="T98" s="36">
        <f>SUMIFS(СВЦЭМ!$C$34:$C$777,СВЦЭМ!$A$34:$A$777,$A98,СВЦЭМ!$B$34:$B$777,T$83)+'СЕТ СН'!$H$9+СВЦЭМ!$D$10+'СЕТ СН'!$H$5-'СЕТ СН'!$H$17</f>
        <v>4691.3979737599993</v>
      </c>
      <c r="U98" s="36">
        <f>SUMIFS(СВЦЭМ!$C$34:$C$777,СВЦЭМ!$A$34:$A$777,$A98,СВЦЭМ!$B$34:$B$777,U$83)+'СЕТ СН'!$H$9+СВЦЭМ!$D$10+'СЕТ СН'!$H$5-'СЕТ СН'!$H$17</f>
        <v>4707.0732932700002</v>
      </c>
      <c r="V98" s="36">
        <f>SUMIFS(СВЦЭМ!$C$34:$C$777,СВЦЭМ!$A$34:$A$777,$A98,СВЦЭМ!$B$34:$B$777,V$83)+'СЕТ СН'!$H$9+СВЦЭМ!$D$10+'СЕТ СН'!$H$5-'СЕТ СН'!$H$17</f>
        <v>4712.4776304300003</v>
      </c>
      <c r="W98" s="36">
        <f>SUMIFS(СВЦЭМ!$C$34:$C$777,СВЦЭМ!$A$34:$A$777,$A98,СВЦЭМ!$B$34:$B$777,W$83)+'СЕТ СН'!$H$9+СВЦЭМ!$D$10+'СЕТ СН'!$H$5-'СЕТ СН'!$H$17</f>
        <v>4719.4813446899998</v>
      </c>
      <c r="X98" s="36">
        <f>SUMIFS(СВЦЭМ!$C$34:$C$777,СВЦЭМ!$A$34:$A$777,$A98,СВЦЭМ!$B$34:$B$777,X$83)+'СЕТ СН'!$H$9+СВЦЭМ!$D$10+'СЕТ СН'!$H$5-'СЕТ СН'!$H$17</f>
        <v>4747.3823477400001</v>
      </c>
      <c r="Y98" s="36">
        <f>SUMIFS(СВЦЭМ!$C$34:$C$777,СВЦЭМ!$A$34:$A$777,$A98,СВЦЭМ!$B$34:$B$777,Y$83)+'СЕТ СН'!$H$9+СВЦЭМ!$D$10+'СЕТ СН'!$H$5-'СЕТ СН'!$H$17</f>
        <v>4818.3732920299999</v>
      </c>
    </row>
    <row r="99" spans="1:25" ht="15.75" x14ac:dyDescent="0.2">
      <c r="A99" s="35">
        <f t="shared" si="2"/>
        <v>43450</v>
      </c>
      <c r="B99" s="36">
        <f>SUMIFS(СВЦЭМ!$C$34:$C$777,СВЦЭМ!$A$34:$A$777,$A99,СВЦЭМ!$B$34:$B$777,B$83)+'СЕТ СН'!$H$9+СВЦЭМ!$D$10+'СЕТ СН'!$H$5-'СЕТ СН'!$H$17</f>
        <v>4927.9576091299996</v>
      </c>
      <c r="C99" s="36">
        <f>SUMIFS(СВЦЭМ!$C$34:$C$777,СВЦЭМ!$A$34:$A$777,$A99,СВЦЭМ!$B$34:$B$777,C$83)+'СЕТ СН'!$H$9+СВЦЭМ!$D$10+'СЕТ СН'!$H$5-'СЕТ СН'!$H$17</f>
        <v>5014.3825966200002</v>
      </c>
      <c r="D99" s="36">
        <f>SUMIFS(СВЦЭМ!$C$34:$C$777,СВЦЭМ!$A$34:$A$777,$A99,СВЦЭМ!$B$34:$B$777,D$83)+'СЕТ СН'!$H$9+СВЦЭМ!$D$10+'СЕТ СН'!$H$5-'СЕТ СН'!$H$17</f>
        <v>5075.4117805199994</v>
      </c>
      <c r="E99" s="36">
        <f>SUMIFS(СВЦЭМ!$C$34:$C$777,СВЦЭМ!$A$34:$A$777,$A99,СВЦЭМ!$B$34:$B$777,E$83)+'СЕТ СН'!$H$9+СВЦЭМ!$D$10+'СЕТ СН'!$H$5-'СЕТ СН'!$H$17</f>
        <v>5061.6880976499997</v>
      </c>
      <c r="F99" s="36">
        <f>SUMIFS(СВЦЭМ!$C$34:$C$777,СВЦЭМ!$A$34:$A$777,$A99,СВЦЭМ!$B$34:$B$777,F$83)+'СЕТ СН'!$H$9+СВЦЭМ!$D$10+'СЕТ СН'!$H$5-'СЕТ СН'!$H$17</f>
        <v>5051.7700866699997</v>
      </c>
      <c r="G99" s="36">
        <f>SUMIFS(СВЦЭМ!$C$34:$C$777,СВЦЭМ!$A$34:$A$777,$A99,СВЦЭМ!$B$34:$B$777,G$83)+'СЕТ СН'!$H$9+СВЦЭМ!$D$10+'СЕТ СН'!$H$5-'СЕТ СН'!$H$17</f>
        <v>5037.8568624899999</v>
      </c>
      <c r="H99" s="36">
        <f>SUMIFS(СВЦЭМ!$C$34:$C$777,СВЦЭМ!$A$34:$A$777,$A99,СВЦЭМ!$B$34:$B$777,H$83)+'СЕТ СН'!$H$9+СВЦЭМ!$D$10+'СЕТ СН'!$H$5-'СЕТ СН'!$H$17</f>
        <v>5018.6097333500002</v>
      </c>
      <c r="I99" s="36">
        <f>SUMIFS(СВЦЭМ!$C$34:$C$777,СВЦЭМ!$A$34:$A$777,$A99,СВЦЭМ!$B$34:$B$777,I$83)+'СЕТ СН'!$H$9+СВЦЭМ!$D$10+'СЕТ СН'!$H$5-'СЕТ СН'!$H$17</f>
        <v>4928.3716276999994</v>
      </c>
      <c r="J99" s="36">
        <f>SUMIFS(СВЦЭМ!$C$34:$C$777,СВЦЭМ!$A$34:$A$777,$A99,СВЦЭМ!$B$34:$B$777,J$83)+'СЕТ СН'!$H$9+СВЦЭМ!$D$10+'СЕТ СН'!$H$5-'СЕТ СН'!$H$17</f>
        <v>4838.6673933900001</v>
      </c>
      <c r="K99" s="36">
        <f>SUMIFS(СВЦЭМ!$C$34:$C$777,СВЦЭМ!$A$34:$A$777,$A99,СВЦЭМ!$B$34:$B$777,K$83)+'СЕТ СН'!$H$9+СВЦЭМ!$D$10+'СЕТ СН'!$H$5-'СЕТ СН'!$H$17</f>
        <v>4771.1834092500003</v>
      </c>
      <c r="L99" s="36">
        <f>SUMIFS(СВЦЭМ!$C$34:$C$777,СВЦЭМ!$A$34:$A$777,$A99,СВЦЭМ!$B$34:$B$777,L$83)+'СЕТ СН'!$H$9+СВЦЭМ!$D$10+'СЕТ СН'!$H$5-'СЕТ СН'!$H$17</f>
        <v>4739.5780036799997</v>
      </c>
      <c r="M99" s="36">
        <f>SUMIFS(СВЦЭМ!$C$34:$C$777,СВЦЭМ!$A$34:$A$777,$A99,СВЦЭМ!$B$34:$B$777,M$83)+'СЕТ СН'!$H$9+СВЦЭМ!$D$10+'СЕТ СН'!$H$5-'СЕТ СН'!$H$17</f>
        <v>4802.2523796699998</v>
      </c>
      <c r="N99" s="36">
        <f>SUMIFS(СВЦЭМ!$C$34:$C$777,СВЦЭМ!$A$34:$A$777,$A99,СВЦЭМ!$B$34:$B$777,N$83)+'СЕТ СН'!$H$9+СВЦЭМ!$D$10+'СЕТ СН'!$H$5-'СЕТ СН'!$H$17</f>
        <v>4877.5530224999993</v>
      </c>
      <c r="O99" s="36">
        <f>SUMIFS(СВЦЭМ!$C$34:$C$777,СВЦЭМ!$A$34:$A$777,$A99,СВЦЭМ!$B$34:$B$777,O$83)+'СЕТ СН'!$H$9+СВЦЭМ!$D$10+'СЕТ СН'!$H$5-'СЕТ СН'!$H$17</f>
        <v>4901.18240917</v>
      </c>
      <c r="P99" s="36">
        <f>SUMIFS(СВЦЭМ!$C$34:$C$777,СВЦЭМ!$A$34:$A$777,$A99,СВЦЭМ!$B$34:$B$777,P$83)+'СЕТ СН'!$H$9+СВЦЭМ!$D$10+'СЕТ СН'!$H$5-'СЕТ СН'!$H$17</f>
        <v>4906.37460861</v>
      </c>
      <c r="Q99" s="36">
        <f>SUMIFS(СВЦЭМ!$C$34:$C$777,СВЦЭМ!$A$34:$A$777,$A99,СВЦЭМ!$B$34:$B$777,Q$83)+'СЕТ СН'!$H$9+СВЦЭМ!$D$10+'СЕТ СН'!$H$5-'СЕТ СН'!$H$17</f>
        <v>4904.1900358800003</v>
      </c>
      <c r="R99" s="36">
        <f>SUMIFS(СВЦЭМ!$C$34:$C$777,СВЦЭМ!$A$34:$A$777,$A99,СВЦЭМ!$B$34:$B$777,R$83)+'СЕТ СН'!$H$9+СВЦЭМ!$D$10+'СЕТ СН'!$H$5-'СЕТ СН'!$H$17</f>
        <v>4854.7609493099999</v>
      </c>
      <c r="S99" s="36">
        <f>SUMIFS(СВЦЭМ!$C$34:$C$777,СВЦЭМ!$A$34:$A$777,$A99,СВЦЭМ!$B$34:$B$777,S$83)+'СЕТ СН'!$H$9+СВЦЭМ!$D$10+'СЕТ СН'!$H$5-'СЕТ СН'!$H$17</f>
        <v>4744.3928138199999</v>
      </c>
      <c r="T99" s="36">
        <f>SUMIFS(СВЦЭМ!$C$34:$C$777,СВЦЭМ!$A$34:$A$777,$A99,СВЦЭМ!$B$34:$B$777,T$83)+'СЕТ СН'!$H$9+СВЦЭМ!$D$10+'СЕТ СН'!$H$5-'СЕТ СН'!$H$17</f>
        <v>4688.7273956899999</v>
      </c>
      <c r="U99" s="36">
        <f>SUMIFS(СВЦЭМ!$C$34:$C$777,СВЦЭМ!$A$34:$A$777,$A99,СВЦЭМ!$B$34:$B$777,U$83)+'СЕТ СН'!$H$9+СВЦЭМ!$D$10+'СЕТ СН'!$H$5-'СЕТ СН'!$H$17</f>
        <v>4691.8862330799993</v>
      </c>
      <c r="V99" s="36">
        <f>SUMIFS(СВЦЭМ!$C$34:$C$777,СВЦЭМ!$A$34:$A$777,$A99,СВЦЭМ!$B$34:$B$777,V$83)+'СЕТ СН'!$H$9+СВЦЭМ!$D$10+'СЕТ СН'!$H$5-'СЕТ СН'!$H$17</f>
        <v>4703.58920975</v>
      </c>
      <c r="W99" s="36">
        <f>SUMIFS(СВЦЭМ!$C$34:$C$777,СВЦЭМ!$A$34:$A$777,$A99,СВЦЭМ!$B$34:$B$777,W$83)+'СЕТ СН'!$H$9+СВЦЭМ!$D$10+'СЕТ СН'!$H$5-'СЕТ СН'!$H$17</f>
        <v>4720.50896887</v>
      </c>
      <c r="X99" s="36">
        <f>SUMIFS(СВЦЭМ!$C$34:$C$777,СВЦЭМ!$A$34:$A$777,$A99,СВЦЭМ!$B$34:$B$777,X$83)+'СЕТ СН'!$H$9+СВЦЭМ!$D$10+'СЕТ СН'!$H$5-'СЕТ СН'!$H$17</f>
        <v>4751.3922569999995</v>
      </c>
      <c r="Y99" s="36">
        <f>SUMIFS(СВЦЭМ!$C$34:$C$777,СВЦЭМ!$A$34:$A$777,$A99,СВЦЭМ!$B$34:$B$777,Y$83)+'СЕТ СН'!$H$9+СВЦЭМ!$D$10+'СЕТ СН'!$H$5-'СЕТ СН'!$H$17</f>
        <v>4823.5795234999996</v>
      </c>
    </row>
    <row r="100" spans="1:25" ht="15.75" x14ac:dyDescent="0.2">
      <c r="A100" s="35">
        <f t="shared" si="2"/>
        <v>43451</v>
      </c>
      <c r="B100" s="36">
        <f>SUMIFS(СВЦЭМ!$C$34:$C$777,СВЦЭМ!$A$34:$A$777,$A100,СВЦЭМ!$B$34:$B$777,B$83)+'СЕТ СН'!$H$9+СВЦЭМ!$D$10+'СЕТ СН'!$H$5-'СЕТ СН'!$H$17</f>
        <v>4976.0219277899996</v>
      </c>
      <c r="C100" s="36">
        <f>SUMIFS(СВЦЭМ!$C$34:$C$777,СВЦЭМ!$A$34:$A$777,$A100,СВЦЭМ!$B$34:$B$777,C$83)+'СЕТ СН'!$H$9+СВЦЭМ!$D$10+'СЕТ СН'!$H$5-'СЕТ СН'!$H$17</f>
        <v>5074.6002813200002</v>
      </c>
      <c r="D100" s="36">
        <f>SUMIFS(СВЦЭМ!$C$34:$C$777,СВЦЭМ!$A$34:$A$777,$A100,СВЦЭМ!$B$34:$B$777,D$83)+'СЕТ СН'!$H$9+СВЦЭМ!$D$10+'СЕТ СН'!$H$5-'СЕТ СН'!$H$17</f>
        <v>5141.4617907100001</v>
      </c>
      <c r="E100" s="36">
        <f>SUMIFS(СВЦЭМ!$C$34:$C$777,СВЦЭМ!$A$34:$A$777,$A100,СВЦЭМ!$B$34:$B$777,E$83)+'СЕТ СН'!$H$9+СВЦЭМ!$D$10+'СЕТ СН'!$H$5-'СЕТ СН'!$H$17</f>
        <v>5157.8237107699997</v>
      </c>
      <c r="F100" s="36">
        <f>SUMIFS(СВЦЭМ!$C$34:$C$777,СВЦЭМ!$A$34:$A$777,$A100,СВЦЭМ!$B$34:$B$777,F$83)+'СЕТ СН'!$H$9+СВЦЭМ!$D$10+'СЕТ СН'!$H$5-'СЕТ СН'!$H$17</f>
        <v>5156.8571380900003</v>
      </c>
      <c r="G100" s="36">
        <f>SUMIFS(СВЦЭМ!$C$34:$C$777,СВЦЭМ!$A$34:$A$777,$A100,СВЦЭМ!$B$34:$B$777,G$83)+'СЕТ СН'!$H$9+СВЦЭМ!$D$10+'СЕТ СН'!$H$5-'СЕТ СН'!$H$17</f>
        <v>5078.4844067200002</v>
      </c>
      <c r="H100" s="36">
        <f>SUMIFS(СВЦЭМ!$C$34:$C$777,СВЦЭМ!$A$34:$A$777,$A100,СВЦЭМ!$B$34:$B$777,H$83)+'СЕТ СН'!$H$9+СВЦЭМ!$D$10+'СЕТ СН'!$H$5-'СЕТ СН'!$H$17</f>
        <v>5013.8093380599994</v>
      </c>
      <c r="I100" s="36">
        <f>SUMIFS(СВЦЭМ!$C$34:$C$777,СВЦЭМ!$A$34:$A$777,$A100,СВЦЭМ!$B$34:$B$777,I$83)+'СЕТ СН'!$H$9+СВЦЭМ!$D$10+'СЕТ СН'!$H$5-'СЕТ СН'!$H$17</f>
        <v>4904.91126042</v>
      </c>
      <c r="J100" s="36">
        <f>SUMIFS(СВЦЭМ!$C$34:$C$777,СВЦЭМ!$A$34:$A$777,$A100,СВЦЭМ!$B$34:$B$777,J$83)+'СЕТ СН'!$H$9+СВЦЭМ!$D$10+'СЕТ СН'!$H$5-'СЕТ СН'!$H$17</f>
        <v>4835.1488078299999</v>
      </c>
      <c r="K100" s="36">
        <f>SUMIFS(СВЦЭМ!$C$34:$C$777,СВЦЭМ!$A$34:$A$777,$A100,СВЦЭМ!$B$34:$B$777,K$83)+'СЕТ СН'!$H$9+СВЦЭМ!$D$10+'СЕТ СН'!$H$5-'СЕТ СН'!$H$17</f>
        <v>4754.5062829400003</v>
      </c>
      <c r="L100" s="36">
        <f>SUMIFS(СВЦЭМ!$C$34:$C$777,СВЦЭМ!$A$34:$A$777,$A100,СВЦЭМ!$B$34:$B$777,L$83)+'СЕТ СН'!$H$9+СВЦЭМ!$D$10+'СЕТ СН'!$H$5-'СЕТ СН'!$H$17</f>
        <v>4748.1479862400001</v>
      </c>
      <c r="M100" s="36">
        <f>SUMIFS(СВЦЭМ!$C$34:$C$777,СВЦЭМ!$A$34:$A$777,$A100,СВЦЭМ!$B$34:$B$777,M$83)+'СЕТ СН'!$H$9+СВЦЭМ!$D$10+'СЕТ СН'!$H$5-'СЕТ СН'!$H$17</f>
        <v>4807.7151506</v>
      </c>
      <c r="N100" s="36">
        <f>SUMIFS(СВЦЭМ!$C$34:$C$777,СВЦЭМ!$A$34:$A$777,$A100,СВЦЭМ!$B$34:$B$777,N$83)+'СЕТ СН'!$H$9+СВЦЭМ!$D$10+'СЕТ СН'!$H$5-'СЕТ СН'!$H$17</f>
        <v>4881.7967841700001</v>
      </c>
      <c r="O100" s="36">
        <f>SUMIFS(СВЦЭМ!$C$34:$C$777,СВЦЭМ!$A$34:$A$777,$A100,СВЦЭМ!$B$34:$B$777,O$83)+'СЕТ СН'!$H$9+СВЦЭМ!$D$10+'СЕТ СН'!$H$5-'СЕТ СН'!$H$17</f>
        <v>4932.5832366900004</v>
      </c>
      <c r="P100" s="36">
        <f>SUMIFS(СВЦЭМ!$C$34:$C$777,СВЦЭМ!$A$34:$A$777,$A100,СВЦЭМ!$B$34:$B$777,P$83)+'СЕТ СН'!$H$9+СВЦЭМ!$D$10+'СЕТ СН'!$H$5-'СЕТ СН'!$H$17</f>
        <v>4942.8731476000003</v>
      </c>
      <c r="Q100" s="36">
        <f>SUMIFS(СВЦЭМ!$C$34:$C$777,СВЦЭМ!$A$34:$A$777,$A100,СВЦЭМ!$B$34:$B$777,Q$83)+'СЕТ СН'!$H$9+СВЦЭМ!$D$10+'СЕТ СН'!$H$5-'СЕТ СН'!$H$17</f>
        <v>4914.6980117200001</v>
      </c>
      <c r="R100" s="36">
        <f>SUMIFS(СВЦЭМ!$C$34:$C$777,СВЦЭМ!$A$34:$A$777,$A100,СВЦЭМ!$B$34:$B$777,R$83)+'СЕТ СН'!$H$9+СВЦЭМ!$D$10+'СЕТ СН'!$H$5-'СЕТ СН'!$H$17</f>
        <v>4840.8700684400001</v>
      </c>
      <c r="S100" s="36">
        <f>SUMIFS(СВЦЭМ!$C$34:$C$777,СВЦЭМ!$A$34:$A$777,$A100,СВЦЭМ!$B$34:$B$777,S$83)+'СЕТ СН'!$H$9+СВЦЭМ!$D$10+'СЕТ СН'!$H$5-'СЕТ СН'!$H$17</f>
        <v>4721.0306718900001</v>
      </c>
      <c r="T100" s="36">
        <f>SUMIFS(СВЦЭМ!$C$34:$C$777,СВЦЭМ!$A$34:$A$777,$A100,СВЦЭМ!$B$34:$B$777,T$83)+'СЕТ СН'!$H$9+СВЦЭМ!$D$10+'СЕТ СН'!$H$5-'СЕТ СН'!$H$17</f>
        <v>4667.4040371000001</v>
      </c>
      <c r="U100" s="36">
        <f>SUMIFS(СВЦЭМ!$C$34:$C$777,СВЦЭМ!$A$34:$A$777,$A100,СВЦЭМ!$B$34:$B$777,U$83)+'СЕТ СН'!$H$9+СВЦЭМ!$D$10+'СЕТ СН'!$H$5-'СЕТ СН'!$H$17</f>
        <v>4669.9644317599996</v>
      </c>
      <c r="V100" s="36">
        <f>SUMIFS(СВЦЭМ!$C$34:$C$777,СВЦЭМ!$A$34:$A$777,$A100,СВЦЭМ!$B$34:$B$777,V$83)+'СЕТ СН'!$H$9+СВЦЭМ!$D$10+'СЕТ СН'!$H$5-'СЕТ СН'!$H$17</f>
        <v>4692.36392454</v>
      </c>
      <c r="W100" s="36">
        <f>SUMIFS(СВЦЭМ!$C$34:$C$777,СВЦЭМ!$A$34:$A$777,$A100,СВЦЭМ!$B$34:$B$777,W$83)+'СЕТ СН'!$H$9+СВЦЭМ!$D$10+'СЕТ СН'!$H$5-'СЕТ СН'!$H$17</f>
        <v>4713.7254819899999</v>
      </c>
      <c r="X100" s="36">
        <f>SUMIFS(СВЦЭМ!$C$34:$C$777,СВЦЭМ!$A$34:$A$777,$A100,СВЦЭМ!$B$34:$B$777,X$83)+'СЕТ СН'!$H$9+СВЦЭМ!$D$10+'СЕТ СН'!$H$5-'СЕТ СН'!$H$17</f>
        <v>4724.58012065</v>
      </c>
      <c r="Y100" s="36">
        <f>SUMIFS(СВЦЭМ!$C$34:$C$777,СВЦЭМ!$A$34:$A$777,$A100,СВЦЭМ!$B$34:$B$777,Y$83)+'СЕТ СН'!$H$9+СВЦЭМ!$D$10+'СЕТ СН'!$H$5-'СЕТ СН'!$H$17</f>
        <v>4824.5100961799999</v>
      </c>
    </row>
    <row r="101" spans="1:25" ht="15.75" x14ac:dyDescent="0.2">
      <c r="A101" s="35">
        <f t="shared" si="2"/>
        <v>43452</v>
      </c>
      <c r="B101" s="36">
        <f>SUMIFS(СВЦЭМ!$C$34:$C$777,СВЦЭМ!$A$34:$A$777,$A101,СВЦЭМ!$B$34:$B$777,B$83)+'СЕТ СН'!$H$9+СВЦЭМ!$D$10+'СЕТ СН'!$H$5-'СЕТ СН'!$H$17</f>
        <v>4928.6956022599998</v>
      </c>
      <c r="C101" s="36">
        <f>SUMIFS(СВЦЭМ!$C$34:$C$777,СВЦЭМ!$A$34:$A$777,$A101,СВЦЭМ!$B$34:$B$777,C$83)+'СЕТ СН'!$H$9+СВЦЭМ!$D$10+'СЕТ СН'!$H$5-'СЕТ СН'!$H$17</f>
        <v>5003.6729603399999</v>
      </c>
      <c r="D101" s="36">
        <f>SUMIFS(СВЦЭМ!$C$34:$C$777,СВЦЭМ!$A$34:$A$777,$A101,СВЦЭМ!$B$34:$B$777,D$83)+'СЕТ СН'!$H$9+СВЦЭМ!$D$10+'СЕТ СН'!$H$5-'СЕТ СН'!$H$17</f>
        <v>5060.1801992999999</v>
      </c>
      <c r="E101" s="36">
        <f>SUMIFS(СВЦЭМ!$C$34:$C$777,СВЦЭМ!$A$34:$A$777,$A101,СВЦЭМ!$B$34:$B$777,E$83)+'СЕТ СН'!$H$9+СВЦЭМ!$D$10+'СЕТ СН'!$H$5-'СЕТ СН'!$H$17</f>
        <v>5066.1200500300001</v>
      </c>
      <c r="F101" s="36">
        <f>SUMIFS(СВЦЭМ!$C$34:$C$777,СВЦЭМ!$A$34:$A$777,$A101,СВЦЭМ!$B$34:$B$777,F$83)+'СЕТ СН'!$H$9+СВЦЭМ!$D$10+'СЕТ СН'!$H$5-'СЕТ СН'!$H$17</f>
        <v>5065.2474300799995</v>
      </c>
      <c r="G101" s="36">
        <f>SUMIFS(СВЦЭМ!$C$34:$C$777,СВЦЭМ!$A$34:$A$777,$A101,СВЦЭМ!$B$34:$B$777,G$83)+'СЕТ СН'!$H$9+СВЦЭМ!$D$10+'СЕТ СН'!$H$5-'СЕТ СН'!$H$17</f>
        <v>5053.1959331400003</v>
      </c>
      <c r="H101" s="36">
        <f>SUMIFS(СВЦЭМ!$C$34:$C$777,СВЦЭМ!$A$34:$A$777,$A101,СВЦЭМ!$B$34:$B$777,H$83)+'СЕТ СН'!$H$9+СВЦЭМ!$D$10+'СЕТ СН'!$H$5-'СЕТ СН'!$H$17</f>
        <v>4991.2484222599996</v>
      </c>
      <c r="I101" s="36">
        <f>SUMIFS(СВЦЭМ!$C$34:$C$777,СВЦЭМ!$A$34:$A$777,$A101,СВЦЭМ!$B$34:$B$777,I$83)+'СЕТ СН'!$H$9+СВЦЭМ!$D$10+'СЕТ СН'!$H$5-'СЕТ СН'!$H$17</f>
        <v>4896.39190108</v>
      </c>
      <c r="J101" s="36">
        <f>SUMIFS(СВЦЭМ!$C$34:$C$777,СВЦЭМ!$A$34:$A$777,$A101,СВЦЭМ!$B$34:$B$777,J$83)+'СЕТ СН'!$H$9+СВЦЭМ!$D$10+'СЕТ СН'!$H$5-'СЕТ СН'!$H$17</f>
        <v>4826.4220042400002</v>
      </c>
      <c r="K101" s="36">
        <f>SUMIFS(СВЦЭМ!$C$34:$C$777,СВЦЭМ!$A$34:$A$777,$A101,СВЦЭМ!$B$34:$B$777,K$83)+'СЕТ СН'!$H$9+СВЦЭМ!$D$10+'СЕТ СН'!$H$5-'СЕТ СН'!$H$17</f>
        <v>4768.2356124199996</v>
      </c>
      <c r="L101" s="36">
        <f>SUMIFS(СВЦЭМ!$C$34:$C$777,СВЦЭМ!$A$34:$A$777,$A101,СВЦЭМ!$B$34:$B$777,L$83)+'СЕТ СН'!$H$9+СВЦЭМ!$D$10+'СЕТ СН'!$H$5-'СЕТ СН'!$H$17</f>
        <v>4781.0700263499994</v>
      </c>
      <c r="M101" s="36">
        <f>SUMIFS(СВЦЭМ!$C$34:$C$777,СВЦЭМ!$A$34:$A$777,$A101,СВЦЭМ!$B$34:$B$777,M$83)+'СЕТ СН'!$H$9+СВЦЭМ!$D$10+'СЕТ СН'!$H$5-'СЕТ СН'!$H$17</f>
        <v>4815.7886990300003</v>
      </c>
      <c r="N101" s="36">
        <f>SUMIFS(СВЦЭМ!$C$34:$C$777,СВЦЭМ!$A$34:$A$777,$A101,СВЦЭМ!$B$34:$B$777,N$83)+'СЕТ СН'!$H$9+СВЦЭМ!$D$10+'СЕТ СН'!$H$5-'СЕТ СН'!$H$17</f>
        <v>4863.8395670099999</v>
      </c>
      <c r="O101" s="36">
        <f>SUMIFS(СВЦЭМ!$C$34:$C$777,СВЦЭМ!$A$34:$A$777,$A101,СВЦЭМ!$B$34:$B$777,O$83)+'СЕТ СН'!$H$9+СВЦЭМ!$D$10+'СЕТ СН'!$H$5-'СЕТ СН'!$H$17</f>
        <v>4916.6548979600002</v>
      </c>
      <c r="P101" s="36">
        <f>SUMIFS(СВЦЭМ!$C$34:$C$777,СВЦЭМ!$A$34:$A$777,$A101,СВЦЭМ!$B$34:$B$777,P$83)+'СЕТ СН'!$H$9+СВЦЭМ!$D$10+'СЕТ СН'!$H$5-'СЕТ СН'!$H$17</f>
        <v>4925.1241520499998</v>
      </c>
      <c r="Q101" s="36">
        <f>SUMIFS(СВЦЭМ!$C$34:$C$777,СВЦЭМ!$A$34:$A$777,$A101,СВЦЭМ!$B$34:$B$777,Q$83)+'СЕТ СН'!$H$9+СВЦЭМ!$D$10+'СЕТ СН'!$H$5-'СЕТ СН'!$H$17</f>
        <v>4892.2528450500004</v>
      </c>
      <c r="R101" s="36">
        <f>SUMIFS(СВЦЭМ!$C$34:$C$777,СВЦЭМ!$A$34:$A$777,$A101,СВЦЭМ!$B$34:$B$777,R$83)+'СЕТ СН'!$H$9+СВЦЭМ!$D$10+'СЕТ СН'!$H$5-'СЕТ СН'!$H$17</f>
        <v>4838.2223636099998</v>
      </c>
      <c r="S101" s="36">
        <f>SUMIFS(СВЦЭМ!$C$34:$C$777,СВЦЭМ!$A$34:$A$777,$A101,СВЦЭМ!$B$34:$B$777,S$83)+'СЕТ СН'!$H$9+СВЦЭМ!$D$10+'СЕТ СН'!$H$5-'СЕТ СН'!$H$17</f>
        <v>4763.14544028</v>
      </c>
      <c r="T101" s="36">
        <f>SUMIFS(СВЦЭМ!$C$34:$C$777,СВЦЭМ!$A$34:$A$777,$A101,СВЦЭМ!$B$34:$B$777,T$83)+'СЕТ СН'!$H$9+СВЦЭМ!$D$10+'СЕТ СН'!$H$5-'СЕТ СН'!$H$17</f>
        <v>4727.0535775799999</v>
      </c>
      <c r="U101" s="36">
        <f>SUMIFS(СВЦЭМ!$C$34:$C$777,СВЦЭМ!$A$34:$A$777,$A101,СВЦЭМ!$B$34:$B$777,U$83)+'СЕТ СН'!$H$9+СВЦЭМ!$D$10+'СЕТ СН'!$H$5-'СЕТ СН'!$H$17</f>
        <v>4719.4222902000001</v>
      </c>
      <c r="V101" s="36">
        <f>SUMIFS(СВЦЭМ!$C$34:$C$777,СВЦЭМ!$A$34:$A$777,$A101,СВЦЭМ!$B$34:$B$777,V$83)+'СЕТ СН'!$H$9+СВЦЭМ!$D$10+'СЕТ СН'!$H$5-'СЕТ СН'!$H$17</f>
        <v>4721.4830523499995</v>
      </c>
      <c r="W101" s="36">
        <f>SUMIFS(СВЦЭМ!$C$34:$C$777,СВЦЭМ!$A$34:$A$777,$A101,СВЦЭМ!$B$34:$B$777,W$83)+'СЕТ СН'!$H$9+СВЦЭМ!$D$10+'СЕТ СН'!$H$5-'СЕТ СН'!$H$17</f>
        <v>4736.7609959499996</v>
      </c>
      <c r="X101" s="36">
        <f>SUMIFS(СВЦЭМ!$C$34:$C$777,СВЦЭМ!$A$34:$A$777,$A101,СВЦЭМ!$B$34:$B$777,X$83)+'СЕТ СН'!$H$9+СВЦЭМ!$D$10+'СЕТ СН'!$H$5-'СЕТ СН'!$H$17</f>
        <v>4746.3504461499997</v>
      </c>
      <c r="Y101" s="36">
        <f>SUMIFS(СВЦЭМ!$C$34:$C$777,СВЦЭМ!$A$34:$A$777,$A101,СВЦЭМ!$B$34:$B$777,Y$83)+'СЕТ СН'!$H$9+СВЦЭМ!$D$10+'СЕТ СН'!$H$5-'СЕТ СН'!$H$17</f>
        <v>4830.11680858</v>
      </c>
    </row>
    <row r="102" spans="1:25" ht="15.75" x14ac:dyDescent="0.2">
      <c r="A102" s="35">
        <f t="shared" si="2"/>
        <v>43453</v>
      </c>
      <c r="B102" s="36">
        <f>SUMIFS(СВЦЭМ!$C$34:$C$777,СВЦЭМ!$A$34:$A$777,$A102,СВЦЭМ!$B$34:$B$777,B$83)+'СЕТ СН'!$H$9+СВЦЭМ!$D$10+'СЕТ СН'!$H$5-'СЕТ СН'!$H$17</f>
        <v>4879.4421283799993</v>
      </c>
      <c r="C102" s="36">
        <f>SUMIFS(СВЦЭМ!$C$34:$C$777,СВЦЭМ!$A$34:$A$777,$A102,СВЦЭМ!$B$34:$B$777,C$83)+'СЕТ СН'!$H$9+СВЦЭМ!$D$10+'СЕТ СН'!$H$5-'СЕТ СН'!$H$17</f>
        <v>4975.17906356</v>
      </c>
      <c r="D102" s="36">
        <f>SUMIFS(СВЦЭМ!$C$34:$C$777,СВЦЭМ!$A$34:$A$777,$A102,СВЦЭМ!$B$34:$B$777,D$83)+'СЕТ СН'!$H$9+СВЦЭМ!$D$10+'СЕТ СН'!$H$5-'СЕТ СН'!$H$17</f>
        <v>5057.2398727299997</v>
      </c>
      <c r="E102" s="36">
        <f>SUMIFS(СВЦЭМ!$C$34:$C$777,СВЦЭМ!$A$34:$A$777,$A102,СВЦЭМ!$B$34:$B$777,E$83)+'СЕТ СН'!$H$9+СВЦЭМ!$D$10+'СЕТ СН'!$H$5-'СЕТ СН'!$H$17</f>
        <v>5064.7319295400002</v>
      </c>
      <c r="F102" s="36">
        <f>SUMIFS(СВЦЭМ!$C$34:$C$777,СВЦЭМ!$A$34:$A$777,$A102,СВЦЭМ!$B$34:$B$777,F$83)+'СЕТ СН'!$H$9+СВЦЭМ!$D$10+'СЕТ СН'!$H$5-'СЕТ СН'!$H$17</f>
        <v>5058.5211625700003</v>
      </c>
      <c r="G102" s="36">
        <f>SUMIFS(СВЦЭМ!$C$34:$C$777,СВЦЭМ!$A$34:$A$777,$A102,СВЦЭМ!$B$34:$B$777,G$83)+'СЕТ СН'!$H$9+СВЦЭМ!$D$10+'СЕТ СН'!$H$5-'СЕТ СН'!$H$17</f>
        <v>5020.8567434400002</v>
      </c>
      <c r="H102" s="36">
        <f>SUMIFS(СВЦЭМ!$C$34:$C$777,СВЦЭМ!$A$34:$A$777,$A102,СВЦЭМ!$B$34:$B$777,H$83)+'СЕТ СН'!$H$9+СВЦЭМ!$D$10+'СЕТ СН'!$H$5-'СЕТ СН'!$H$17</f>
        <v>4957.7667633399997</v>
      </c>
      <c r="I102" s="36">
        <f>SUMIFS(СВЦЭМ!$C$34:$C$777,СВЦЭМ!$A$34:$A$777,$A102,СВЦЭМ!$B$34:$B$777,I$83)+'СЕТ СН'!$H$9+СВЦЭМ!$D$10+'СЕТ СН'!$H$5-'СЕТ СН'!$H$17</f>
        <v>4917.9254887699999</v>
      </c>
      <c r="J102" s="36">
        <f>SUMIFS(СВЦЭМ!$C$34:$C$777,СВЦЭМ!$A$34:$A$777,$A102,СВЦЭМ!$B$34:$B$777,J$83)+'СЕТ СН'!$H$9+СВЦЭМ!$D$10+'СЕТ СН'!$H$5-'СЕТ СН'!$H$17</f>
        <v>4846.65007565</v>
      </c>
      <c r="K102" s="36">
        <f>SUMIFS(СВЦЭМ!$C$34:$C$777,СВЦЭМ!$A$34:$A$777,$A102,СВЦЭМ!$B$34:$B$777,K$83)+'СЕТ СН'!$H$9+СВЦЭМ!$D$10+'СЕТ СН'!$H$5-'СЕТ СН'!$H$17</f>
        <v>4780.4472407099993</v>
      </c>
      <c r="L102" s="36">
        <f>SUMIFS(СВЦЭМ!$C$34:$C$777,СВЦЭМ!$A$34:$A$777,$A102,СВЦЭМ!$B$34:$B$777,L$83)+'СЕТ СН'!$H$9+СВЦЭМ!$D$10+'СЕТ СН'!$H$5-'СЕТ СН'!$H$17</f>
        <v>4755.0714399500002</v>
      </c>
      <c r="M102" s="36">
        <f>SUMIFS(СВЦЭМ!$C$34:$C$777,СВЦЭМ!$A$34:$A$777,$A102,СВЦЭМ!$B$34:$B$777,M$83)+'СЕТ СН'!$H$9+СВЦЭМ!$D$10+'СЕТ СН'!$H$5-'СЕТ СН'!$H$17</f>
        <v>4804.0705968100001</v>
      </c>
      <c r="N102" s="36">
        <f>SUMIFS(СВЦЭМ!$C$34:$C$777,СВЦЭМ!$A$34:$A$777,$A102,СВЦЭМ!$B$34:$B$777,N$83)+'СЕТ СН'!$H$9+СВЦЭМ!$D$10+'СЕТ СН'!$H$5-'СЕТ СН'!$H$17</f>
        <v>4878.1939950699998</v>
      </c>
      <c r="O102" s="36">
        <f>SUMIFS(СВЦЭМ!$C$34:$C$777,СВЦЭМ!$A$34:$A$777,$A102,СВЦЭМ!$B$34:$B$777,O$83)+'СЕТ СН'!$H$9+СВЦЭМ!$D$10+'СЕТ СН'!$H$5-'СЕТ СН'!$H$17</f>
        <v>4933.0750622099995</v>
      </c>
      <c r="P102" s="36">
        <f>SUMIFS(СВЦЭМ!$C$34:$C$777,СВЦЭМ!$A$34:$A$777,$A102,СВЦЭМ!$B$34:$B$777,P$83)+'СЕТ СН'!$H$9+СВЦЭМ!$D$10+'СЕТ СН'!$H$5-'СЕТ СН'!$H$17</f>
        <v>4937.5066836199994</v>
      </c>
      <c r="Q102" s="36">
        <f>SUMIFS(СВЦЭМ!$C$34:$C$777,СВЦЭМ!$A$34:$A$777,$A102,СВЦЭМ!$B$34:$B$777,Q$83)+'СЕТ СН'!$H$9+СВЦЭМ!$D$10+'СЕТ СН'!$H$5-'СЕТ СН'!$H$17</f>
        <v>4903.5776715399998</v>
      </c>
      <c r="R102" s="36">
        <f>SUMIFS(СВЦЭМ!$C$34:$C$777,СВЦЭМ!$A$34:$A$777,$A102,СВЦЭМ!$B$34:$B$777,R$83)+'СЕТ СН'!$H$9+СВЦЭМ!$D$10+'СЕТ СН'!$H$5-'СЕТ СН'!$H$17</f>
        <v>4839.2865772499999</v>
      </c>
      <c r="S102" s="36">
        <f>SUMIFS(СВЦЭМ!$C$34:$C$777,СВЦЭМ!$A$34:$A$777,$A102,СВЦЭМ!$B$34:$B$777,S$83)+'СЕТ СН'!$H$9+СВЦЭМ!$D$10+'СЕТ СН'!$H$5-'СЕТ СН'!$H$17</f>
        <v>4748.0504061000001</v>
      </c>
      <c r="T102" s="36">
        <f>SUMIFS(СВЦЭМ!$C$34:$C$777,СВЦЭМ!$A$34:$A$777,$A102,СВЦЭМ!$B$34:$B$777,T$83)+'СЕТ СН'!$H$9+СВЦЭМ!$D$10+'СЕТ СН'!$H$5-'СЕТ СН'!$H$17</f>
        <v>4718.0145500099998</v>
      </c>
      <c r="U102" s="36">
        <f>SUMIFS(СВЦЭМ!$C$34:$C$777,СВЦЭМ!$A$34:$A$777,$A102,СВЦЭМ!$B$34:$B$777,U$83)+'СЕТ СН'!$H$9+СВЦЭМ!$D$10+'СЕТ СН'!$H$5-'СЕТ СН'!$H$17</f>
        <v>4723.6252556199997</v>
      </c>
      <c r="V102" s="36">
        <f>SUMIFS(СВЦЭМ!$C$34:$C$777,СВЦЭМ!$A$34:$A$777,$A102,СВЦЭМ!$B$34:$B$777,V$83)+'СЕТ СН'!$H$9+СВЦЭМ!$D$10+'СЕТ СН'!$H$5-'СЕТ СН'!$H$17</f>
        <v>4734.08584505</v>
      </c>
      <c r="W102" s="36">
        <f>SUMIFS(СВЦЭМ!$C$34:$C$777,СВЦЭМ!$A$34:$A$777,$A102,СВЦЭМ!$B$34:$B$777,W$83)+'СЕТ СН'!$H$9+СВЦЭМ!$D$10+'СЕТ СН'!$H$5-'СЕТ СН'!$H$17</f>
        <v>4757.3280818399999</v>
      </c>
      <c r="X102" s="36">
        <f>SUMIFS(СВЦЭМ!$C$34:$C$777,СВЦЭМ!$A$34:$A$777,$A102,СВЦЭМ!$B$34:$B$777,X$83)+'СЕТ СН'!$H$9+СВЦЭМ!$D$10+'СЕТ СН'!$H$5-'СЕТ СН'!$H$17</f>
        <v>4758.6737397799998</v>
      </c>
      <c r="Y102" s="36">
        <f>SUMIFS(СВЦЭМ!$C$34:$C$777,СВЦЭМ!$A$34:$A$777,$A102,СВЦЭМ!$B$34:$B$777,Y$83)+'СЕТ СН'!$H$9+СВЦЭМ!$D$10+'СЕТ СН'!$H$5-'СЕТ СН'!$H$17</f>
        <v>4837.8120414699997</v>
      </c>
    </row>
    <row r="103" spans="1:25" ht="15.75" x14ac:dyDescent="0.2">
      <c r="A103" s="35">
        <f t="shared" si="2"/>
        <v>43454</v>
      </c>
      <c r="B103" s="36">
        <f>SUMIFS(СВЦЭМ!$C$34:$C$777,СВЦЭМ!$A$34:$A$777,$A103,СВЦЭМ!$B$34:$B$777,B$83)+'СЕТ СН'!$H$9+СВЦЭМ!$D$10+'СЕТ СН'!$H$5-'СЕТ СН'!$H$17</f>
        <v>4911.9260500099999</v>
      </c>
      <c r="C103" s="36">
        <f>SUMIFS(СВЦЭМ!$C$34:$C$777,СВЦЭМ!$A$34:$A$777,$A103,СВЦЭМ!$B$34:$B$777,C$83)+'СЕТ СН'!$H$9+СВЦЭМ!$D$10+'СЕТ СН'!$H$5-'СЕТ СН'!$H$17</f>
        <v>4982.8365652799994</v>
      </c>
      <c r="D103" s="36">
        <f>SUMIFS(СВЦЭМ!$C$34:$C$777,СВЦЭМ!$A$34:$A$777,$A103,СВЦЭМ!$B$34:$B$777,D$83)+'СЕТ СН'!$H$9+СВЦЭМ!$D$10+'СЕТ СН'!$H$5-'СЕТ СН'!$H$17</f>
        <v>5051.9046481899995</v>
      </c>
      <c r="E103" s="36">
        <f>SUMIFS(СВЦЭМ!$C$34:$C$777,СВЦЭМ!$A$34:$A$777,$A103,СВЦЭМ!$B$34:$B$777,E$83)+'СЕТ СН'!$H$9+СВЦЭМ!$D$10+'СЕТ СН'!$H$5-'СЕТ СН'!$H$17</f>
        <v>5063.1471818800001</v>
      </c>
      <c r="F103" s="36">
        <f>SUMIFS(СВЦЭМ!$C$34:$C$777,СВЦЭМ!$A$34:$A$777,$A103,СВЦЭМ!$B$34:$B$777,F$83)+'СЕТ СН'!$H$9+СВЦЭМ!$D$10+'СЕТ СН'!$H$5-'СЕТ СН'!$H$17</f>
        <v>5059.6980077799999</v>
      </c>
      <c r="G103" s="36">
        <f>SUMIFS(СВЦЭМ!$C$34:$C$777,СВЦЭМ!$A$34:$A$777,$A103,СВЦЭМ!$B$34:$B$777,G$83)+'СЕТ СН'!$H$9+СВЦЭМ!$D$10+'СЕТ СН'!$H$5-'СЕТ СН'!$H$17</f>
        <v>5029.94696294</v>
      </c>
      <c r="H103" s="36">
        <f>SUMIFS(СВЦЭМ!$C$34:$C$777,СВЦЭМ!$A$34:$A$777,$A103,СВЦЭМ!$B$34:$B$777,H$83)+'СЕТ СН'!$H$9+СВЦЭМ!$D$10+'СЕТ СН'!$H$5-'СЕТ СН'!$H$17</f>
        <v>4957.2524808400003</v>
      </c>
      <c r="I103" s="36">
        <f>SUMIFS(СВЦЭМ!$C$34:$C$777,СВЦЭМ!$A$34:$A$777,$A103,СВЦЭМ!$B$34:$B$777,I$83)+'СЕТ СН'!$H$9+СВЦЭМ!$D$10+'СЕТ СН'!$H$5-'СЕТ СН'!$H$17</f>
        <v>4913.2893095700001</v>
      </c>
      <c r="J103" s="36">
        <f>SUMIFS(СВЦЭМ!$C$34:$C$777,СВЦЭМ!$A$34:$A$777,$A103,СВЦЭМ!$B$34:$B$777,J$83)+'СЕТ СН'!$H$9+СВЦЭМ!$D$10+'СЕТ СН'!$H$5-'СЕТ СН'!$H$17</f>
        <v>4837.7151976199993</v>
      </c>
      <c r="K103" s="36">
        <f>SUMIFS(СВЦЭМ!$C$34:$C$777,СВЦЭМ!$A$34:$A$777,$A103,СВЦЭМ!$B$34:$B$777,K$83)+'СЕТ СН'!$H$9+СВЦЭМ!$D$10+'СЕТ СН'!$H$5-'СЕТ СН'!$H$17</f>
        <v>4759.1262366700003</v>
      </c>
      <c r="L103" s="36">
        <f>SUMIFS(СВЦЭМ!$C$34:$C$777,СВЦЭМ!$A$34:$A$777,$A103,СВЦЭМ!$B$34:$B$777,L$83)+'СЕТ СН'!$H$9+СВЦЭМ!$D$10+'СЕТ СН'!$H$5-'СЕТ СН'!$H$17</f>
        <v>4752.7126398600003</v>
      </c>
      <c r="M103" s="36">
        <f>SUMIFS(СВЦЭМ!$C$34:$C$777,СВЦЭМ!$A$34:$A$777,$A103,СВЦЭМ!$B$34:$B$777,M$83)+'СЕТ СН'!$H$9+СВЦЭМ!$D$10+'СЕТ СН'!$H$5-'СЕТ СН'!$H$17</f>
        <v>4805.8305403999993</v>
      </c>
      <c r="N103" s="36">
        <f>SUMIFS(СВЦЭМ!$C$34:$C$777,СВЦЭМ!$A$34:$A$777,$A103,СВЦЭМ!$B$34:$B$777,N$83)+'СЕТ СН'!$H$9+СВЦЭМ!$D$10+'СЕТ СН'!$H$5-'СЕТ СН'!$H$17</f>
        <v>4878.5836130300004</v>
      </c>
      <c r="O103" s="36">
        <f>SUMIFS(СВЦЭМ!$C$34:$C$777,СВЦЭМ!$A$34:$A$777,$A103,СВЦЭМ!$B$34:$B$777,O$83)+'СЕТ СН'!$H$9+СВЦЭМ!$D$10+'СЕТ СН'!$H$5-'СЕТ СН'!$H$17</f>
        <v>4924.3483660299999</v>
      </c>
      <c r="P103" s="36">
        <f>SUMIFS(СВЦЭМ!$C$34:$C$777,СВЦЭМ!$A$34:$A$777,$A103,СВЦЭМ!$B$34:$B$777,P$83)+'СЕТ СН'!$H$9+СВЦЭМ!$D$10+'СЕТ СН'!$H$5-'СЕТ СН'!$H$17</f>
        <v>4939.3668530999994</v>
      </c>
      <c r="Q103" s="36">
        <f>SUMIFS(СВЦЭМ!$C$34:$C$777,СВЦЭМ!$A$34:$A$777,$A103,СВЦЭМ!$B$34:$B$777,Q$83)+'СЕТ СН'!$H$9+СВЦЭМ!$D$10+'СЕТ СН'!$H$5-'СЕТ СН'!$H$17</f>
        <v>4905.06643196</v>
      </c>
      <c r="R103" s="36">
        <f>SUMIFS(СВЦЭМ!$C$34:$C$777,СВЦЭМ!$A$34:$A$777,$A103,СВЦЭМ!$B$34:$B$777,R$83)+'СЕТ СН'!$H$9+СВЦЭМ!$D$10+'СЕТ СН'!$H$5-'СЕТ СН'!$H$17</f>
        <v>4845.6877820099999</v>
      </c>
      <c r="S103" s="36">
        <f>SUMIFS(СВЦЭМ!$C$34:$C$777,СВЦЭМ!$A$34:$A$777,$A103,СВЦЭМ!$B$34:$B$777,S$83)+'СЕТ СН'!$H$9+СВЦЭМ!$D$10+'СЕТ СН'!$H$5-'СЕТ СН'!$H$17</f>
        <v>4748.2726488500002</v>
      </c>
      <c r="T103" s="36">
        <f>SUMIFS(СВЦЭМ!$C$34:$C$777,СВЦЭМ!$A$34:$A$777,$A103,СВЦЭМ!$B$34:$B$777,T$83)+'СЕТ СН'!$H$9+СВЦЭМ!$D$10+'СЕТ СН'!$H$5-'СЕТ СН'!$H$17</f>
        <v>4708.27505105</v>
      </c>
      <c r="U103" s="36">
        <f>SUMIFS(СВЦЭМ!$C$34:$C$777,СВЦЭМ!$A$34:$A$777,$A103,СВЦЭМ!$B$34:$B$777,U$83)+'СЕТ СН'!$H$9+СВЦЭМ!$D$10+'СЕТ СН'!$H$5-'СЕТ СН'!$H$17</f>
        <v>4710.2474896899994</v>
      </c>
      <c r="V103" s="36">
        <f>SUMIFS(СВЦЭМ!$C$34:$C$777,СВЦЭМ!$A$34:$A$777,$A103,СВЦЭМ!$B$34:$B$777,V$83)+'СЕТ СН'!$H$9+СВЦЭМ!$D$10+'СЕТ СН'!$H$5-'СЕТ СН'!$H$17</f>
        <v>4728.2481576</v>
      </c>
      <c r="W103" s="36">
        <f>SUMIFS(СВЦЭМ!$C$34:$C$777,СВЦЭМ!$A$34:$A$777,$A103,СВЦЭМ!$B$34:$B$777,W$83)+'СЕТ СН'!$H$9+СВЦЭМ!$D$10+'СЕТ СН'!$H$5-'СЕТ СН'!$H$17</f>
        <v>4740.2843848599996</v>
      </c>
      <c r="X103" s="36">
        <f>SUMIFS(СВЦЭМ!$C$34:$C$777,СВЦЭМ!$A$34:$A$777,$A103,СВЦЭМ!$B$34:$B$777,X$83)+'СЕТ СН'!$H$9+СВЦЭМ!$D$10+'СЕТ СН'!$H$5-'СЕТ СН'!$H$17</f>
        <v>4746.03798697</v>
      </c>
      <c r="Y103" s="36">
        <f>SUMIFS(СВЦЭМ!$C$34:$C$777,СВЦЭМ!$A$34:$A$777,$A103,СВЦЭМ!$B$34:$B$777,Y$83)+'СЕТ СН'!$H$9+СВЦЭМ!$D$10+'СЕТ СН'!$H$5-'СЕТ СН'!$H$17</f>
        <v>4833.5240147599998</v>
      </c>
    </row>
    <row r="104" spans="1:25" ht="15.75" x14ac:dyDescent="0.2">
      <c r="A104" s="35">
        <f t="shared" si="2"/>
        <v>43455</v>
      </c>
      <c r="B104" s="36">
        <f>SUMIFS(СВЦЭМ!$C$34:$C$777,СВЦЭМ!$A$34:$A$777,$A104,СВЦЭМ!$B$34:$B$777,B$83)+'СЕТ СН'!$H$9+СВЦЭМ!$D$10+'СЕТ СН'!$H$5-'СЕТ СН'!$H$17</f>
        <v>4915.5903154500002</v>
      </c>
      <c r="C104" s="36">
        <f>SUMIFS(СВЦЭМ!$C$34:$C$777,СВЦЭМ!$A$34:$A$777,$A104,СВЦЭМ!$B$34:$B$777,C$83)+'СЕТ СН'!$H$9+СВЦЭМ!$D$10+'СЕТ СН'!$H$5-'СЕТ СН'!$H$17</f>
        <v>4984.5644902499998</v>
      </c>
      <c r="D104" s="36">
        <f>SUMIFS(СВЦЭМ!$C$34:$C$777,СВЦЭМ!$A$34:$A$777,$A104,СВЦЭМ!$B$34:$B$777,D$83)+'СЕТ СН'!$H$9+СВЦЭМ!$D$10+'СЕТ СН'!$H$5-'СЕТ СН'!$H$17</f>
        <v>5050.5773160399995</v>
      </c>
      <c r="E104" s="36">
        <f>SUMIFS(СВЦЭМ!$C$34:$C$777,СВЦЭМ!$A$34:$A$777,$A104,СВЦЭМ!$B$34:$B$777,E$83)+'СЕТ СН'!$H$9+СВЦЭМ!$D$10+'СЕТ СН'!$H$5-'СЕТ СН'!$H$17</f>
        <v>5057.2022303200001</v>
      </c>
      <c r="F104" s="36">
        <f>SUMIFS(СВЦЭМ!$C$34:$C$777,СВЦЭМ!$A$34:$A$777,$A104,СВЦЭМ!$B$34:$B$777,F$83)+'СЕТ СН'!$H$9+СВЦЭМ!$D$10+'СЕТ СН'!$H$5-'СЕТ СН'!$H$17</f>
        <v>5051.9027690499997</v>
      </c>
      <c r="G104" s="36">
        <f>SUMIFS(СВЦЭМ!$C$34:$C$777,СВЦЭМ!$A$34:$A$777,$A104,СВЦЭМ!$B$34:$B$777,G$83)+'СЕТ СН'!$H$9+СВЦЭМ!$D$10+'СЕТ СН'!$H$5-'СЕТ СН'!$H$17</f>
        <v>5021.0888138399996</v>
      </c>
      <c r="H104" s="36">
        <f>SUMIFS(СВЦЭМ!$C$34:$C$777,СВЦЭМ!$A$34:$A$777,$A104,СВЦЭМ!$B$34:$B$777,H$83)+'СЕТ СН'!$H$9+СВЦЭМ!$D$10+'СЕТ СН'!$H$5-'СЕТ СН'!$H$17</f>
        <v>4943.8449099199997</v>
      </c>
      <c r="I104" s="36">
        <f>SUMIFS(СВЦЭМ!$C$34:$C$777,СВЦЭМ!$A$34:$A$777,$A104,СВЦЭМ!$B$34:$B$777,I$83)+'СЕТ СН'!$H$9+СВЦЭМ!$D$10+'СЕТ СН'!$H$5-'СЕТ СН'!$H$17</f>
        <v>4883.7542804599998</v>
      </c>
      <c r="J104" s="36">
        <f>SUMIFS(СВЦЭМ!$C$34:$C$777,СВЦЭМ!$A$34:$A$777,$A104,СВЦЭМ!$B$34:$B$777,J$83)+'СЕТ СН'!$H$9+СВЦЭМ!$D$10+'СЕТ СН'!$H$5-'СЕТ СН'!$H$17</f>
        <v>4816.8796786800003</v>
      </c>
      <c r="K104" s="36">
        <f>SUMIFS(СВЦЭМ!$C$34:$C$777,СВЦЭМ!$A$34:$A$777,$A104,СВЦЭМ!$B$34:$B$777,K$83)+'СЕТ СН'!$H$9+СВЦЭМ!$D$10+'СЕТ СН'!$H$5-'СЕТ СН'!$H$17</f>
        <v>4756.1085438099999</v>
      </c>
      <c r="L104" s="36">
        <f>SUMIFS(СВЦЭМ!$C$34:$C$777,СВЦЭМ!$A$34:$A$777,$A104,СВЦЭМ!$B$34:$B$777,L$83)+'СЕТ СН'!$H$9+СВЦЭМ!$D$10+'СЕТ СН'!$H$5-'СЕТ СН'!$H$17</f>
        <v>4752.2703195900003</v>
      </c>
      <c r="M104" s="36">
        <f>SUMIFS(СВЦЭМ!$C$34:$C$777,СВЦЭМ!$A$34:$A$777,$A104,СВЦЭМ!$B$34:$B$777,M$83)+'СЕТ СН'!$H$9+СВЦЭМ!$D$10+'СЕТ СН'!$H$5-'СЕТ СН'!$H$17</f>
        <v>4803.49870517</v>
      </c>
      <c r="N104" s="36">
        <f>SUMIFS(СВЦЭМ!$C$34:$C$777,СВЦЭМ!$A$34:$A$777,$A104,СВЦЭМ!$B$34:$B$777,N$83)+'СЕТ СН'!$H$9+СВЦЭМ!$D$10+'СЕТ СН'!$H$5-'СЕТ СН'!$H$17</f>
        <v>4877.4789012499996</v>
      </c>
      <c r="O104" s="36">
        <f>SUMIFS(СВЦЭМ!$C$34:$C$777,СВЦЭМ!$A$34:$A$777,$A104,СВЦЭМ!$B$34:$B$777,O$83)+'СЕТ СН'!$H$9+СВЦЭМ!$D$10+'СЕТ СН'!$H$5-'СЕТ СН'!$H$17</f>
        <v>4925.6085883599999</v>
      </c>
      <c r="P104" s="36">
        <f>SUMIFS(СВЦЭМ!$C$34:$C$777,СВЦЭМ!$A$34:$A$777,$A104,СВЦЭМ!$B$34:$B$777,P$83)+'СЕТ СН'!$H$9+СВЦЭМ!$D$10+'СЕТ СН'!$H$5-'СЕТ СН'!$H$17</f>
        <v>4927.1733275300003</v>
      </c>
      <c r="Q104" s="36">
        <f>SUMIFS(СВЦЭМ!$C$34:$C$777,СВЦЭМ!$A$34:$A$777,$A104,СВЦЭМ!$B$34:$B$777,Q$83)+'СЕТ СН'!$H$9+СВЦЭМ!$D$10+'СЕТ СН'!$H$5-'СЕТ СН'!$H$17</f>
        <v>4899.0350806199995</v>
      </c>
      <c r="R104" s="36">
        <f>SUMIFS(СВЦЭМ!$C$34:$C$777,СВЦЭМ!$A$34:$A$777,$A104,СВЦЭМ!$B$34:$B$777,R$83)+'СЕТ СН'!$H$9+СВЦЭМ!$D$10+'СЕТ СН'!$H$5-'СЕТ СН'!$H$17</f>
        <v>4833.1339984899996</v>
      </c>
      <c r="S104" s="36">
        <f>SUMIFS(СВЦЭМ!$C$34:$C$777,СВЦЭМ!$A$34:$A$777,$A104,СВЦЭМ!$B$34:$B$777,S$83)+'СЕТ СН'!$H$9+СВЦЭМ!$D$10+'СЕТ СН'!$H$5-'СЕТ СН'!$H$17</f>
        <v>4743.08456725</v>
      </c>
      <c r="T104" s="36">
        <f>SUMIFS(СВЦЭМ!$C$34:$C$777,СВЦЭМ!$A$34:$A$777,$A104,СВЦЭМ!$B$34:$B$777,T$83)+'СЕТ СН'!$H$9+СВЦЭМ!$D$10+'СЕТ СН'!$H$5-'СЕТ СН'!$H$17</f>
        <v>4709.2121744999995</v>
      </c>
      <c r="U104" s="36">
        <f>SUMIFS(СВЦЭМ!$C$34:$C$777,СВЦЭМ!$A$34:$A$777,$A104,СВЦЭМ!$B$34:$B$777,U$83)+'СЕТ СН'!$H$9+СВЦЭМ!$D$10+'СЕТ СН'!$H$5-'СЕТ СН'!$H$17</f>
        <v>4705.8149507600001</v>
      </c>
      <c r="V104" s="36">
        <f>SUMIFS(СВЦЭМ!$C$34:$C$777,СВЦЭМ!$A$34:$A$777,$A104,СВЦЭМ!$B$34:$B$777,V$83)+'СЕТ СН'!$H$9+СВЦЭМ!$D$10+'СЕТ СН'!$H$5-'СЕТ СН'!$H$17</f>
        <v>4726.64652604</v>
      </c>
      <c r="W104" s="36">
        <f>SUMIFS(СВЦЭМ!$C$34:$C$777,СВЦЭМ!$A$34:$A$777,$A104,СВЦЭМ!$B$34:$B$777,W$83)+'СЕТ СН'!$H$9+СВЦЭМ!$D$10+'СЕТ СН'!$H$5-'СЕТ СН'!$H$17</f>
        <v>4739.86656193</v>
      </c>
      <c r="X104" s="36">
        <f>SUMIFS(СВЦЭМ!$C$34:$C$777,СВЦЭМ!$A$34:$A$777,$A104,СВЦЭМ!$B$34:$B$777,X$83)+'СЕТ СН'!$H$9+СВЦЭМ!$D$10+'СЕТ СН'!$H$5-'СЕТ СН'!$H$17</f>
        <v>4742.0199520300002</v>
      </c>
      <c r="Y104" s="36">
        <f>SUMIFS(СВЦЭМ!$C$34:$C$777,СВЦЭМ!$A$34:$A$777,$A104,СВЦЭМ!$B$34:$B$777,Y$83)+'СЕТ СН'!$H$9+СВЦЭМ!$D$10+'СЕТ СН'!$H$5-'СЕТ СН'!$H$17</f>
        <v>4828.9950376199995</v>
      </c>
    </row>
    <row r="105" spans="1:25" ht="15.75" x14ac:dyDescent="0.2">
      <c r="A105" s="35">
        <f t="shared" si="2"/>
        <v>43456</v>
      </c>
      <c r="B105" s="36">
        <f>SUMIFS(СВЦЭМ!$C$34:$C$777,СВЦЭМ!$A$34:$A$777,$A105,СВЦЭМ!$B$34:$B$777,B$83)+'СЕТ СН'!$H$9+СВЦЭМ!$D$10+'СЕТ СН'!$H$5-'СЕТ СН'!$H$17</f>
        <v>4888.51132495</v>
      </c>
      <c r="C105" s="36">
        <f>SUMIFS(СВЦЭМ!$C$34:$C$777,СВЦЭМ!$A$34:$A$777,$A105,СВЦЭМ!$B$34:$B$777,C$83)+'СЕТ СН'!$H$9+СВЦЭМ!$D$10+'СЕТ СН'!$H$5-'СЕТ СН'!$H$17</f>
        <v>4975.8810418599996</v>
      </c>
      <c r="D105" s="36">
        <f>SUMIFS(СВЦЭМ!$C$34:$C$777,СВЦЭМ!$A$34:$A$777,$A105,СВЦЭМ!$B$34:$B$777,D$83)+'СЕТ СН'!$H$9+СВЦЭМ!$D$10+'СЕТ СН'!$H$5-'СЕТ СН'!$H$17</f>
        <v>5036.2711565700001</v>
      </c>
      <c r="E105" s="36">
        <f>SUMIFS(СВЦЭМ!$C$34:$C$777,СВЦЭМ!$A$34:$A$777,$A105,СВЦЭМ!$B$34:$B$777,E$83)+'СЕТ СН'!$H$9+СВЦЭМ!$D$10+'СЕТ СН'!$H$5-'СЕТ СН'!$H$17</f>
        <v>5042.39029605</v>
      </c>
      <c r="F105" s="36">
        <f>SUMIFS(СВЦЭМ!$C$34:$C$777,СВЦЭМ!$A$34:$A$777,$A105,СВЦЭМ!$B$34:$B$777,F$83)+'СЕТ СН'!$H$9+СВЦЭМ!$D$10+'СЕТ СН'!$H$5-'СЕТ СН'!$H$17</f>
        <v>5051.12691619</v>
      </c>
      <c r="G105" s="36">
        <f>SUMIFS(СВЦЭМ!$C$34:$C$777,СВЦЭМ!$A$34:$A$777,$A105,СВЦЭМ!$B$34:$B$777,G$83)+'СЕТ СН'!$H$9+СВЦЭМ!$D$10+'СЕТ СН'!$H$5-'СЕТ СН'!$H$17</f>
        <v>5037.9302767899999</v>
      </c>
      <c r="H105" s="36">
        <f>SUMIFS(СВЦЭМ!$C$34:$C$777,СВЦЭМ!$A$34:$A$777,$A105,СВЦЭМ!$B$34:$B$777,H$83)+'СЕТ СН'!$H$9+СВЦЭМ!$D$10+'СЕТ СН'!$H$5-'СЕТ СН'!$H$17</f>
        <v>4992.9500792600002</v>
      </c>
      <c r="I105" s="36">
        <f>SUMIFS(СВЦЭМ!$C$34:$C$777,СВЦЭМ!$A$34:$A$777,$A105,СВЦЭМ!$B$34:$B$777,I$83)+'СЕТ СН'!$H$9+СВЦЭМ!$D$10+'СЕТ СН'!$H$5-'СЕТ СН'!$H$17</f>
        <v>4895.9158927600001</v>
      </c>
      <c r="J105" s="36">
        <f>SUMIFS(СВЦЭМ!$C$34:$C$777,СВЦЭМ!$A$34:$A$777,$A105,СВЦЭМ!$B$34:$B$777,J$83)+'СЕТ СН'!$H$9+СВЦЭМ!$D$10+'СЕТ СН'!$H$5-'СЕТ СН'!$H$17</f>
        <v>4806.4688357599998</v>
      </c>
      <c r="K105" s="36">
        <f>SUMIFS(СВЦЭМ!$C$34:$C$777,СВЦЭМ!$A$34:$A$777,$A105,СВЦЭМ!$B$34:$B$777,K$83)+'СЕТ СН'!$H$9+СВЦЭМ!$D$10+'СЕТ СН'!$H$5-'СЕТ СН'!$H$17</f>
        <v>4722.2201740699993</v>
      </c>
      <c r="L105" s="36">
        <f>SUMIFS(СВЦЭМ!$C$34:$C$777,СВЦЭМ!$A$34:$A$777,$A105,СВЦЭМ!$B$34:$B$777,L$83)+'СЕТ СН'!$H$9+СВЦЭМ!$D$10+'СЕТ СН'!$H$5-'СЕТ СН'!$H$17</f>
        <v>4706.2875554499997</v>
      </c>
      <c r="M105" s="36">
        <f>SUMIFS(СВЦЭМ!$C$34:$C$777,СВЦЭМ!$A$34:$A$777,$A105,СВЦЭМ!$B$34:$B$777,M$83)+'СЕТ СН'!$H$9+СВЦЭМ!$D$10+'СЕТ СН'!$H$5-'СЕТ СН'!$H$17</f>
        <v>4767.34478244</v>
      </c>
      <c r="N105" s="36">
        <f>SUMIFS(СВЦЭМ!$C$34:$C$777,СВЦЭМ!$A$34:$A$777,$A105,СВЦЭМ!$B$34:$B$777,N$83)+'СЕТ СН'!$H$9+СВЦЭМ!$D$10+'СЕТ СН'!$H$5-'СЕТ СН'!$H$17</f>
        <v>4846.0873031000001</v>
      </c>
      <c r="O105" s="36">
        <f>SUMIFS(СВЦЭМ!$C$34:$C$777,СВЦЭМ!$A$34:$A$777,$A105,СВЦЭМ!$B$34:$B$777,O$83)+'СЕТ СН'!$H$9+СВЦЭМ!$D$10+'СЕТ СН'!$H$5-'СЕТ СН'!$H$17</f>
        <v>4905.3125138599999</v>
      </c>
      <c r="P105" s="36">
        <f>SUMIFS(СВЦЭМ!$C$34:$C$777,СВЦЭМ!$A$34:$A$777,$A105,СВЦЭМ!$B$34:$B$777,P$83)+'СЕТ СН'!$H$9+СВЦЭМ!$D$10+'СЕТ СН'!$H$5-'СЕТ СН'!$H$17</f>
        <v>4924.4139350199994</v>
      </c>
      <c r="Q105" s="36">
        <f>SUMIFS(СВЦЭМ!$C$34:$C$777,СВЦЭМ!$A$34:$A$777,$A105,СВЦЭМ!$B$34:$B$777,Q$83)+'СЕТ СН'!$H$9+СВЦЭМ!$D$10+'СЕТ СН'!$H$5-'СЕТ СН'!$H$17</f>
        <v>4902.0828830299997</v>
      </c>
      <c r="R105" s="36">
        <f>SUMIFS(СВЦЭМ!$C$34:$C$777,СВЦЭМ!$A$34:$A$777,$A105,СВЦЭМ!$B$34:$B$777,R$83)+'СЕТ СН'!$H$9+СВЦЭМ!$D$10+'СЕТ СН'!$H$5-'СЕТ СН'!$H$17</f>
        <v>4845.2524333199999</v>
      </c>
      <c r="S105" s="36">
        <f>SUMIFS(СВЦЭМ!$C$34:$C$777,СВЦЭМ!$A$34:$A$777,$A105,СВЦЭМ!$B$34:$B$777,S$83)+'СЕТ СН'!$H$9+СВЦЭМ!$D$10+'СЕТ СН'!$H$5-'СЕТ СН'!$H$17</f>
        <v>4757.8053005599995</v>
      </c>
      <c r="T105" s="36">
        <f>SUMIFS(СВЦЭМ!$C$34:$C$777,СВЦЭМ!$A$34:$A$777,$A105,СВЦЭМ!$B$34:$B$777,T$83)+'СЕТ СН'!$H$9+СВЦЭМ!$D$10+'СЕТ СН'!$H$5-'СЕТ СН'!$H$17</f>
        <v>4713.99986119</v>
      </c>
      <c r="U105" s="36">
        <f>SUMIFS(СВЦЭМ!$C$34:$C$777,СВЦЭМ!$A$34:$A$777,$A105,СВЦЭМ!$B$34:$B$777,U$83)+'СЕТ СН'!$H$9+СВЦЭМ!$D$10+'СЕТ СН'!$H$5-'СЕТ СН'!$H$17</f>
        <v>4713.3344114499996</v>
      </c>
      <c r="V105" s="36">
        <f>SUMIFS(СВЦЭМ!$C$34:$C$777,СВЦЭМ!$A$34:$A$777,$A105,СВЦЭМ!$B$34:$B$777,V$83)+'СЕТ СН'!$H$9+СВЦЭМ!$D$10+'СЕТ СН'!$H$5-'СЕТ СН'!$H$17</f>
        <v>4690.9811264699993</v>
      </c>
      <c r="W105" s="36">
        <f>SUMIFS(СВЦЭМ!$C$34:$C$777,СВЦЭМ!$A$34:$A$777,$A105,СВЦЭМ!$B$34:$B$777,W$83)+'СЕТ СН'!$H$9+СВЦЭМ!$D$10+'СЕТ СН'!$H$5-'СЕТ СН'!$H$17</f>
        <v>4695.6827280500002</v>
      </c>
      <c r="X105" s="36">
        <f>SUMIFS(СВЦЭМ!$C$34:$C$777,СВЦЭМ!$A$34:$A$777,$A105,СВЦЭМ!$B$34:$B$777,X$83)+'СЕТ СН'!$H$9+СВЦЭМ!$D$10+'СЕТ СН'!$H$5-'СЕТ СН'!$H$17</f>
        <v>4718.0763273900002</v>
      </c>
      <c r="Y105" s="36">
        <f>SUMIFS(СВЦЭМ!$C$34:$C$777,СВЦЭМ!$A$34:$A$777,$A105,СВЦЭМ!$B$34:$B$777,Y$83)+'СЕТ СН'!$H$9+СВЦЭМ!$D$10+'СЕТ СН'!$H$5-'СЕТ СН'!$H$17</f>
        <v>4800.0878492100001</v>
      </c>
    </row>
    <row r="106" spans="1:25" ht="15.75" x14ac:dyDescent="0.2">
      <c r="A106" s="35">
        <f t="shared" si="2"/>
        <v>43457</v>
      </c>
      <c r="B106" s="36">
        <f>SUMIFS(СВЦЭМ!$C$34:$C$777,СВЦЭМ!$A$34:$A$777,$A106,СВЦЭМ!$B$34:$B$777,B$83)+'СЕТ СН'!$H$9+СВЦЭМ!$D$10+'СЕТ СН'!$H$5-'СЕТ СН'!$H$17</f>
        <v>4892.6350226699997</v>
      </c>
      <c r="C106" s="36">
        <f>SUMIFS(СВЦЭМ!$C$34:$C$777,СВЦЭМ!$A$34:$A$777,$A106,СВЦЭМ!$B$34:$B$777,C$83)+'СЕТ СН'!$H$9+СВЦЭМ!$D$10+'СЕТ СН'!$H$5-'СЕТ СН'!$H$17</f>
        <v>4978.0462823999997</v>
      </c>
      <c r="D106" s="36">
        <f>SUMIFS(СВЦЭМ!$C$34:$C$777,СВЦЭМ!$A$34:$A$777,$A106,СВЦЭМ!$B$34:$B$777,D$83)+'СЕТ СН'!$H$9+СВЦЭМ!$D$10+'СЕТ СН'!$H$5-'СЕТ СН'!$H$17</f>
        <v>5064.0200460799997</v>
      </c>
      <c r="E106" s="36">
        <f>SUMIFS(СВЦЭМ!$C$34:$C$777,СВЦЭМ!$A$34:$A$777,$A106,СВЦЭМ!$B$34:$B$777,E$83)+'СЕТ СН'!$H$9+СВЦЭМ!$D$10+'СЕТ СН'!$H$5-'СЕТ СН'!$H$17</f>
        <v>5062.3778792799994</v>
      </c>
      <c r="F106" s="36">
        <f>SUMIFS(СВЦЭМ!$C$34:$C$777,СВЦЭМ!$A$34:$A$777,$A106,СВЦЭМ!$B$34:$B$777,F$83)+'СЕТ СН'!$H$9+СВЦЭМ!$D$10+'СЕТ СН'!$H$5-'СЕТ СН'!$H$17</f>
        <v>5069.6685753699994</v>
      </c>
      <c r="G106" s="36">
        <f>SUMIFS(СВЦЭМ!$C$34:$C$777,СВЦЭМ!$A$34:$A$777,$A106,СВЦЭМ!$B$34:$B$777,G$83)+'СЕТ СН'!$H$9+СВЦЭМ!$D$10+'СЕТ СН'!$H$5-'СЕТ СН'!$H$17</f>
        <v>5057.2223442099994</v>
      </c>
      <c r="H106" s="36">
        <f>SUMIFS(СВЦЭМ!$C$34:$C$777,СВЦЭМ!$A$34:$A$777,$A106,СВЦЭМ!$B$34:$B$777,H$83)+'СЕТ СН'!$H$9+СВЦЭМ!$D$10+'СЕТ СН'!$H$5-'СЕТ СН'!$H$17</f>
        <v>5013.0332689699999</v>
      </c>
      <c r="I106" s="36">
        <f>SUMIFS(СВЦЭМ!$C$34:$C$777,СВЦЭМ!$A$34:$A$777,$A106,СВЦЭМ!$B$34:$B$777,I$83)+'СЕТ СН'!$H$9+СВЦЭМ!$D$10+'СЕТ СН'!$H$5-'СЕТ СН'!$H$17</f>
        <v>4920.5307244899996</v>
      </c>
      <c r="J106" s="36">
        <f>SUMIFS(СВЦЭМ!$C$34:$C$777,СВЦЭМ!$A$34:$A$777,$A106,СВЦЭМ!$B$34:$B$777,J$83)+'СЕТ СН'!$H$9+СВЦЭМ!$D$10+'СЕТ СН'!$H$5-'СЕТ СН'!$H$17</f>
        <v>4834.0492751199999</v>
      </c>
      <c r="K106" s="36">
        <f>SUMIFS(СВЦЭМ!$C$34:$C$777,СВЦЭМ!$A$34:$A$777,$A106,СВЦЭМ!$B$34:$B$777,K$83)+'СЕТ СН'!$H$9+СВЦЭМ!$D$10+'СЕТ СН'!$H$5-'СЕТ СН'!$H$17</f>
        <v>4737.6722872599994</v>
      </c>
      <c r="L106" s="36">
        <f>SUMIFS(СВЦЭМ!$C$34:$C$777,СВЦЭМ!$A$34:$A$777,$A106,СВЦЭМ!$B$34:$B$777,L$83)+'СЕТ СН'!$H$9+СВЦЭМ!$D$10+'СЕТ СН'!$H$5-'СЕТ СН'!$H$17</f>
        <v>4732.5375813599994</v>
      </c>
      <c r="M106" s="36">
        <f>SUMIFS(СВЦЭМ!$C$34:$C$777,СВЦЭМ!$A$34:$A$777,$A106,СВЦЭМ!$B$34:$B$777,M$83)+'СЕТ СН'!$H$9+СВЦЭМ!$D$10+'СЕТ СН'!$H$5-'СЕТ СН'!$H$17</f>
        <v>4797.9132342900002</v>
      </c>
      <c r="N106" s="36">
        <f>SUMIFS(СВЦЭМ!$C$34:$C$777,СВЦЭМ!$A$34:$A$777,$A106,СВЦЭМ!$B$34:$B$777,N$83)+'СЕТ СН'!$H$9+СВЦЭМ!$D$10+'СЕТ СН'!$H$5-'СЕТ СН'!$H$17</f>
        <v>4877.4674592599995</v>
      </c>
      <c r="O106" s="36">
        <f>SUMIFS(СВЦЭМ!$C$34:$C$777,СВЦЭМ!$A$34:$A$777,$A106,СВЦЭМ!$B$34:$B$777,O$83)+'СЕТ СН'!$H$9+СВЦЭМ!$D$10+'СЕТ СН'!$H$5-'СЕТ СН'!$H$17</f>
        <v>4929.7046918699998</v>
      </c>
      <c r="P106" s="36">
        <f>SUMIFS(СВЦЭМ!$C$34:$C$777,СВЦЭМ!$A$34:$A$777,$A106,СВЦЭМ!$B$34:$B$777,P$83)+'СЕТ СН'!$H$9+СВЦЭМ!$D$10+'СЕТ СН'!$H$5-'СЕТ СН'!$H$17</f>
        <v>4943.8589714399996</v>
      </c>
      <c r="Q106" s="36">
        <f>SUMIFS(СВЦЭМ!$C$34:$C$777,СВЦЭМ!$A$34:$A$777,$A106,СВЦЭМ!$B$34:$B$777,Q$83)+'СЕТ СН'!$H$9+СВЦЭМ!$D$10+'СЕТ СН'!$H$5-'СЕТ СН'!$H$17</f>
        <v>4920.2109016799996</v>
      </c>
      <c r="R106" s="36">
        <f>SUMIFS(СВЦЭМ!$C$34:$C$777,СВЦЭМ!$A$34:$A$777,$A106,СВЦЭМ!$B$34:$B$777,R$83)+'СЕТ СН'!$H$9+СВЦЭМ!$D$10+'СЕТ СН'!$H$5-'СЕТ СН'!$H$17</f>
        <v>4827.3365934900003</v>
      </c>
      <c r="S106" s="36">
        <f>SUMIFS(СВЦЭМ!$C$34:$C$777,СВЦЭМ!$A$34:$A$777,$A106,СВЦЭМ!$B$34:$B$777,S$83)+'СЕТ СН'!$H$9+СВЦЭМ!$D$10+'СЕТ СН'!$H$5-'СЕТ СН'!$H$17</f>
        <v>4706.36078438</v>
      </c>
      <c r="T106" s="36">
        <f>SUMIFS(СВЦЭМ!$C$34:$C$777,СВЦЭМ!$A$34:$A$777,$A106,СВЦЭМ!$B$34:$B$777,T$83)+'СЕТ СН'!$H$9+СВЦЭМ!$D$10+'СЕТ СН'!$H$5-'СЕТ СН'!$H$17</f>
        <v>4660.0388901999995</v>
      </c>
      <c r="U106" s="36">
        <f>SUMIFS(СВЦЭМ!$C$34:$C$777,СВЦЭМ!$A$34:$A$777,$A106,СВЦЭМ!$B$34:$B$777,U$83)+'СЕТ СН'!$H$9+СВЦЭМ!$D$10+'СЕТ СН'!$H$5-'СЕТ СН'!$H$17</f>
        <v>4665.7306372100002</v>
      </c>
      <c r="V106" s="36">
        <f>SUMIFS(СВЦЭМ!$C$34:$C$777,СВЦЭМ!$A$34:$A$777,$A106,СВЦЭМ!$B$34:$B$777,V$83)+'СЕТ СН'!$H$9+СВЦЭМ!$D$10+'СЕТ СН'!$H$5-'СЕТ СН'!$H$17</f>
        <v>4686.0542317999998</v>
      </c>
      <c r="W106" s="36">
        <f>SUMIFS(СВЦЭМ!$C$34:$C$777,СВЦЭМ!$A$34:$A$777,$A106,СВЦЭМ!$B$34:$B$777,W$83)+'СЕТ СН'!$H$9+СВЦЭМ!$D$10+'СЕТ СН'!$H$5-'СЕТ СН'!$H$17</f>
        <v>4701.5946306300002</v>
      </c>
      <c r="X106" s="36">
        <f>SUMIFS(СВЦЭМ!$C$34:$C$777,СВЦЭМ!$A$34:$A$777,$A106,СВЦЭМ!$B$34:$B$777,X$83)+'СЕТ СН'!$H$9+СВЦЭМ!$D$10+'СЕТ СН'!$H$5-'СЕТ СН'!$H$17</f>
        <v>4723.5167834200001</v>
      </c>
      <c r="Y106" s="36">
        <f>SUMIFS(СВЦЭМ!$C$34:$C$777,СВЦЭМ!$A$34:$A$777,$A106,СВЦЭМ!$B$34:$B$777,Y$83)+'СЕТ СН'!$H$9+СВЦЭМ!$D$10+'СЕТ СН'!$H$5-'СЕТ СН'!$H$17</f>
        <v>4807.6768715400003</v>
      </c>
    </row>
    <row r="107" spans="1:25" ht="15.75" x14ac:dyDescent="0.2">
      <c r="A107" s="35">
        <f t="shared" si="2"/>
        <v>43458</v>
      </c>
      <c r="B107" s="36">
        <f>SUMIFS(СВЦЭМ!$C$34:$C$777,СВЦЭМ!$A$34:$A$777,$A107,СВЦЭМ!$B$34:$B$777,B$83)+'СЕТ СН'!$H$9+СВЦЭМ!$D$10+'СЕТ СН'!$H$5-'СЕТ СН'!$H$17</f>
        <v>4899.7736471500002</v>
      </c>
      <c r="C107" s="36">
        <f>SUMIFS(СВЦЭМ!$C$34:$C$777,СВЦЭМ!$A$34:$A$777,$A107,СВЦЭМ!$B$34:$B$777,C$83)+'СЕТ СН'!$H$9+СВЦЭМ!$D$10+'СЕТ СН'!$H$5-'СЕТ СН'!$H$17</f>
        <v>4991.8282924599998</v>
      </c>
      <c r="D107" s="36">
        <f>SUMIFS(СВЦЭМ!$C$34:$C$777,СВЦЭМ!$A$34:$A$777,$A107,СВЦЭМ!$B$34:$B$777,D$83)+'СЕТ СН'!$H$9+СВЦЭМ!$D$10+'СЕТ СН'!$H$5-'СЕТ СН'!$H$17</f>
        <v>5060.4740454599996</v>
      </c>
      <c r="E107" s="36">
        <f>SUMIFS(СВЦЭМ!$C$34:$C$777,СВЦЭМ!$A$34:$A$777,$A107,СВЦЭМ!$B$34:$B$777,E$83)+'СЕТ СН'!$H$9+СВЦЭМ!$D$10+'СЕТ СН'!$H$5-'СЕТ СН'!$H$17</f>
        <v>5058.1352515999997</v>
      </c>
      <c r="F107" s="36">
        <f>SUMIFS(СВЦЭМ!$C$34:$C$777,СВЦЭМ!$A$34:$A$777,$A107,СВЦЭМ!$B$34:$B$777,F$83)+'СЕТ СН'!$H$9+СВЦЭМ!$D$10+'СЕТ СН'!$H$5-'СЕТ СН'!$H$17</f>
        <v>5058.3284745299998</v>
      </c>
      <c r="G107" s="36">
        <f>SUMIFS(СВЦЭМ!$C$34:$C$777,СВЦЭМ!$A$34:$A$777,$A107,СВЦЭМ!$B$34:$B$777,G$83)+'СЕТ СН'!$H$9+СВЦЭМ!$D$10+'СЕТ СН'!$H$5-'СЕТ СН'!$H$17</f>
        <v>5054.04209446</v>
      </c>
      <c r="H107" s="36">
        <f>SUMIFS(СВЦЭМ!$C$34:$C$777,СВЦЭМ!$A$34:$A$777,$A107,СВЦЭМ!$B$34:$B$777,H$83)+'СЕТ СН'!$H$9+СВЦЭМ!$D$10+'СЕТ СН'!$H$5-'СЕТ СН'!$H$17</f>
        <v>5016.6851094099993</v>
      </c>
      <c r="I107" s="36">
        <f>SUMIFS(СВЦЭМ!$C$34:$C$777,СВЦЭМ!$A$34:$A$777,$A107,СВЦЭМ!$B$34:$B$777,I$83)+'СЕТ СН'!$H$9+СВЦЭМ!$D$10+'СЕТ СН'!$H$5-'СЕТ СН'!$H$17</f>
        <v>4903.7643492199995</v>
      </c>
      <c r="J107" s="36">
        <f>SUMIFS(СВЦЭМ!$C$34:$C$777,СВЦЭМ!$A$34:$A$777,$A107,СВЦЭМ!$B$34:$B$777,J$83)+'СЕТ СН'!$H$9+СВЦЭМ!$D$10+'СЕТ СН'!$H$5-'СЕТ СН'!$H$17</f>
        <v>4849.7871334799993</v>
      </c>
      <c r="K107" s="36">
        <f>SUMIFS(СВЦЭМ!$C$34:$C$777,СВЦЭМ!$A$34:$A$777,$A107,СВЦЭМ!$B$34:$B$777,K$83)+'СЕТ СН'!$H$9+СВЦЭМ!$D$10+'СЕТ СН'!$H$5-'СЕТ СН'!$H$17</f>
        <v>4763.1468370399998</v>
      </c>
      <c r="L107" s="36">
        <f>SUMIFS(СВЦЭМ!$C$34:$C$777,СВЦЭМ!$A$34:$A$777,$A107,СВЦЭМ!$B$34:$B$777,L$83)+'СЕТ СН'!$H$9+СВЦЭМ!$D$10+'СЕТ СН'!$H$5-'СЕТ СН'!$H$17</f>
        <v>4759.7175426200001</v>
      </c>
      <c r="M107" s="36">
        <f>SUMIFS(СВЦЭМ!$C$34:$C$777,СВЦЭМ!$A$34:$A$777,$A107,СВЦЭМ!$B$34:$B$777,M$83)+'СЕТ СН'!$H$9+СВЦЭМ!$D$10+'СЕТ СН'!$H$5-'СЕТ СН'!$H$17</f>
        <v>4807.5813084399997</v>
      </c>
      <c r="N107" s="36">
        <f>SUMIFS(СВЦЭМ!$C$34:$C$777,СВЦЭМ!$A$34:$A$777,$A107,СВЦЭМ!$B$34:$B$777,N$83)+'СЕТ СН'!$H$9+СВЦЭМ!$D$10+'СЕТ СН'!$H$5-'СЕТ СН'!$H$17</f>
        <v>4843.22796354</v>
      </c>
      <c r="O107" s="36">
        <f>SUMIFS(СВЦЭМ!$C$34:$C$777,СВЦЭМ!$A$34:$A$777,$A107,СВЦЭМ!$B$34:$B$777,O$83)+'СЕТ СН'!$H$9+СВЦЭМ!$D$10+'СЕТ СН'!$H$5-'СЕТ СН'!$H$17</f>
        <v>4874.96295078</v>
      </c>
      <c r="P107" s="36">
        <f>SUMIFS(СВЦЭМ!$C$34:$C$777,СВЦЭМ!$A$34:$A$777,$A107,СВЦЭМ!$B$34:$B$777,P$83)+'СЕТ СН'!$H$9+СВЦЭМ!$D$10+'СЕТ СН'!$H$5-'СЕТ СН'!$H$17</f>
        <v>4869.8559356199994</v>
      </c>
      <c r="Q107" s="36">
        <f>SUMIFS(СВЦЭМ!$C$34:$C$777,СВЦЭМ!$A$34:$A$777,$A107,СВЦЭМ!$B$34:$B$777,Q$83)+'СЕТ СН'!$H$9+СВЦЭМ!$D$10+'СЕТ СН'!$H$5-'СЕТ СН'!$H$17</f>
        <v>4831.4885242699993</v>
      </c>
      <c r="R107" s="36">
        <f>SUMIFS(СВЦЭМ!$C$34:$C$777,СВЦЭМ!$A$34:$A$777,$A107,СВЦЭМ!$B$34:$B$777,R$83)+'СЕТ СН'!$H$9+СВЦЭМ!$D$10+'СЕТ СН'!$H$5-'СЕТ СН'!$H$17</f>
        <v>4799.1694972199994</v>
      </c>
      <c r="S107" s="36">
        <f>SUMIFS(СВЦЭМ!$C$34:$C$777,СВЦЭМ!$A$34:$A$777,$A107,СВЦЭМ!$B$34:$B$777,S$83)+'СЕТ СН'!$H$9+СВЦЭМ!$D$10+'СЕТ СН'!$H$5-'СЕТ СН'!$H$17</f>
        <v>4748.5870201999996</v>
      </c>
      <c r="T107" s="36">
        <f>SUMIFS(СВЦЭМ!$C$34:$C$777,СВЦЭМ!$A$34:$A$777,$A107,СВЦЭМ!$B$34:$B$777,T$83)+'СЕТ СН'!$H$9+СВЦЭМ!$D$10+'СЕТ СН'!$H$5-'СЕТ СН'!$H$17</f>
        <v>4723.6979317599998</v>
      </c>
      <c r="U107" s="36">
        <f>SUMIFS(СВЦЭМ!$C$34:$C$777,СВЦЭМ!$A$34:$A$777,$A107,СВЦЭМ!$B$34:$B$777,U$83)+'СЕТ СН'!$H$9+СВЦЭМ!$D$10+'СЕТ СН'!$H$5-'СЕТ СН'!$H$17</f>
        <v>4726.1362813799997</v>
      </c>
      <c r="V107" s="36">
        <f>SUMIFS(СВЦЭМ!$C$34:$C$777,СВЦЭМ!$A$34:$A$777,$A107,СВЦЭМ!$B$34:$B$777,V$83)+'СЕТ СН'!$H$9+СВЦЭМ!$D$10+'СЕТ СН'!$H$5-'СЕТ СН'!$H$17</f>
        <v>4738.6098243200004</v>
      </c>
      <c r="W107" s="36">
        <f>SUMIFS(СВЦЭМ!$C$34:$C$777,СВЦЭМ!$A$34:$A$777,$A107,СВЦЭМ!$B$34:$B$777,W$83)+'СЕТ СН'!$H$9+СВЦЭМ!$D$10+'СЕТ СН'!$H$5-'СЕТ СН'!$H$17</f>
        <v>4763.1768634499995</v>
      </c>
      <c r="X107" s="36">
        <f>SUMIFS(СВЦЭМ!$C$34:$C$777,СВЦЭМ!$A$34:$A$777,$A107,СВЦЭМ!$B$34:$B$777,X$83)+'СЕТ СН'!$H$9+СВЦЭМ!$D$10+'СЕТ СН'!$H$5-'СЕТ СН'!$H$17</f>
        <v>4768.2762170199994</v>
      </c>
      <c r="Y107" s="36">
        <f>SUMIFS(СВЦЭМ!$C$34:$C$777,СВЦЭМ!$A$34:$A$777,$A107,СВЦЭМ!$B$34:$B$777,Y$83)+'СЕТ СН'!$H$9+СВЦЭМ!$D$10+'СЕТ СН'!$H$5-'СЕТ СН'!$H$17</f>
        <v>4850.6287027099997</v>
      </c>
    </row>
    <row r="108" spans="1:25" ht="15.75" x14ac:dyDescent="0.2">
      <c r="A108" s="35">
        <f t="shared" si="2"/>
        <v>43459</v>
      </c>
      <c r="B108" s="36">
        <f>SUMIFS(СВЦЭМ!$C$34:$C$777,СВЦЭМ!$A$34:$A$777,$A108,СВЦЭМ!$B$34:$B$777,B$83)+'СЕТ СН'!$H$9+СВЦЭМ!$D$10+'СЕТ СН'!$H$5-'СЕТ СН'!$H$17</f>
        <v>4936.6745725699993</v>
      </c>
      <c r="C108" s="36">
        <f>SUMIFS(СВЦЭМ!$C$34:$C$777,СВЦЭМ!$A$34:$A$777,$A108,СВЦЭМ!$B$34:$B$777,C$83)+'СЕТ СН'!$H$9+СВЦЭМ!$D$10+'СЕТ СН'!$H$5-'СЕТ СН'!$H$17</f>
        <v>5019.1723806999998</v>
      </c>
      <c r="D108" s="36">
        <f>SUMIFS(СВЦЭМ!$C$34:$C$777,СВЦЭМ!$A$34:$A$777,$A108,СВЦЭМ!$B$34:$B$777,D$83)+'СЕТ СН'!$H$9+СВЦЭМ!$D$10+'СЕТ СН'!$H$5-'СЕТ СН'!$H$17</f>
        <v>5089.6980039099999</v>
      </c>
      <c r="E108" s="36">
        <f>SUMIFS(СВЦЭМ!$C$34:$C$777,СВЦЭМ!$A$34:$A$777,$A108,СВЦЭМ!$B$34:$B$777,E$83)+'СЕТ СН'!$H$9+СВЦЭМ!$D$10+'СЕТ СН'!$H$5-'СЕТ СН'!$H$17</f>
        <v>5107.7065136699994</v>
      </c>
      <c r="F108" s="36">
        <f>SUMIFS(СВЦЭМ!$C$34:$C$777,СВЦЭМ!$A$34:$A$777,$A108,СВЦЭМ!$B$34:$B$777,F$83)+'СЕТ СН'!$H$9+СВЦЭМ!$D$10+'СЕТ СН'!$H$5-'СЕТ СН'!$H$17</f>
        <v>5107.7353867299998</v>
      </c>
      <c r="G108" s="36">
        <f>SUMIFS(СВЦЭМ!$C$34:$C$777,СВЦЭМ!$A$34:$A$777,$A108,СВЦЭМ!$B$34:$B$777,G$83)+'СЕТ СН'!$H$9+СВЦЭМ!$D$10+'СЕТ СН'!$H$5-'СЕТ СН'!$H$17</f>
        <v>5083.8497614399994</v>
      </c>
      <c r="H108" s="36">
        <f>SUMIFS(СВЦЭМ!$C$34:$C$777,СВЦЭМ!$A$34:$A$777,$A108,СВЦЭМ!$B$34:$B$777,H$83)+'СЕТ СН'!$H$9+СВЦЭМ!$D$10+'СЕТ СН'!$H$5-'СЕТ СН'!$H$17</f>
        <v>5006.8709554699999</v>
      </c>
      <c r="I108" s="36">
        <f>SUMIFS(СВЦЭМ!$C$34:$C$777,СВЦЭМ!$A$34:$A$777,$A108,СВЦЭМ!$B$34:$B$777,I$83)+'СЕТ СН'!$H$9+СВЦЭМ!$D$10+'СЕТ СН'!$H$5-'СЕТ СН'!$H$17</f>
        <v>4886.2213000799993</v>
      </c>
      <c r="J108" s="36">
        <f>SUMIFS(СВЦЭМ!$C$34:$C$777,СВЦЭМ!$A$34:$A$777,$A108,СВЦЭМ!$B$34:$B$777,J$83)+'СЕТ СН'!$H$9+СВЦЭМ!$D$10+'СЕТ СН'!$H$5-'СЕТ СН'!$H$17</f>
        <v>4829.0486122100001</v>
      </c>
      <c r="K108" s="36">
        <f>SUMIFS(СВЦЭМ!$C$34:$C$777,СВЦЭМ!$A$34:$A$777,$A108,СВЦЭМ!$B$34:$B$777,K$83)+'СЕТ СН'!$H$9+СВЦЭМ!$D$10+'СЕТ СН'!$H$5-'СЕТ СН'!$H$17</f>
        <v>4759.3119363799997</v>
      </c>
      <c r="L108" s="36">
        <f>SUMIFS(СВЦЭМ!$C$34:$C$777,СВЦЭМ!$A$34:$A$777,$A108,СВЦЭМ!$B$34:$B$777,L$83)+'СЕТ СН'!$H$9+СВЦЭМ!$D$10+'СЕТ СН'!$H$5-'СЕТ СН'!$H$17</f>
        <v>4749.8329814399995</v>
      </c>
      <c r="M108" s="36">
        <f>SUMIFS(СВЦЭМ!$C$34:$C$777,СВЦЭМ!$A$34:$A$777,$A108,СВЦЭМ!$B$34:$B$777,M$83)+'СЕТ СН'!$H$9+СВЦЭМ!$D$10+'СЕТ СН'!$H$5-'СЕТ СН'!$H$17</f>
        <v>4797.7870574500002</v>
      </c>
      <c r="N108" s="36">
        <f>SUMIFS(СВЦЭМ!$C$34:$C$777,СВЦЭМ!$A$34:$A$777,$A108,СВЦЭМ!$B$34:$B$777,N$83)+'СЕТ СН'!$H$9+СВЦЭМ!$D$10+'СЕТ СН'!$H$5-'СЕТ СН'!$H$17</f>
        <v>4869.2555248500003</v>
      </c>
      <c r="O108" s="36">
        <f>SUMIFS(СВЦЭМ!$C$34:$C$777,СВЦЭМ!$A$34:$A$777,$A108,СВЦЭМ!$B$34:$B$777,O$83)+'СЕТ СН'!$H$9+СВЦЭМ!$D$10+'СЕТ СН'!$H$5-'СЕТ СН'!$H$17</f>
        <v>4913.2085000799998</v>
      </c>
      <c r="P108" s="36">
        <f>SUMIFS(СВЦЭМ!$C$34:$C$777,СВЦЭМ!$A$34:$A$777,$A108,СВЦЭМ!$B$34:$B$777,P$83)+'СЕТ СН'!$H$9+СВЦЭМ!$D$10+'СЕТ СН'!$H$5-'СЕТ СН'!$H$17</f>
        <v>4919.6502130399995</v>
      </c>
      <c r="Q108" s="36">
        <f>SUMIFS(СВЦЭМ!$C$34:$C$777,СВЦЭМ!$A$34:$A$777,$A108,СВЦЭМ!$B$34:$B$777,Q$83)+'СЕТ СН'!$H$9+СВЦЭМ!$D$10+'СЕТ СН'!$H$5-'СЕТ СН'!$H$17</f>
        <v>4905.34741975</v>
      </c>
      <c r="R108" s="36">
        <f>SUMIFS(СВЦЭМ!$C$34:$C$777,СВЦЭМ!$A$34:$A$777,$A108,СВЦЭМ!$B$34:$B$777,R$83)+'СЕТ СН'!$H$9+СВЦЭМ!$D$10+'СЕТ СН'!$H$5-'СЕТ СН'!$H$17</f>
        <v>4843.7959338199998</v>
      </c>
      <c r="S108" s="36">
        <f>SUMIFS(СВЦЭМ!$C$34:$C$777,СВЦЭМ!$A$34:$A$777,$A108,СВЦЭМ!$B$34:$B$777,S$83)+'СЕТ СН'!$H$9+СВЦЭМ!$D$10+'СЕТ СН'!$H$5-'СЕТ СН'!$H$17</f>
        <v>4766.4507782399996</v>
      </c>
      <c r="T108" s="36">
        <f>SUMIFS(СВЦЭМ!$C$34:$C$777,СВЦЭМ!$A$34:$A$777,$A108,СВЦЭМ!$B$34:$B$777,T$83)+'СЕТ СН'!$H$9+СВЦЭМ!$D$10+'СЕТ СН'!$H$5-'СЕТ СН'!$H$17</f>
        <v>4714.71425026</v>
      </c>
      <c r="U108" s="36">
        <f>SUMIFS(СВЦЭМ!$C$34:$C$777,СВЦЭМ!$A$34:$A$777,$A108,СВЦЭМ!$B$34:$B$777,U$83)+'СЕТ СН'!$H$9+СВЦЭМ!$D$10+'СЕТ СН'!$H$5-'СЕТ СН'!$H$17</f>
        <v>4723.1783300399993</v>
      </c>
      <c r="V108" s="36">
        <f>SUMIFS(СВЦЭМ!$C$34:$C$777,СВЦЭМ!$A$34:$A$777,$A108,СВЦЭМ!$B$34:$B$777,V$83)+'СЕТ СН'!$H$9+СВЦЭМ!$D$10+'СЕТ СН'!$H$5-'СЕТ СН'!$H$17</f>
        <v>4737.0060861699994</v>
      </c>
      <c r="W108" s="36">
        <f>SUMIFS(СВЦЭМ!$C$34:$C$777,СВЦЭМ!$A$34:$A$777,$A108,СВЦЭМ!$B$34:$B$777,W$83)+'СЕТ СН'!$H$9+СВЦЭМ!$D$10+'СЕТ СН'!$H$5-'СЕТ СН'!$H$17</f>
        <v>4748.0016396599995</v>
      </c>
      <c r="X108" s="36">
        <f>SUMIFS(СВЦЭМ!$C$34:$C$777,СВЦЭМ!$A$34:$A$777,$A108,СВЦЭМ!$B$34:$B$777,X$83)+'СЕТ СН'!$H$9+СВЦЭМ!$D$10+'СЕТ СН'!$H$5-'СЕТ СН'!$H$17</f>
        <v>4756.3287593100004</v>
      </c>
      <c r="Y108" s="36">
        <f>SUMIFS(СВЦЭМ!$C$34:$C$777,СВЦЭМ!$A$34:$A$777,$A108,СВЦЭМ!$B$34:$B$777,Y$83)+'СЕТ СН'!$H$9+СВЦЭМ!$D$10+'СЕТ СН'!$H$5-'СЕТ СН'!$H$17</f>
        <v>4840.7904540899999</v>
      </c>
    </row>
    <row r="109" spans="1:25" ht="15.75" x14ac:dyDescent="0.2">
      <c r="A109" s="35">
        <f t="shared" si="2"/>
        <v>43460</v>
      </c>
      <c r="B109" s="36">
        <f>SUMIFS(СВЦЭМ!$C$34:$C$777,СВЦЭМ!$A$34:$A$777,$A109,СВЦЭМ!$B$34:$B$777,B$83)+'СЕТ СН'!$H$9+СВЦЭМ!$D$10+'СЕТ СН'!$H$5-'СЕТ СН'!$H$17</f>
        <v>4918.89983441</v>
      </c>
      <c r="C109" s="36">
        <f>SUMIFS(СВЦЭМ!$C$34:$C$777,СВЦЭМ!$A$34:$A$777,$A109,СВЦЭМ!$B$34:$B$777,C$83)+'СЕТ СН'!$H$9+СВЦЭМ!$D$10+'СЕТ СН'!$H$5-'СЕТ СН'!$H$17</f>
        <v>5027.8535983199999</v>
      </c>
      <c r="D109" s="36">
        <f>SUMIFS(СВЦЭМ!$C$34:$C$777,СВЦЭМ!$A$34:$A$777,$A109,СВЦЭМ!$B$34:$B$777,D$83)+'СЕТ СН'!$H$9+СВЦЭМ!$D$10+'СЕТ СН'!$H$5-'СЕТ СН'!$H$17</f>
        <v>5084.12107939</v>
      </c>
      <c r="E109" s="36">
        <f>SUMIFS(СВЦЭМ!$C$34:$C$777,СВЦЭМ!$A$34:$A$777,$A109,СВЦЭМ!$B$34:$B$777,E$83)+'СЕТ СН'!$H$9+СВЦЭМ!$D$10+'СЕТ СН'!$H$5-'СЕТ СН'!$H$17</f>
        <v>5082.8286792600002</v>
      </c>
      <c r="F109" s="36">
        <f>SUMIFS(СВЦЭМ!$C$34:$C$777,СВЦЭМ!$A$34:$A$777,$A109,СВЦЭМ!$B$34:$B$777,F$83)+'СЕТ СН'!$H$9+СВЦЭМ!$D$10+'СЕТ СН'!$H$5-'СЕТ СН'!$H$17</f>
        <v>5080.9495065900001</v>
      </c>
      <c r="G109" s="36">
        <f>SUMIFS(СВЦЭМ!$C$34:$C$777,СВЦЭМ!$A$34:$A$777,$A109,СВЦЭМ!$B$34:$B$777,G$83)+'СЕТ СН'!$H$9+СВЦЭМ!$D$10+'СЕТ СН'!$H$5-'СЕТ СН'!$H$17</f>
        <v>5062.7829092100001</v>
      </c>
      <c r="H109" s="36">
        <f>SUMIFS(СВЦЭМ!$C$34:$C$777,СВЦЭМ!$A$34:$A$777,$A109,СВЦЭМ!$B$34:$B$777,H$83)+'СЕТ СН'!$H$9+СВЦЭМ!$D$10+'СЕТ СН'!$H$5-'СЕТ СН'!$H$17</f>
        <v>4994.8342254600002</v>
      </c>
      <c r="I109" s="36">
        <f>SUMIFS(СВЦЭМ!$C$34:$C$777,СВЦЭМ!$A$34:$A$777,$A109,СВЦЭМ!$B$34:$B$777,I$83)+'СЕТ СН'!$H$9+СВЦЭМ!$D$10+'СЕТ СН'!$H$5-'СЕТ СН'!$H$17</f>
        <v>4897.9964689799999</v>
      </c>
      <c r="J109" s="36">
        <f>SUMIFS(СВЦЭМ!$C$34:$C$777,СВЦЭМ!$A$34:$A$777,$A109,СВЦЭМ!$B$34:$B$777,J$83)+'СЕТ СН'!$H$9+СВЦЭМ!$D$10+'СЕТ СН'!$H$5-'СЕТ СН'!$H$17</f>
        <v>4842.7981469099996</v>
      </c>
      <c r="K109" s="36">
        <f>SUMIFS(СВЦЭМ!$C$34:$C$777,СВЦЭМ!$A$34:$A$777,$A109,СВЦЭМ!$B$34:$B$777,K$83)+'СЕТ СН'!$H$9+СВЦЭМ!$D$10+'СЕТ СН'!$H$5-'СЕТ СН'!$H$17</f>
        <v>4770.6117331400001</v>
      </c>
      <c r="L109" s="36">
        <f>SUMIFS(СВЦЭМ!$C$34:$C$777,СВЦЭМ!$A$34:$A$777,$A109,СВЦЭМ!$B$34:$B$777,L$83)+'СЕТ СН'!$H$9+СВЦЭМ!$D$10+'СЕТ СН'!$H$5-'СЕТ СН'!$H$17</f>
        <v>4768.8571177399999</v>
      </c>
      <c r="M109" s="36">
        <f>SUMIFS(СВЦЭМ!$C$34:$C$777,СВЦЭМ!$A$34:$A$777,$A109,СВЦЭМ!$B$34:$B$777,M$83)+'СЕТ СН'!$H$9+СВЦЭМ!$D$10+'СЕТ СН'!$H$5-'СЕТ СН'!$H$17</f>
        <v>4829.0547830999994</v>
      </c>
      <c r="N109" s="36">
        <f>SUMIFS(СВЦЭМ!$C$34:$C$777,СВЦЭМ!$A$34:$A$777,$A109,СВЦЭМ!$B$34:$B$777,N$83)+'СЕТ СН'!$H$9+СВЦЭМ!$D$10+'СЕТ СН'!$H$5-'СЕТ СН'!$H$17</f>
        <v>4905.6448189900002</v>
      </c>
      <c r="O109" s="36">
        <f>SUMIFS(СВЦЭМ!$C$34:$C$777,СВЦЭМ!$A$34:$A$777,$A109,СВЦЭМ!$B$34:$B$777,O$83)+'СЕТ СН'!$H$9+СВЦЭМ!$D$10+'СЕТ СН'!$H$5-'СЕТ СН'!$H$17</f>
        <v>4951.3465835500001</v>
      </c>
      <c r="P109" s="36">
        <f>SUMIFS(СВЦЭМ!$C$34:$C$777,СВЦЭМ!$A$34:$A$777,$A109,СВЦЭМ!$B$34:$B$777,P$83)+'СЕТ СН'!$H$9+СВЦЭМ!$D$10+'СЕТ СН'!$H$5-'СЕТ СН'!$H$17</f>
        <v>4969.4273615299999</v>
      </c>
      <c r="Q109" s="36">
        <f>SUMIFS(СВЦЭМ!$C$34:$C$777,СВЦЭМ!$A$34:$A$777,$A109,СВЦЭМ!$B$34:$B$777,Q$83)+'СЕТ СН'!$H$9+СВЦЭМ!$D$10+'СЕТ СН'!$H$5-'СЕТ СН'!$H$17</f>
        <v>4936.7873724000001</v>
      </c>
      <c r="R109" s="36">
        <f>SUMIFS(СВЦЭМ!$C$34:$C$777,СВЦЭМ!$A$34:$A$777,$A109,СВЦЭМ!$B$34:$B$777,R$83)+'СЕТ СН'!$H$9+СВЦЭМ!$D$10+'СЕТ СН'!$H$5-'СЕТ СН'!$H$17</f>
        <v>4876.3427688799993</v>
      </c>
      <c r="S109" s="36">
        <f>SUMIFS(СВЦЭМ!$C$34:$C$777,СВЦЭМ!$A$34:$A$777,$A109,СВЦЭМ!$B$34:$B$777,S$83)+'СЕТ СН'!$H$9+СВЦЭМ!$D$10+'СЕТ СН'!$H$5-'СЕТ СН'!$H$17</f>
        <v>4773.5945619099994</v>
      </c>
      <c r="T109" s="36">
        <f>SUMIFS(СВЦЭМ!$C$34:$C$777,СВЦЭМ!$A$34:$A$777,$A109,СВЦЭМ!$B$34:$B$777,T$83)+'СЕТ СН'!$H$9+СВЦЭМ!$D$10+'СЕТ СН'!$H$5-'СЕТ СН'!$H$17</f>
        <v>4735.34769211</v>
      </c>
      <c r="U109" s="36">
        <f>SUMIFS(СВЦЭМ!$C$34:$C$777,СВЦЭМ!$A$34:$A$777,$A109,СВЦЭМ!$B$34:$B$777,U$83)+'СЕТ СН'!$H$9+СВЦЭМ!$D$10+'СЕТ СН'!$H$5-'СЕТ СН'!$H$17</f>
        <v>4737.8044807999995</v>
      </c>
      <c r="V109" s="36">
        <f>SUMIFS(СВЦЭМ!$C$34:$C$777,СВЦЭМ!$A$34:$A$777,$A109,СВЦЭМ!$B$34:$B$777,V$83)+'СЕТ СН'!$H$9+СВЦЭМ!$D$10+'СЕТ СН'!$H$5-'СЕТ СН'!$H$17</f>
        <v>4749.3531357900001</v>
      </c>
      <c r="W109" s="36">
        <f>SUMIFS(СВЦЭМ!$C$34:$C$777,СВЦЭМ!$A$34:$A$777,$A109,СВЦЭМ!$B$34:$B$777,W$83)+'СЕТ СН'!$H$9+СВЦЭМ!$D$10+'СЕТ СН'!$H$5-'СЕТ СН'!$H$17</f>
        <v>4765.3141619600001</v>
      </c>
      <c r="X109" s="36">
        <f>SUMIFS(СВЦЭМ!$C$34:$C$777,СВЦЭМ!$A$34:$A$777,$A109,СВЦЭМ!$B$34:$B$777,X$83)+'СЕТ СН'!$H$9+СВЦЭМ!$D$10+'СЕТ СН'!$H$5-'СЕТ СН'!$H$17</f>
        <v>4778.1490538899998</v>
      </c>
      <c r="Y109" s="36">
        <f>SUMIFS(СВЦЭМ!$C$34:$C$777,СВЦЭМ!$A$34:$A$777,$A109,СВЦЭМ!$B$34:$B$777,Y$83)+'СЕТ СН'!$H$9+СВЦЭМ!$D$10+'СЕТ СН'!$H$5-'СЕТ СН'!$H$17</f>
        <v>4853.4741894799999</v>
      </c>
    </row>
    <row r="110" spans="1:25" ht="15.75" x14ac:dyDescent="0.2">
      <c r="A110" s="35">
        <f t="shared" si="2"/>
        <v>43461</v>
      </c>
      <c r="B110" s="36">
        <f>SUMIFS(СВЦЭМ!$C$34:$C$777,СВЦЭМ!$A$34:$A$777,$A110,СВЦЭМ!$B$34:$B$777,B$83)+'СЕТ СН'!$H$9+СВЦЭМ!$D$10+'СЕТ СН'!$H$5-'СЕТ СН'!$H$17</f>
        <v>4952.6091625199997</v>
      </c>
      <c r="C110" s="36">
        <f>SUMIFS(СВЦЭМ!$C$34:$C$777,СВЦЭМ!$A$34:$A$777,$A110,СВЦЭМ!$B$34:$B$777,C$83)+'СЕТ СН'!$H$9+СВЦЭМ!$D$10+'СЕТ СН'!$H$5-'СЕТ СН'!$H$17</f>
        <v>5030.1671477600003</v>
      </c>
      <c r="D110" s="36">
        <f>SUMIFS(СВЦЭМ!$C$34:$C$777,СВЦЭМ!$A$34:$A$777,$A110,СВЦЭМ!$B$34:$B$777,D$83)+'СЕТ СН'!$H$9+СВЦЭМ!$D$10+'СЕТ СН'!$H$5-'СЕТ СН'!$H$17</f>
        <v>5088.1651664299998</v>
      </c>
      <c r="E110" s="36">
        <f>SUMIFS(СВЦЭМ!$C$34:$C$777,СВЦЭМ!$A$34:$A$777,$A110,СВЦЭМ!$B$34:$B$777,E$83)+'СЕТ СН'!$H$9+СВЦЭМ!$D$10+'СЕТ СН'!$H$5-'СЕТ СН'!$H$17</f>
        <v>5126.9138062900001</v>
      </c>
      <c r="F110" s="36">
        <f>SUMIFS(СВЦЭМ!$C$34:$C$777,СВЦЭМ!$A$34:$A$777,$A110,СВЦЭМ!$B$34:$B$777,F$83)+'СЕТ СН'!$H$9+СВЦЭМ!$D$10+'СЕТ СН'!$H$5-'СЕТ СН'!$H$17</f>
        <v>5132.7966628000004</v>
      </c>
      <c r="G110" s="36">
        <f>SUMIFS(СВЦЭМ!$C$34:$C$777,СВЦЭМ!$A$34:$A$777,$A110,СВЦЭМ!$B$34:$B$777,G$83)+'СЕТ СН'!$H$9+СВЦЭМ!$D$10+'СЕТ СН'!$H$5-'СЕТ СН'!$H$17</f>
        <v>5119.2867781799996</v>
      </c>
      <c r="H110" s="36">
        <f>SUMIFS(СВЦЭМ!$C$34:$C$777,СВЦЭМ!$A$34:$A$777,$A110,СВЦЭМ!$B$34:$B$777,H$83)+'СЕТ СН'!$H$9+СВЦЭМ!$D$10+'СЕТ СН'!$H$5-'СЕТ СН'!$H$17</f>
        <v>5068.8203524800001</v>
      </c>
      <c r="I110" s="36">
        <f>SUMIFS(СВЦЭМ!$C$34:$C$777,СВЦЭМ!$A$34:$A$777,$A110,СВЦЭМ!$B$34:$B$777,I$83)+'СЕТ СН'!$H$9+СВЦЭМ!$D$10+'СЕТ СН'!$H$5-'СЕТ СН'!$H$17</f>
        <v>4956.9509892300002</v>
      </c>
      <c r="J110" s="36">
        <f>SUMIFS(СВЦЭМ!$C$34:$C$777,СВЦЭМ!$A$34:$A$777,$A110,СВЦЭМ!$B$34:$B$777,J$83)+'СЕТ СН'!$H$9+СВЦЭМ!$D$10+'СЕТ СН'!$H$5-'СЕТ СН'!$H$17</f>
        <v>4901.84945315</v>
      </c>
      <c r="K110" s="36">
        <f>SUMIFS(СВЦЭМ!$C$34:$C$777,СВЦЭМ!$A$34:$A$777,$A110,СВЦЭМ!$B$34:$B$777,K$83)+'СЕТ СН'!$H$9+СВЦЭМ!$D$10+'СЕТ СН'!$H$5-'СЕТ СН'!$H$17</f>
        <v>4843.46179115</v>
      </c>
      <c r="L110" s="36">
        <f>SUMIFS(СВЦЭМ!$C$34:$C$777,СВЦЭМ!$A$34:$A$777,$A110,СВЦЭМ!$B$34:$B$777,L$83)+'СЕТ СН'!$H$9+СВЦЭМ!$D$10+'СЕТ СН'!$H$5-'СЕТ СН'!$H$17</f>
        <v>4848.9423268199998</v>
      </c>
      <c r="M110" s="36">
        <f>SUMIFS(СВЦЭМ!$C$34:$C$777,СВЦЭМ!$A$34:$A$777,$A110,СВЦЭМ!$B$34:$B$777,M$83)+'СЕТ СН'!$H$9+СВЦЭМ!$D$10+'СЕТ СН'!$H$5-'СЕТ СН'!$H$17</f>
        <v>4904.0576121099994</v>
      </c>
      <c r="N110" s="36">
        <f>SUMIFS(СВЦЭМ!$C$34:$C$777,СВЦЭМ!$A$34:$A$777,$A110,СВЦЭМ!$B$34:$B$777,N$83)+'СЕТ СН'!$H$9+СВЦЭМ!$D$10+'СЕТ СН'!$H$5-'СЕТ СН'!$H$17</f>
        <v>4947.6802615400002</v>
      </c>
      <c r="O110" s="36">
        <f>SUMIFS(СВЦЭМ!$C$34:$C$777,СВЦЭМ!$A$34:$A$777,$A110,СВЦЭМ!$B$34:$B$777,O$83)+'СЕТ СН'!$H$9+СВЦЭМ!$D$10+'СЕТ СН'!$H$5-'СЕТ СН'!$H$17</f>
        <v>4968.5191877400002</v>
      </c>
      <c r="P110" s="36">
        <f>SUMIFS(СВЦЭМ!$C$34:$C$777,СВЦЭМ!$A$34:$A$777,$A110,СВЦЭМ!$B$34:$B$777,P$83)+'СЕТ СН'!$H$9+СВЦЭМ!$D$10+'СЕТ СН'!$H$5-'СЕТ СН'!$H$17</f>
        <v>5005.1784387799999</v>
      </c>
      <c r="Q110" s="36">
        <f>SUMIFS(СВЦЭМ!$C$34:$C$777,СВЦЭМ!$A$34:$A$777,$A110,СВЦЭМ!$B$34:$B$777,Q$83)+'СЕТ СН'!$H$9+СВЦЭМ!$D$10+'СЕТ СН'!$H$5-'СЕТ СН'!$H$17</f>
        <v>5009.9735039799998</v>
      </c>
      <c r="R110" s="36">
        <f>SUMIFS(СВЦЭМ!$C$34:$C$777,СВЦЭМ!$A$34:$A$777,$A110,СВЦЭМ!$B$34:$B$777,R$83)+'СЕТ СН'!$H$9+СВЦЭМ!$D$10+'СЕТ СН'!$H$5-'СЕТ СН'!$H$17</f>
        <v>4953.6094370599994</v>
      </c>
      <c r="S110" s="36">
        <f>SUMIFS(СВЦЭМ!$C$34:$C$777,СВЦЭМ!$A$34:$A$777,$A110,СВЦЭМ!$B$34:$B$777,S$83)+'СЕТ СН'!$H$9+СВЦЭМ!$D$10+'СЕТ СН'!$H$5-'СЕТ СН'!$H$17</f>
        <v>4870.3455679400004</v>
      </c>
      <c r="T110" s="36">
        <f>SUMIFS(СВЦЭМ!$C$34:$C$777,СВЦЭМ!$A$34:$A$777,$A110,СВЦЭМ!$B$34:$B$777,T$83)+'СЕТ СН'!$H$9+СВЦЭМ!$D$10+'СЕТ СН'!$H$5-'СЕТ СН'!$H$17</f>
        <v>4820.1423184099995</v>
      </c>
      <c r="U110" s="36">
        <f>SUMIFS(СВЦЭМ!$C$34:$C$777,СВЦЭМ!$A$34:$A$777,$A110,СВЦЭМ!$B$34:$B$777,U$83)+'СЕТ СН'!$H$9+СВЦЭМ!$D$10+'СЕТ СН'!$H$5-'СЕТ СН'!$H$17</f>
        <v>4821.8445769399996</v>
      </c>
      <c r="V110" s="36">
        <f>SUMIFS(СВЦЭМ!$C$34:$C$777,СВЦЭМ!$A$34:$A$777,$A110,СВЦЭМ!$B$34:$B$777,V$83)+'СЕТ СН'!$H$9+СВЦЭМ!$D$10+'СЕТ СН'!$H$5-'СЕТ СН'!$H$17</f>
        <v>4835.2191807199997</v>
      </c>
      <c r="W110" s="36">
        <f>SUMIFS(СВЦЭМ!$C$34:$C$777,СВЦЭМ!$A$34:$A$777,$A110,СВЦЭМ!$B$34:$B$777,W$83)+'СЕТ СН'!$H$9+СВЦЭМ!$D$10+'СЕТ СН'!$H$5-'СЕТ СН'!$H$17</f>
        <v>4852.57709909</v>
      </c>
      <c r="X110" s="36">
        <f>SUMIFS(СВЦЭМ!$C$34:$C$777,СВЦЭМ!$A$34:$A$777,$A110,СВЦЭМ!$B$34:$B$777,X$83)+'СЕТ СН'!$H$9+СВЦЭМ!$D$10+'СЕТ СН'!$H$5-'СЕТ СН'!$H$17</f>
        <v>4873.0781672399999</v>
      </c>
      <c r="Y110" s="36">
        <f>SUMIFS(СВЦЭМ!$C$34:$C$777,СВЦЭМ!$A$34:$A$777,$A110,СВЦЭМ!$B$34:$B$777,Y$83)+'СЕТ СН'!$H$9+СВЦЭМ!$D$10+'СЕТ СН'!$H$5-'СЕТ СН'!$H$17</f>
        <v>4939.6970012299998</v>
      </c>
    </row>
    <row r="111" spans="1:25" ht="15.75" x14ac:dyDescent="0.2">
      <c r="A111" s="35">
        <f t="shared" si="2"/>
        <v>43462</v>
      </c>
      <c r="B111" s="36">
        <f>SUMIFS(СВЦЭМ!$C$34:$C$777,СВЦЭМ!$A$34:$A$777,$A111,СВЦЭМ!$B$34:$B$777,B$83)+'СЕТ СН'!$H$9+СВЦЭМ!$D$10+'СЕТ СН'!$H$5-'СЕТ СН'!$H$17</f>
        <v>4992.1962065300004</v>
      </c>
      <c r="C111" s="36">
        <f>SUMIFS(СВЦЭМ!$C$34:$C$777,СВЦЭМ!$A$34:$A$777,$A111,СВЦЭМ!$B$34:$B$777,C$83)+'СЕТ СН'!$H$9+СВЦЭМ!$D$10+'СЕТ СН'!$H$5-'СЕТ СН'!$H$17</f>
        <v>5048.8497133399997</v>
      </c>
      <c r="D111" s="36">
        <f>SUMIFS(СВЦЭМ!$C$34:$C$777,СВЦЭМ!$A$34:$A$777,$A111,СВЦЭМ!$B$34:$B$777,D$83)+'СЕТ СН'!$H$9+СВЦЭМ!$D$10+'СЕТ СН'!$H$5-'СЕТ СН'!$H$17</f>
        <v>5119.2932045299995</v>
      </c>
      <c r="E111" s="36">
        <f>SUMIFS(СВЦЭМ!$C$34:$C$777,СВЦЭМ!$A$34:$A$777,$A111,СВЦЭМ!$B$34:$B$777,E$83)+'СЕТ СН'!$H$9+СВЦЭМ!$D$10+'СЕТ СН'!$H$5-'СЕТ СН'!$H$17</f>
        <v>5129.5558604899998</v>
      </c>
      <c r="F111" s="36">
        <f>SUMIFS(СВЦЭМ!$C$34:$C$777,СВЦЭМ!$A$34:$A$777,$A111,СВЦЭМ!$B$34:$B$777,F$83)+'СЕТ СН'!$H$9+СВЦЭМ!$D$10+'СЕТ СН'!$H$5-'СЕТ СН'!$H$17</f>
        <v>5141.0456443100002</v>
      </c>
      <c r="G111" s="36">
        <f>SUMIFS(СВЦЭМ!$C$34:$C$777,СВЦЭМ!$A$34:$A$777,$A111,СВЦЭМ!$B$34:$B$777,G$83)+'СЕТ СН'!$H$9+СВЦЭМ!$D$10+'СЕТ СН'!$H$5-'СЕТ СН'!$H$17</f>
        <v>5112.2487478100002</v>
      </c>
      <c r="H111" s="36">
        <f>SUMIFS(СВЦЭМ!$C$34:$C$777,СВЦЭМ!$A$34:$A$777,$A111,СВЦЭМ!$B$34:$B$777,H$83)+'СЕТ СН'!$H$9+СВЦЭМ!$D$10+'СЕТ СН'!$H$5-'СЕТ СН'!$H$17</f>
        <v>5041.6756880000003</v>
      </c>
      <c r="I111" s="36">
        <f>SUMIFS(СВЦЭМ!$C$34:$C$777,СВЦЭМ!$A$34:$A$777,$A111,СВЦЭМ!$B$34:$B$777,I$83)+'СЕТ СН'!$H$9+СВЦЭМ!$D$10+'СЕТ СН'!$H$5-'СЕТ СН'!$H$17</f>
        <v>4935.3054294499998</v>
      </c>
      <c r="J111" s="36">
        <f>SUMIFS(СВЦЭМ!$C$34:$C$777,СВЦЭМ!$A$34:$A$777,$A111,СВЦЭМ!$B$34:$B$777,J$83)+'СЕТ СН'!$H$9+СВЦЭМ!$D$10+'СЕТ СН'!$H$5-'СЕТ СН'!$H$17</f>
        <v>4865.9301106800003</v>
      </c>
      <c r="K111" s="36">
        <f>SUMIFS(СВЦЭМ!$C$34:$C$777,СВЦЭМ!$A$34:$A$777,$A111,СВЦЭМ!$B$34:$B$777,K$83)+'СЕТ СН'!$H$9+СВЦЭМ!$D$10+'СЕТ СН'!$H$5-'СЕТ СН'!$H$17</f>
        <v>4792.0590800299997</v>
      </c>
      <c r="L111" s="36">
        <f>SUMIFS(СВЦЭМ!$C$34:$C$777,СВЦЭМ!$A$34:$A$777,$A111,СВЦЭМ!$B$34:$B$777,L$83)+'СЕТ СН'!$H$9+СВЦЭМ!$D$10+'СЕТ СН'!$H$5-'СЕТ СН'!$H$17</f>
        <v>4787.80641999</v>
      </c>
      <c r="M111" s="36">
        <f>SUMIFS(СВЦЭМ!$C$34:$C$777,СВЦЭМ!$A$34:$A$777,$A111,СВЦЭМ!$B$34:$B$777,M$83)+'СЕТ СН'!$H$9+СВЦЭМ!$D$10+'СЕТ СН'!$H$5-'СЕТ СН'!$H$17</f>
        <v>4842.4242802500003</v>
      </c>
      <c r="N111" s="36">
        <f>SUMIFS(СВЦЭМ!$C$34:$C$777,СВЦЭМ!$A$34:$A$777,$A111,СВЦЭМ!$B$34:$B$777,N$83)+'СЕТ СН'!$H$9+СВЦЭМ!$D$10+'СЕТ СН'!$H$5-'СЕТ СН'!$H$17</f>
        <v>4893.9656510100003</v>
      </c>
      <c r="O111" s="36">
        <f>SUMIFS(СВЦЭМ!$C$34:$C$777,СВЦЭМ!$A$34:$A$777,$A111,СВЦЭМ!$B$34:$B$777,O$83)+'СЕТ СН'!$H$9+СВЦЭМ!$D$10+'СЕТ СН'!$H$5-'СЕТ СН'!$H$17</f>
        <v>4946.3936837199999</v>
      </c>
      <c r="P111" s="36">
        <f>SUMIFS(СВЦЭМ!$C$34:$C$777,СВЦЭМ!$A$34:$A$777,$A111,СВЦЭМ!$B$34:$B$777,P$83)+'СЕТ СН'!$H$9+СВЦЭМ!$D$10+'СЕТ СН'!$H$5-'СЕТ СН'!$H$17</f>
        <v>4960.5727749099997</v>
      </c>
      <c r="Q111" s="36">
        <f>SUMIFS(СВЦЭМ!$C$34:$C$777,СВЦЭМ!$A$34:$A$777,$A111,СВЦЭМ!$B$34:$B$777,Q$83)+'СЕТ СН'!$H$9+СВЦЭМ!$D$10+'СЕТ СН'!$H$5-'СЕТ СН'!$H$17</f>
        <v>4935.6819857399996</v>
      </c>
      <c r="R111" s="36">
        <f>SUMIFS(СВЦЭМ!$C$34:$C$777,СВЦЭМ!$A$34:$A$777,$A111,СВЦЭМ!$B$34:$B$777,R$83)+'СЕТ СН'!$H$9+СВЦЭМ!$D$10+'СЕТ СН'!$H$5-'СЕТ СН'!$H$17</f>
        <v>4875.6862405000002</v>
      </c>
      <c r="S111" s="36">
        <f>SUMIFS(СВЦЭМ!$C$34:$C$777,СВЦЭМ!$A$34:$A$777,$A111,СВЦЭМ!$B$34:$B$777,S$83)+'СЕТ СН'!$H$9+СВЦЭМ!$D$10+'СЕТ СН'!$H$5-'СЕТ СН'!$H$17</f>
        <v>4793.0625926699995</v>
      </c>
      <c r="T111" s="36">
        <f>SUMIFS(СВЦЭМ!$C$34:$C$777,СВЦЭМ!$A$34:$A$777,$A111,СВЦЭМ!$B$34:$B$777,T$83)+'СЕТ СН'!$H$9+СВЦЭМ!$D$10+'СЕТ СН'!$H$5-'СЕТ СН'!$H$17</f>
        <v>4745.5219690099993</v>
      </c>
      <c r="U111" s="36">
        <f>SUMIFS(СВЦЭМ!$C$34:$C$777,СВЦЭМ!$A$34:$A$777,$A111,СВЦЭМ!$B$34:$B$777,U$83)+'СЕТ СН'!$H$9+СВЦЭМ!$D$10+'СЕТ СН'!$H$5-'СЕТ СН'!$H$17</f>
        <v>4750.6830117</v>
      </c>
      <c r="V111" s="36">
        <f>SUMIFS(СВЦЭМ!$C$34:$C$777,СВЦЭМ!$A$34:$A$777,$A111,СВЦЭМ!$B$34:$B$777,V$83)+'СЕТ СН'!$H$9+СВЦЭМ!$D$10+'СЕТ СН'!$H$5-'СЕТ СН'!$H$17</f>
        <v>4764.3542424799998</v>
      </c>
      <c r="W111" s="36">
        <f>SUMIFS(СВЦЭМ!$C$34:$C$777,СВЦЭМ!$A$34:$A$777,$A111,СВЦЭМ!$B$34:$B$777,W$83)+'СЕТ СН'!$H$9+СВЦЭМ!$D$10+'СЕТ СН'!$H$5-'СЕТ СН'!$H$17</f>
        <v>4773.2390079799998</v>
      </c>
      <c r="X111" s="36">
        <f>SUMIFS(СВЦЭМ!$C$34:$C$777,СВЦЭМ!$A$34:$A$777,$A111,СВЦЭМ!$B$34:$B$777,X$83)+'СЕТ СН'!$H$9+СВЦЭМ!$D$10+'СЕТ СН'!$H$5-'СЕТ СН'!$H$17</f>
        <v>4789.5735861900002</v>
      </c>
      <c r="Y111" s="36">
        <f>SUMIFS(СВЦЭМ!$C$34:$C$777,СВЦЭМ!$A$34:$A$777,$A111,СВЦЭМ!$B$34:$B$777,Y$83)+'СЕТ СН'!$H$9+СВЦЭМ!$D$10+'СЕТ СН'!$H$5-'СЕТ СН'!$H$17</f>
        <v>4879.5231111799994</v>
      </c>
    </row>
    <row r="112" spans="1:25" ht="15.75" x14ac:dyDescent="0.2">
      <c r="A112" s="35">
        <f t="shared" si="2"/>
        <v>43463</v>
      </c>
      <c r="B112" s="36">
        <f>SUMIFS(СВЦЭМ!$C$34:$C$777,СВЦЭМ!$A$34:$A$777,$A112,СВЦЭМ!$B$34:$B$777,B$83)+'СЕТ СН'!$H$9+СВЦЭМ!$D$10+'СЕТ СН'!$H$5-'СЕТ СН'!$H$17</f>
        <v>4965.1617594999998</v>
      </c>
      <c r="C112" s="36">
        <f>SUMIFS(СВЦЭМ!$C$34:$C$777,СВЦЭМ!$A$34:$A$777,$A112,СВЦЭМ!$B$34:$B$777,C$83)+'СЕТ СН'!$H$9+СВЦЭМ!$D$10+'СЕТ СН'!$H$5-'СЕТ СН'!$H$17</f>
        <v>5067.3717657899997</v>
      </c>
      <c r="D112" s="36">
        <f>SUMIFS(СВЦЭМ!$C$34:$C$777,СВЦЭМ!$A$34:$A$777,$A112,СВЦЭМ!$B$34:$B$777,D$83)+'СЕТ СН'!$H$9+СВЦЭМ!$D$10+'СЕТ СН'!$H$5-'СЕТ СН'!$H$17</f>
        <v>5148.5839265499999</v>
      </c>
      <c r="E112" s="36">
        <f>SUMIFS(СВЦЭМ!$C$34:$C$777,СВЦЭМ!$A$34:$A$777,$A112,СВЦЭМ!$B$34:$B$777,E$83)+'СЕТ СН'!$H$9+СВЦЭМ!$D$10+'СЕТ СН'!$H$5-'СЕТ СН'!$H$17</f>
        <v>5166.3299585799996</v>
      </c>
      <c r="F112" s="36">
        <f>SUMIFS(СВЦЭМ!$C$34:$C$777,СВЦЭМ!$A$34:$A$777,$A112,СВЦЭМ!$B$34:$B$777,F$83)+'СЕТ СН'!$H$9+СВЦЭМ!$D$10+'СЕТ СН'!$H$5-'СЕТ СН'!$H$17</f>
        <v>5166.3780884399994</v>
      </c>
      <c r="G112" s="36">
        <f>SUMIFS(СВЦЭМ!$C$34:$C$777,СВЦЭМ!$A$34:$A$777,$A112,СВЦЭМ!$B$34:$B$777,G$83)+'СЕТ СН'!$H$9+СВЦЭМ!$D$10+'СЕТ СН'!$H$5-'СЕТ СН'!$H$17</f>
        <v>5148.5058203500002</v>
      </c>
      <c r="H112" s="36">
        <f>SUMIFS(СВЦЭМ!$C$34:$C$777,СВЦЭМ!$A$34:$A$777,$A112,СВЦЭМ!$B$34:$B$777,H$83)+'СЕТ СН'!$H$9+СВЦЭМ!$D$10+'СЕТ СН'!$H$5-'СЕТ СН'!$H$17</f>
        <v>5052.2241294999994</v>
      </c>
      <c r="I112" s="36">
        <f>SUMIFS(СВЦЭМ!$C$34:$C$777,СВЦЭМ!$A$34:$A$777,$A112,СВЦЭМ!$B$34:$B$777,I$83)+'СЕТ СН'!$H$9+СВЦЭМ!$D$10+'СЕТ СН'!$H$5-'СЕТ СН'!$H$17</f>
        <v>4970.2487137399994</v>
      </c>
      <c r="J112" s="36">
        <f>SUMIFS(СВЦЭМ!$C$34:$C$777,СВЦЭМ!$A$34:$A$777,$A112,СВЦЭМ!$B$34:$B$777,J$83)+'СЕТ СН'!$H$9+СВЦЭМ!$D$10+'СЕТ СН'!$H$5-'СЕТ СН'!$H$17</f>
        <v>4914.6795798699995</v>
      </c>
      <c r="K112" s="36">
        <f>SUMIFS(СВЦЭМ!$C$34:$C$777,СВЦЭМ!$A$34:$A$777,$A112,СВЦЭМ!$B$34:$B$777,K$83)+'СЕТ СН'!$H$9+СВЦЭМ!$D$10+'СЕТ СН'!$H$5-'СЕТ СН'!$H$17</f>
        <v>4829.5386441700002</v>
      </c>
      <c r="L112" s="36">
        <f>SUMIFS(СВЦЭМ!$C$34:$C$777,СВЦЭМ!$A$34:$A$777,$A112,СВЦЭМ!$B$34:$B$777,L$83)+'СЕТ СН'!$H$9+СВЦЭМ!$D$10+'СЕТ СН'!$H$5-'СЕТ СН'!$H$17</f>
        <v>4831.5314470599997</v>
      </c>
      <c r="M112" s="36">
        <f>SUMIFS(СВЦЭМ!$C$34:$C$777,СВЦЭМ!$A$34:$A$777,$A112,СВЦЭМ!$B$34:$B$777,M$83)+'СЕТ СН'!$H$9+СВЦЭМ!$D$10+'СЕТ СН'!$H$5-'СЕТ СН'!$H$17</f>
        <v>4907.2847443700002</v>
      </c>
      <c r="N112" s="36">
        <f>SUMIFS(СВЦЭМ!$C$34:$C$777,СВЦЭМ!$A$34:$A$777,$A112,СВЦЭМ!$B$34:$B$777,N$83)+'СЕТ СН'!$H$9+СВЦЭМ!$D$10+'СЕТ СН'!$H$5-'СЕТ СН'!$H$17</f>
        <v>4953.0901429400001</v>
      </c>
      <c r="O112" s="36">
        <f>SUMIFS(СВЦЭМ!$C$34:$C$777,СВЦЭМ!$A$34:$A$777,$A112,СВЦЭМ!$B$34:$B$777,O$83)+'СЕТ СН'!$H$9+СВЦЭМ!$D$10+'СЕТ СН'!$H$5-'СЕТ СН'!$H$17</f>
        <v>4963.90489531</v>
      </c>
      <c r="P112" s="36">
        <f>SUMIFS(СВЦЭМ!$C$34:$C$777,СВЦЭМ!$A$34:$A$777,$A112,СВЦЭМ!$B$34:$B$777,P$83)+'СЕТ СН'!$H$9+СВЦЭМ!$D$10+'СЕТ СН'!$H$5-'СЕТ СН'!$H$17</f>
        <v>4970.6982973099994</v>
      </c>
      <c r="Q112" s="36">
        <f>SUMIFS(СВЦЭМ!$C$34:$C$777,СВЦЭМ!$A$34:$A$777,$A112,СВЦЭМ!$B$34:$B$777,Q$83)+'СЕТ СН'!$H$9+СВЦЭМ!$D$10+'СЕТ СН'!$H$5-'СЕТ СН'!$H$17</f>
        <v>4956.9294551800003</v>
      </c>
      <c r="R112" s="36">
        <f>SUMIFS(СВЦЭМ!$C$34:$C$777,СВЦЭМ!$A$34:$A$777,$A112,СВЦЭМ!$B$34:$B$777,R$83)+'СЕТ СН'!$H$9+СВЦЭМ!$D$10+'СЕТ СН'!$H$5-'СЕТ СН'!$H$17</f>
        <v>4905.4788628300003</v>
      </c>
      <c r="S112" s="36">
        <f>SUMIFS(СВЦЭМ!$C$34:$C$777,СВЦЭМ!$A$34:$A$777,$A112,СВЦЭМ!$B$34:$B$777,S$83)+'СЕТ СН'!$H$9+СВЦЭМ!$D$10+'СЕТ СН'!$H$5-'СЕТ СН'!$H$17</f>
        <v>4812.8911629499999</v>
      </c>
      <c r="T112" s="36">
        <f>SUMIFS(СВЦЭМ!$C$34:$C$777,СВЦЭМ!$A$34:$A$777,$A112,СВЦЭМ!$B$34:$B$777,T$83)+'СЕТ СН'!$H$9+СВЦЭМ!$D$10+'СЕТ СН'!$H$5-'СЕТ СН'!$H$17</f>
        <v>4781.7600725000002</v>
      </c>
      <c r="U112" s="36">
        <f>SUMIFS(СВЦЭМ!$C$34:$C$777,СВЦЭМ!$A$34:$A$777,$A112,СВЦЭМ!$B$34:$B$777,U$83)+'СЕТ СН'!$H$9+СВЦЭМ!$D$10+'СЕТ СН'!$H$5-'СЕТ СН'!$H$17</f>
        <v>4780.3910359900001</v>
      </c>
      <c r="V112" s="36">
        <f>SUMIFS(СВЦЭМ!$C$34:$C$777,СВЦЭМ!$A$34:$A$777,$A112,СВЦЭМ!$B$34:$B$777,V$83)+'СЕТ СН'!$H$9+СВЦЭМ!$D$10+'СЕТ СН'!$H$5-'СЕТ СН'!$H$17</f>
        <v>4805.3843050299993</v>
      </c>
      <c r="W112" s="36">
        <f>SUMIFS(СВЦЭМ!$C$34:$C$777,СВЦЭМ!$A$34:$A$777,$A112,СВЦЭМ!$B$34:$B$777,W$83)+'СЕТ СН'!$H$9+СВЦЭМ!$D$10+'СЕТ СН'!$H$5-'СЕТ СН'!$H$17</f>
        <v>4811.5554978199998</v>
      </c>
      <c r="X112" s="36">
        <f>SUMIFS(СВЦЭМ!$C$34:$C$777,СВЦЭМ!$A$34:$A$777,$A112,СВЦЭМ!$B$34:$B$777,X$83)+'СЕТ СН'!$H$9+СВЦЭМ!$D$10+'СЕТ СН'!$H$5-'СЕТ СН'!$H$17</f>
        <v>4818.0286572899995</v>
      </c>
      <c r="Y112" s="36">
        <f>SUMIFS(СВЦЭМ!$C$34:$C$777,СВЦЭМ!$A$34:$A$777,$A112,СВЦЭМ!$B$34:$B$777,Y$83)+'СЕТ СН'!$H$9+СВЦЭМ!$D$10+'СЕТ СН'!$H$5-'СЕТ СН'!$H$17</f>
        <v>4894.3151518799996</v>
      </c>
    </row>
    <row r="113" spans="1:27" ht="15.75" x14ac:dyDescent="0.2">
      <c r="A113" s="35">
        <f t="shared" si="2"/>
        <v>43464</v>
      </c>
      <c r="B113" s="36">
        <f>SUMIFS(СВЦЭМ!$C$34:$C$777,СВЦЭМ!$A$34:$A$777,$A113,СВЦЭМ!$B$34:$B$777,B$83)+'СЕТ СН'!$H$9+СВЦЭМ!$D$10+'СЕТ СН'!$H$5-'СЕТ СН'!$H$17</f>
        <v>4983.8942590699999</v>
      </c>
      <c r="C113" s="36">
        <f>SUMIFS(СВЦЭМ!$C$34:$C$777,СВЦЭМ!$A$34:$A$777,$A113,СВЦЭМ!$B$34:$B$777,C$83)+'СЕТ СН'!$H$9+СВЦЭМ!$D$10+'СЕТ СН'!$H$5-'СЕТ СН'!$H$17</f>
        <v>5064.7558339500001</v>
      </c>
      <c r="D113" s="36">
        <f>SUMIFS(СВЦЭМ!$C$34:$C$777,СВЦЭМ!$A$34:$A$777,$A113,СВЦЭМ!$B$34:$B$777,D$83)+'СЕТ СН'!$H$9+СВЦЭМ!$D$10+'СЕТ СН'!$H$5-'СЕТ СН'!$H$17</f>
        <v>5091.4359779400002</v>
      </c>
      <c r="E113" s="36">
        <f>SUMIFS(СВЦЭМ!$C$34:$C$777,СВЦЭМ!$A$34:$A$777,$A113,СВЦЭМ!$B$34:$B$777,E$83)+'СЕТ СН'!$H$9+СВЦЭМ!$D$10+'СЕТ СН'!$H$5-'СЕТ СН'!$H$17</f>
        <v>5089.6008549799999</v>
      </c>
      <c r="F113" s="36">
        <f>SUMIFS(СВЦЭМ!$C$34:$C$777,СВЦЭМ!$A$34:$A$777,$A113,СВЦЭМ!$B$34:$B$777,F$83)+'СЕТ СН'!$H$9+СВЦЭМ!$D$10+'СЕТ СН'!$H$5-'СЕТ СН'!$H$17</f>
        <v>5089.5394035299996</v>
      </c>
      <c r="G113" s="36">
        <f>SUMIFS(СВЦЭМ!$C$34:$C$777,СВЦЭМ!$A$34:$A$777,$A113,СВЦЭМ!$B$34:$B$777,G$83)+'СЕТ СН'!$H$9+СВЦЭМ!$D$10+'СЕТ СН'!$H$5-'СЕТ СН'!$H$17</f>
        <v>5092.2140641599999</v>
      </c>
      <c r="H113" s="36">
        <f>SUMIFS(СВЦЭМ!$C$34:$C$777,СВЦЭМ!$A$34:$A$777,$A113,СВЦЭМ!$B$34:$B$777,H$83)+'СЕТ СН'!$H$9+СВЦЭМ!$D$10+'СЕТ СН'!$H$5-'СЕТ СН'!$H$17</f>
        <v>5078.0505487299997</v>
      </c>
      <c r="I113" s="36">
        <f>SUMIFS(СВЦЭМ!$C$34:$C$777,СВЦЭМ!$A$34:$A$777,$A113,СВЦЭМ!$B$34:$B$777,I$83)+'СЕТ СН'!$H$9+СВЦЭМ!$D$10+'СЕТ СН'!$H$5-'СЕТ СН'!$H$17</f>
        <v>5026.9808700699996</v>
      </c>
      <c r="J113" s="36">
        <f>SUMIFS(СВЦЭМ!$C$34:$C$777,СВЦЭМ!$A$34:$A$777,$A113,СВЦЭМ!$B$34:$B$777,J$83)+'СЕТ СН'!$H$9+СВЦЭМ!$D$10+'СЕТ СН'!$H$5-'СЕТ СН'!$H$17</f>
        <v>4949.6761799899996</v>
      </c>
      <c r="K113" s="36">
        <f>SUMIFS(СВЦЭМ!$C$34:$C$777,СВЦЭМ!$A$34:$A$777,$A113,СВЦЭМ!$B$34:$B$777,K$83)+'СЕТ СН'!$H$9+СВЦЭМ!$D$10+'СЕТ СН'!$H$5-'СЕТ СН'!$H$17</f>
        <v>4851.7153588199999</v>
      </c>
      <c r="L113" s="36">
        <f>SUMIFS(СВЦЭМ!$C$34:$C$777,СВЦЭМ!$A$34:$A$777,$A113,СВЦЭМ!$B$34:$B$777,L$83)+'СЕТ СН'!$H$9+СВЦЭМ!$D$10+'СЕТ СН'!$H$5-'СЕТ СН'!$H$17</f>
        <v>4833.1406979599997</v>
      </c>
      <c r="M113" s="36">
        <f>SUMIFS(СВЦЭМ!$C$34:$C$777,СВЦЭМ!$A$34:$A$777,$A113,СВЦЭМ!$B$34:$B$777,M$83)+'СЕТ СН'!$H$9+СВЦЭМ!$D$10+'СЕТ СН'!$H$5-'СЕТ СН'!$H$17</f>
        <v>4891.9010479099998</v>
      </c>
      <c r="N113" s="36">
        <f>SUMIFS(СВЦЭМ!$C$34:$C$777,СВЦЭМ!$A$34:$A$777,$A113,СВЦЭМ!$B$34:$B$777,N$83)+'СЕТ СН'!$H$9+СВЦЭМ!$D$10+'СЕТ СН'!$H$5-'СЕТ СН'!$H$17</f>
        <v>4943.6945824599998</v>
      </c>
      <c r="O113" s="36">
        <f>SUMIFS(СВЦЭМ!$C$34:$C$777,СВЦЭМ!$A$34:$A$777,$A113,СВЦЭМ!$B$34:$B$777,O$83)+'СЕТ СН'!$H$9+СВЦЭМ!$D$10+'СЕТ СН'!$H$5-'СЕТ СН'!$H$17</f>
        <v>4988.9194236699996</v>
      </c>
      <c r="P113" s="36">
        <f>SUMIFS(СВЦЭМ!$C$34:$C$777,СВЦЭМ!$A$34:$A$777,$A113,СВЦЭМ!$B$34:$B$777,P$83)+'СЕТ СН'!$H$9+СВЦЭМ!$D$10+'СЕТ СН'!$H$5-'СЕТ СН'!$H$17</f>
        <v>4986.0746519899994</v>
      </c>
      <c r="Q113" s="36">
        <f>SUMIFS(СВЦЭМ!$C$34:$C$777,СВЦЭМ!$A$34:$A$777,$A113,СВЦЭМ!$B$34:$B$777,Q$83)+'СЕТ СН'!$H$9+СВЦЭМ!$D$10+'СЕТ СН'!$H$5-'СЕТ СН'!$H$17</f>
        <v>4975.3953223600001</v>
      </c>
      <c r="R113" s="36">
        <f>SUMIFS(СВЦЭМ!$C$34:$C$777,СВЦЭМ!$A$34:$A$777,$A113,СВЦЭМ!$B$34:$B$777,R$83)+'СЕТ СН'!$H$9+СВЦЭМ!$D$10+'СЕТ СН'!$H$5-'СЕТ СН'!$H$17</f>
        <v>4905.8318257399997</v>
      </c>
      <c r="S113" s="36">
        <f>SUMIFS(СВЦЭМ!$C$34:$C$777,СВЦЭМ!$A$34:$A$777,$A113,СВЦЭМ!$B$34:$B$777,S$83)+'СЕТ СН'!$H$9+СВЦЭМ!$D$10+'СЕТ СН'!$H$5-'СЕТ СН'!$H$17</f>
        <v>4818.6019140899998</v>
      </c>
      <c r="T113" s="36">
        <f>SUMIFS(СВЦЭМ!$C$34:$C$777,СВЦЭМ!$A$34:$A$777,$A113,СВЦЭМ!$B$34:$B$777,T$83)+'СЕТ СН'!$H$9+СВЦЭМ!$D$10+'СЕТ СН'!$H$5-'СЕТ СН'!$H$17</f>
        <v>4776.5402890799996</v>
      </c>
      <c r="U113" s="36">
        <f>SUMIFS(СВЦЭМ!$C$34:$C$777,СВЦЭМ!$A$34:$A$777,$A113,СВЦЭМ!$B$34:$B$777,U$83)+'СЕТ СН'!$H$9+СВЦЭМ!$D$10+'СЕТ СН'!$H$5-'СЕТ СН'!$H$17</f>
        <v>4771.2858880599997</v>
      </c>
      <c r="V113" s="36">
        <f>SUMIFS(СВЦЭМ!$C$34:$C$777,СВЦЭМ!$A$34:$A$777,$A113,СВЦЭМ!$B$34:$B$777,V$83)+'СЕТ СН'!$H$9+СВЦЭМ!$D$10+'СЕТ СН'!$H$5-'СЕТ СН'!$H$17</f>
        <v>4786.0603056399996</v>
      </c>
      <c r="W113" s="36">
        <f>SUMIFS(СВЦЭМ!$C$34:$C$777,СВЦЭМ!$A$34:$A$777,$A113,СВЦЭМ!$B$34:$B$777,W$83)+'СЕТ СН'!$H$9+СВЦЭМ!$D$10+'СЕТ СН'!$H$5-'СЕТ СН'!$H$17</f>
        <v>4798.2769357299994</v>
      </c>
      <c r="X113" s="36">
        <f>SUMIFS(СВЦЭМ!$C$34:$C$777,СВЦЭМ!$A$34:$A$777,$A113,СВЦЭМ!$B$34:$B$777,X$83)+'СЕТ СН'!$H$9+СВЦЭМ!$D$10+'СЕТ СН'!$H$5-'СЕТ СН'!$H$17</f>
        <v>4775.2577137999997</v>
      </c>
      <c r="Y113" s="36">
        <f>SUMIFS(СВЦЭМ!$C$34:$C$777,СВЦЭМ!$A$34:$A$777,$A113,СВЦЭМ!$B$34:$B$777,Y$83)+'СЕТ СН'!$H$9+СВЦЭМ!$D$10+'СЕТ СН'!$H$5-'СЕТ СН'!$H$17</f>
        <v>4827.4867624799999</v>
      </c>
      <c r="AA113" s="37"/>
    </row>
    <row r="114" spans="1:27" ht="15.75" x14ac:dyDescent="0.2">
      <c r="A114" s="35">
        <f t="shared" si="2"/>
        <v>43465</v>
      </c>
      <c r="B114" s="36">
        <f>SUMIFS(СВЦЭМ!$C$34:$C$777,СВЦЭМ!$A$34:$A$777,$A114,СВЦЭМ!$B$34:$B$777,B$83)+'СЕТ СН'!$H$9+СВЦЭМ!$D$10+'СЕТ СН'!$H$5-'СЕТ СН'!$H$17</f>
        <v>4981.8112627399996</v>
      </c>
      <c r="C114" s="36">
        <f>SUMIFS(СВЦЭМ!$C$34:$C$777,СВЦЭМ!$A$34:$A$777,$A114,СВЦЭМ!$B$34:$B$777,C$83)+'СЕТ СН'!$H$9+СВЦЭМ!$D$10+'СЕТ СН'!$H$5-'СЕТ СН'!$H$17</f>
        <v>5059.6540399100004</v>
      </c>
      <c r="D114" s="36">
        <f>SUMIFS(СВЦЭМ!$C$34:$C$777,СВЦЭМ!$A$34:$A$777,$A114,СВЦЭМ!$B$34:$B$777,D$83)+'СЕТ СН'!$H$9+СВЦЭМ!$D$10+'СЕТ СН'!$H$5-'СЕТ СН'!$H$17</f>
        <v>5081.5925921199996</v>
      </c>
      <c r="E114" s="36">
        <f>SUMIFS(СВЦЭМ!$C$34:$C$777,СВЦЭМ!$A$34:$A$777,$A114,СВЦЭМ!$B$34:$B$777,E$83)+'СЕТ СН'!$H$9+СВЦЭМ!$D$10+'СЕТ СН'!$H$5-'СЕТ СН'!$H$17</f>
        <v>5082.9747311900001</v>
      </c>
      <c r="F114" s="36">
        <f>SUMIFS(СВЦЭМ!$C$34:$C$777,СВЦЭМ!$A$34:$A$777,$A114,СВЦЭМ!$B$34:$B$777,F$83)+'СЕТ СН'!$H$9+СВЦЭМ!$D$10+'СЕТ СН'!$H$5-'СЕТ СН'!$H$17</f>
        <v>5081.2395865099998</v>
      </c>
      <c r="G114" s="36">
        <f>SUMIFS(СВЦЭМ!$C$34:$C$777,СВЦЭМ!$A$34:$A$777,$A114,СВЦЭМ!$B$34:$B$777,G$83)+'СЕТ СН'!$H$9+СВЦЭМ!$D$10+'СЕТ СН'!$H$5-'СЕТ СН'!$H$17</f>
        <v>5082.6035022699998</v>
      </c>
      <c r="H114" s="36">
        <f>SUMIFS(СВЦЭМ!$C$34:$C$777,СВЦЭМ!$A$34:$A$777,$A114,СВЦЭМ!$B$34:$B$777,H$83)+'СЕТ СН'!$H$9+СВЦЭМ!$D$10+'СЕТ СН'!$H$5-'СЕТ СН'!$H$17</f>
        <v>5066.3866916500001</v>
      </c>
      <c r="I114" s="36">
        <f>SUMIFS(СВЦЭМ!$C$34:$C$777,СВЦЭМ!$A$34:$A$777,$A114,СВЦЭМ!$B$34:$B$777,I$83)+'СЕТ СН'!$H$9+СВЦЭМ!$D$10+'СЕТ СН'!$H$5-'СЕТ СН'!$H$17</f>
        <v>5014.9894469000001</v>
      </c>
      <c r="J114" s="36">
        <f>SUMIFS(СВЦЭМ!$C$34:$C$777,СВЦЭМ!$A$34:$A$777,$A114,СВЦЭМ!$B$34:$B$777,J$83)+'СЕТ СН'!$H$9+СВЦЭМ!$D$10+'СЕТ СН'!$H$5-'СЕТ СН'!$H$17</f>
        <v>4934.0548691599997</v>
      </c>
      <c r="K114" s="36">
        <f>SUMIFS(СВЦЭМ!$C$34:$C$777,СВЦЭМ!$A$34:$A$777,$A114,СВЦЭМ!$B$34:$B$777,K$83)+'СЕТ СН'!$H$9+СВЦЭМ!$D$10+'СЕТ СН'!$H$5-'СЕТ СН'!$H$17</f>
        <v>4831.0079447899998</v>
      </c>
      <c r="L114" s="36">
        <f>SUMIFS(СВЦЭМ!$C$34:$C$777,СВЦЭМ!$A$34:$A$777,$A114,СВЦЭМ!$B$34:$B$777,L$83)+'СЕТ СН'!$H$9+СВЦЭМ!$D$10+'СЕТ СН'!$H$5-'СЕТ СН'!$H$17</f>
        <v>4821.2753380699996</v>
      </c>
      <c r="M114" s="36">
        <f>SUMIFS(СВЦЭМ!$C$34:$C$777,СВЦЭМ!$A$34:$A$777,$A114,СВЦЭМ!$B$34:$B$777,M$83)+'СЕТ СН'!$H$9+СВЦЭМ!$D$10+'СЕТ СН'!$H$5-'СЕТ СН'!$H$17</f>
        <v>4891.0174199000003</v>
      </c>
      <c r="N114" s="36">
        <f>SUMIFS(СВЦЭМ!$C$34:$C$777,СВЦЭМ!$A$34:$A$777,$A114,СВЦЭМ!$B$34:$B$777,N$83)+'СЕТ СН'!$H$9+СВЦЭМ!$D$10+'СЕТ СН'!$H$5-'СЕТ СН'!$H$17</f>
        <v>4944.7809384000002</v>
      </c>
      <c r="O114" s="36">
        <f>SUMIFS(СВЦЭМ!$C$34:$C$777,СВЦЭМ!$A$34:$A$777,$A114,СВЦЭМ!$B$34:$B$777,O$83)+'СЕТ СН'!$H$9+СВЦЭМ!$D$10+'СЕТ СН'!$H$5-'СЕТ СН'!$H$17</f>
        <v>4992.6025252400004</v>
      </c>
      <c r="P114" s="36">
        <f>SUMIFS(СВЦЭМ!$C$34:$C$777,СВЦЭМ!$A$34:$A$777,$A114,СВЦЭМ!$B$34:$B$777,P$83)+'СЕТ СН'!$H$9+СВЦЭМ!$D$10+'СЕТ СН'!$H$5-'СЕТ СН'!$H$17</f>
        <v>4989.2692240699998</v>
      </c>
      <c r="Q114" s="36">
        <f>SUMIFS(СВЦЭМ!$C$34:$C$777,СВЦЭМ!$A$34:$A$777,$A114,СВЦЭМ!$B$34:$B$777,Q$83)+'СЕТ СН'!$H$9+СВЦЭМ!$D$10+'СЕТ СН'!$H$5-'СЕТ СН'!$H$17</f>
        <v>4979.8556674000001</v>
      </c>
      <c r="R114" s="36">
        <f>SUMIFS(СВЦЭМ!$C$34:$C$777,СВЦЭМ!$A$34:$A$777,$A114,СВЦЭМ!$B$34:$B$777,R$83)+'СЕТ СН'!$H$9+СВЦЭМ!$D$10+'СЕТ СН'!$H$5-'СЕТ СН'!$H$17</f>
        <v>4910.5919520500001</v>
      </c>
      <c r="S114" s="36">
        <f>SUMIFS(СВЦЭМ!$C$34:$C$777,СВЦЭМ!$A$34:$A$777,$A114,СВЦЭМ!$B$34:$B$777,S$83)+'СЕТ СН'!$H$9+СВЦЭМ!$D$10+'СЕТ СН'!$H$5-'СЕТ СН'!$H$17</f>
        <v>4828.2124123200001</v>
      </c>
      <c r="T114" s="36">
        <f>SUMIFS(СВЦЭМ!$C$34:$C$777,СВЦЭМ!$A$34:$A$777,$A114,СВЦЭМ!$B$34:$B$777,T$83)+'СЕТ СН'!$H$9+СВЦЭМ!$D$10+'СЕТ СН'!$H$5-'СЕТ СН'!$H$17</f>
        <v>4786.0049720999996</v>
      </c>
      <c r="U114" s="36">
        <f>SUMIFS(СВЦЭМ!$C$34:$C$777,СВЦЭМ!$A$34:$A$777,$A114,СВЦЭМ!$B$34:$B$777,U$83)+'СЕТ СН'!$H$9+СВЦЭМ!$D$10+'СЕТ СН'!$H$5-'СЕТ СН'!$H$17</f>
        <v>4783.1282602399997</v>
      </c>
      <c r="V114" s="36">
        <f>SUMIFS(СВЦЭМ!$C$34:$C$777,СВЦЭМ!$A$34:$A$777,$A114,СВЦЭМ!$B$34:$B$777,V$83)+'СЕТ СН'!$H$9+СВЦЭМ!$D$10+'СЕТ СН'!$H$5-'СЕТ СН'!$H$17</f>
        <v>4796.7740948299997</v>
      </c>
      <c r="W114" s="36">
        <f>SUMIFS(СВЦЭМ!$C$34:$C$777,СВЦЭМ!$A$34:$A$777,$A114,СВЦЭМ!$B$34:$B$777,W$83)+'СЕТ СН'!$H$9+СВЦЭМ!$D$10+'СЕТ СН'!$H$5-'СЕТ СН'!$H$17</f>
        <v>4802.4514500899995</v>
      </c>
      <c r="X114" s="36">
        <f>SUMIFS(СВЦЭМ!$C$34:$C$777,СВЦЭМ!$A$34:$A$777,$A114,СВЦЭМ!$B$34:$B$777,X$83)+'СЕТ СН'!$H$9+СВЦЭМ!$D$10+'СЕТ СН'!$H$5-'СЕТ СН'!$H$17</f>
        <v>4771.4119393999999</v>
      </c>
      <c r="Y114" s="36">
        <f>SUMIFS(СВЦЭМ!$C$34:$C$777,СВЦЭМ!$A$34:$A$777,$A114,СВЦЭМ!$B$34:$B$777,Y$83)+'СЕТ СН'!$H$9+СВЦЭМ!$D$10+'СЕТ СН'!$H$5-'СЕТ СН'!$H$17</f>
        <v>4814.1430881799997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01.12.2018</v>
      </c>
      <c r="B120" s="36">
        <f>SUMIFS(СВЦЭМ!$C$34:$C$777,СВЦЭМ!$A$34:$A$777,$A120,СВЦЭМ!$B$34:$B$777,B$119)+'СЕТ СН'!$I$9+СВЦЭМ!$D$10+'СЕТ СН'!$I$5-'СЕТ СН'!$I$17</f>
        <v>4940.6820399599992</v>
      </c>
      <c r="C120" s="36">
        <f>SUMIFS(СВЦЭМ!$C$34:$C$777,СВЦЭМ!$A$34:$A$777,$A120,СВЦЭМ!$B$34:$B$777,C$119)+'СЕТ СН'!$I$9+СВЦЭМ!$D$10+'СЕТ СН'!$I$5-'СЕТ СН'!$I$17</f>
        <v>4995.0311941499995</v>
      </c>
      <c r="D120" s="36">
        <f>SUMIFS(СВЦЭМ!$C$34:$C$777,СВЦЭМ!$A$34:$A$777,$A120,СВЦЭМ!$B$34:$B$777,D$119)+'СЕТ СН'!$I$9+СВЦЭМ!$D$10+'СЕТ СН'!$I$5-'СЕТ СН'!$I$17</f>
        <v>5079.69978025</v>
      </c>
      <c r="E120" s="36">
        <f>SUMIFS(СВЦЭМ!$C$34:$C$777,СВЦЭМ!$A$34:$A$777,$A120,СВЦЭМ!$B$34:$B$777,E$119)+'СЕТ СН'!$I$9+СВЦЭМ!$D$10+'СЕТ СН'!$I$5-'СЕТ СН'!$I$17</f>
        <v>5107.2019500699998</v>
      </c>
      <c r="F120" s="36">
        <f>SUMIFS(СВЦЭМ!$C$34:$C$777,СВЦЭМ!$A$34:$A$777,$A120,СВЦЭМ!$B$34:$B$777,F$119)+'СЕТ СН'!$I$9+СВЦЭМ!$D$10+'СЕТ СН'!$I$5-'СЕТ СН'!$I$17</f>
        <v>5114.5316838299996</v>
      </c>
      <c r="G120" s="36">
        <f>SUMIFS(СВЦЭМ!$C$34:$C$777,СВЦЭМ!$A$34:$A$777,$A120,СВЦЭМ!$B$34:$B$777,G$119)+'СЕТ СН'!$I$9+СВЦЭМ!$D$10+'СЕТ СН'!$I$5-'СЕТ СН'!$I$17</f>
        <v>5095.7195329399992</v>
      </c>
      <c r="H120" s="36">
        <f>SUMIFS(СВЦЭМ!$C$34:$C$777,СВЦЭМ!$A$34:$A$777,$A120,СВЦЭМ!$B$34:$B$777,H$119)+'СЕТ СН'!$I$9+СВЦЭМ!$D$10+'СЕТ СН'!$I$5-'СЕТ СН'!$I$17</f>
        <v>5054.8986058</v>
      </c>
      <c r="I120" s="36">
        <f>SUMIFS(СВЦЭМ!$C$34:$C$777,СВЦЭМ!$A$34:$A$777,$A120,СВЦЭМ!$B$34:$B$777,I$119)+'СЕТ СН'!$I$9+СВЦЭМ!$D$10+'СЕТ СН'!$I$5-'СЕТ СН'!$I$17</f>
        <v>5042.01861775</v>
      </c>
      <c r="J120" s="36">
        <f>SUMIFS(СВЦЭМ!$C$34:$C$777,СВЦЭМ!$A$34:$A$777,$A120,СВЦЭМ!$B$34:$B$777,J$119)+'СЕТ СН'!$I$9+СВЦЭМ!$D$10+'СЕТ СН'!$I$5-'СЕТ СН'!$I$17</f>
        <v>5014.7088360799999</v>
      </c>
      <c r="K120" s="36">
        <f>SUMIFS(СВЦЭМ!$C$34:$C$777,СВЦЭМ!$A$34:$A$777,$A120,СВЦЭМ!$B$34:$B$777,K$119)+'СЕТ СН'!$I$9+СВЦЭМ!$D$10+'СЕТ СН'!$I$5-'СЕТ СН'!$I$17</f>
        <v>4977.0506716699992</v>
      </c>
      <c r="L120" s="36">
        <f>SUMIFS(СВЦЭМ!$C$34:$C$777,СВЦЭМ!$A$34:$A$777,$A120,СВЦЭМ!$B$34:$B$777,L$119)+'СЕТ СН'!$I$9+СВЦЭМ!$D$10+'СЕТ СН'!$I$5-'СЕТ СН'!$I$17</f>
        <v>4963.4479464099995</v>
      </c>
      <c r="M120" s="36">
        <f>SUMIFS(СВЦЭМ!$C$34:$C$777,СВЦЭМ!$A$34:$A$777,$A120,СВЦЭМ!$B$34:$B$777,M$119)+'СЕТ СН'!$I$9+СВЦЭМ!$D$10+'СЕТ СН'!$I$5-'СЕТ СН'!$I$17</f>
        <v>4972.7848958099994</v>
      </c>
      <c r="N120" s="36">
        <f>SUMIFS(СВЦЭМ!$C$34:$C$777,СВЦЭМ!$A$34:$A$777,$A120,СВЦЭМ!$B$34:$B$777,N$119)+'СЕТ СН'!$I$9+СВЦЭМ!$D$10+'СЕТ СН'!$I$5-'СЕТ СН'!$I$17</f>
        <v>4971.2430445399996</v>
      </c>
      <c r="O120" s="36">
        <f>SUMIFS(СВЦЭМ!$C$34:$C$777,СВЦЭМ!$A$34:$A$777,$A120,СВЦЭМ!$B$34:$B$777,O$119)+'СЕТ СН'!$I$9+СВЦЭМ!$D$10+'СЕТ СН'!$I$5-'СЕТ СН'!$I$17</f>
        <v>4932.9322602599996</v>
      </c>
      <c r="P120" s="36">
        <f>SUMIFS(СВЦЭМ!$C$34:$C$777,СВЦЭМ!$A$34:$A$777,$A120,СВЦЭМ!$B$34:$B$777,P$119)+'СЕТ СН'!$I$9+СВЦЭМ!$D$10+'СЕТ СН'!$I$5-'СЕТ СН'!$I$17</f>
        <v>4875.6901539699993</v>
      </c>
      <c r="Q120" s="36">
        <f>SUMIFS(СВЦЭМ!$C$34:$C$777,СВЦЭМ!$A$34:$A$777,$A120,СВЦЭМ!$B$34:$B$777,Q$119)+'СЕТ СН'!$I$9+СВЦЭМ!$D$10+'СЕТ СН'!$I$5-'СЕТ СН'!$I$17</f>
        <v>4806.3465480199993</v>
      </c>
      <c r="R120" s="36">
        <f>SUMIFS(СВЦЭМ!$C$34:$C$777,СВЦЭМ!$A$34:$A$777,$A120,СВЦЭМ!$B$34:$B$777,R$119)+'СЕТ СН'!$I$9+СВЦЭМ!$D$10+'СЕТ СН'!$I$5-'СЕТ СН'!$I$17</f>
        <v>4802.2467466499993</v>
      </c>
      <c r="S120" s="36">
        <f>SUMIFS(СВЦЭМ!$C$34:$C$777,СВЦЭМ!$A$34:$A$777,$A120,СВЦЭМ!$B$34:$B$777,S$119)+'СЕТ СН'!$I$9+СВЦЭМ!$D$10+'СЕТ СН'!$I$5-'СЕТ СН'!$I$17</f>
        <v>4784.5911384699994</v>
      </c>
      <c r="T120" s="36">
        <f>SUMIFS(СВЦЭМ!$C$34:$C$777,СВЦЭМ!$A$34:$A$777,$A120,СВЦЭМ!$B$34:$B$777,T$119)+'СЕТ СН'!$I$9+СВЦЭМ!$D$10+'СЕТ СН'!$I$5-'СЕТ СН'!$I$17</f>
        <v>4748.9087587299991</v>
      </c>
      <c r="U120" s="36">
        <f>SUMIFS(СВЦЭМ!$C$34:$C$777,СВЦЭМ!$A$34:$A$777,$A120,СВЦЭМ!$B$34:$B$777,U$119)+'СЕТ СН'!$I$9+СВЦЭМ!$D$10+'СЕТ СН'!$I$5-'СЕТ СН'!$I$17</f>
        <v>4757.03263694</v>
      </c>
      <c r="V120" s="36">
        <f>SUMIFS(СВЦЭМ!$C$34:$C$777,СВЦЭМ!$A$34:$A$777,$A120,СВЦЭМ!$B$34:$B$777,V$119)+'СЕТ СН'!$I$9+СВЦЭМ!$D$10+'СЕТ СН'!$I$5-'СЕТ СН'!$I$17</f>
        <v>4772.765200589999</v>
      </c>
      <c r="W120" s="36">
        <f>SUMIFS(СВЦЭМ!$C$34:$C$777,СВЦЭМ!$A$34:$A$777,$A120,СВЦЭМ!$B$34:$B$777,W$119)+'СЕТ СН'!$I$9+СВЦЭМ!$D$10+'СЕТ СН'!$I$5-'СЕТ СН'!$I$17</f>
        <v>4782.0885954699997</v>
      </c>
      <c r="X120" s="36">
        <f>SUMIFS(СВЦЭМ!$C$34:$C$777,СВЦЭМ!$A$34:$A$777,$A120,СВЦЭМ!$B$34:$B$777,X$119)+'СЕТ СН'!$I$9+СВЦЭМ!$D$10+'СЕТ СН'!$I$5-'СЕТ СН'!$I$17</f>
        <v>4795.0957977199996</v>
      </c>
      <c r="Y120" s="36">
        <f>SUMIFS(СВЦЭМ!$C$34:$C$777,СВЦЭМ!$A$34:$A$777,$A120,СВЦЭМ!$B$34:$B$777,Y$119)+'СЕТ СН'!$I$9+СВЦЭМ!$D$10+'СЕТ СН'!$I$5-'СЕТ СН'!$I$17</f>
        <v>4872.1694958299995</v>
      </c>
    </row>
    <row r="121" spans="1:27" ht="15.75" x14ac:dyDescent="0.2">
      <c r="A121" s="35">
        <f>A120+1</f>
        <v>43436</v>
      </c>
      <c r="B121" s="36">
        <f>SUMIFS(СВЦЭМ!$C$34:$C$777,СВЦЭМ!$A$34:$A$777,$A121,СВЦЭМ!$B$34:$B$777,B$119)+'СЕТ СН'!$I$9+СВЦЭМ!$D$10+'СЕТ СН'!$I$5-'СЕТ СН'!$I$17</f>
        <v>4943.9160787499995</v>
      </c>
      <c r="C121" s="36">
        <f>SUMIFS(СВЦЭМ!$C$34:$C$777,СВЦЭМ!$A$34:$A$777,$A121,СВЦЭМ!$B$34:$B$777,C$119)+'СЕТ СН'!$I$9+СВЦЭМ!$D$10+'СЕТ СН'!$I$5-'СЕТ СН'!$I$17</f>
        <v>5043.3110798600001</v>
      </c>
      <c r="D121" s="36">
        <f>SUMIFS(СВЦЭМ!$C$34:$C$777,СВЦЭМ!$A$34:$A$777,$A121,СВЦЭМ!$B$34:$B$777,D$119)+'СЕТ СН'!$I$9+СВЦЭМ!$D$10+'СЕТ СН'!$I$5-'СЕТ СН'!$I$17</f>
        <v>5110.6131390299997</v>
      </c>
      <c r="E121" s="36">
        <f>SUMIFS(СВЦЭМ!$C$34:$C$777,СВЦЭМ!$A$34:$A$777,$A121,СВЦЭМ!$B$34:$B$777,E$119)+'СЕТ СН'!$I$9+СВЦЭМ!$D$10+'СЕТ СН'!$I$5-'СЕТ СН'!$I$17</f>
        <v>5105.8317060499994</v>
      </c>
      <c r="F121" s="36">
        <f>SUMIFS(СВЦЭМ!$C$34:$C$777,СВЦЭМ!$A$34:$A$777,$A121,СВЦЭМ!$B$34:$B$777,F$119)+'СЕТ СН'!$I$9+СВЦЭМ!$D$10+'СЕТ СН'!$I$5-'СЕТ СН'!$I$17</f>
        <v>5103.2537774799994</v>
      </c>
      <c r="G121" s="36">
        <f>SUMIFS(СВЦЭМ!$C$34:$C$777,СВЦЭМ!$A$34:$A$777,$A121,СВЦЭМ!$B$34:$B$777,G$119)+'СЕТ СН'!$I$9+СВЦЭМ!$D$10+'СЕТ СН'!$I$5-'СЕТ СН'!$I$17</f>
        <v>5105.0509766499999</v>
      </c>
      <c r="H121" s="36">
        <f>SUMIFS(СВЦЭМ!$C$34:$C$777,СВЦЭМ!$A$34:$A$777,$A121,СВЦЭМ!$B$34:$B$777,H$119)+'СЕТ СН'!$I$9+СВЦЭМ!$D$10+'СЕТ СН'!$I$5-'СЕТ СН'!$I$17</f>
        <v>5076.4943330799997</v>
      </c>
      <c r="I121" s="36">
        <f>SUMIFS(СВЦЭМ!$C$34:$C$777,СВЦЭМ!$A$34:$A$777,$A121,СВЦЭМ!$B$34:$B$777,I$119)+'СЕТ СН'!$I$9+СВЦЭМ!$D$10+'СЕТ СН'!$I$5-'СЕТ СН'!$I$17</f>
        <v>5040.3599681299993</v>
      </c>
      <c r="J121" s="36">
        <f>SUMIFS(СВЦЭМ!$C$34:$C$777,СВЦЭМ!$A$34:$A$777,$A121,СВЦЭМ!$B$34:$B$777,J$119)+'СЕТ СН'!$I$9+СВЦЭМ!$D$10+'СЕТ СН'!$I$5-'СЕТ СН'!$I$17</f>
        <v>4993.67659138</v>
      </c>
      <c r="K121" s="36">
        <f>SUMIFS(СВЦЭМ!$C$34:$C$777,СВЦЭМ!$A$34:$A$777,$A121,СВЦЭМ!$B$34:$B$777,K$119)+'СЕТ СН'!$I$9+СВЦЭМ!$D$10+'СЕТ СН'!$I$5-'СЕТ СН'!$I$17</f>
        <v>4955.1173404399997</v>
      </c>
      <c r="L121" s="36">
        <f>SUMIFS(СВЦЭМ!$C$34:$C$777,СВЦЭМ!$A$34:$A$777,$A121,СВЦЭМ!$B$34:$B$777,L$119)+'СЕТ СН'!$I$9+СВЦЭМ!$D$10+'СЕТ СН'!$I$5-'СЕТ СН'!$I$17</f>
        <v>4936.9564319899991</v>
      </c>
      <c r="M121" s="36">
        <f>SUMIFS(СВЦЭМ!$C$34:$C$777,СВЦЭМ!$A$34:$A$777,$A121,СВЦЭМ!$B$34:$B$777,M$119)+'СЕТ СН'!$I$9+СВЦЭМ!$D$10+'СЕТ СН'!$I$5-'СЕТ СН'!$I$17</f>
        <v>4943.3415475100001</v>
      </c>
      <c r="N121" s="36">
        <f>SUMIFS(СВЦЭМ!$C$34:$C$777,СВЦЭМ!$A$34:$A$777,$A121,СВЦЭМ!$B$34:$B$777,N$119)+'СЕТ СН'!$I$9+СВЦЭМ!$D$10+'СЕТ СН'!$I$5-'СЕТ СН'!$I$17</f>
        <v>4950.76175857</v>
      </c>
      <c r="O121" s="36">
        <f>SUMIFS(СВЦЭМ!$C$34:$C$777,СВЦЭМ!$A$34:$A$777,$A121,СВЦЭМ!$B$34:$B$777,O$119)+'СЕТ СН'!$I$9+СВЦЭМ!$D$10+'СЕТ СН'!$I$5-'СЕТ СН'!$I$17</f>
        <v>4961.1436258499998</v>
      </c>
      <c r="P121" s="36">
        <f>SUMIFS(СВЦЭМ!$C$34:$C$777,СВЦЭМ!$A$34:$A$777,$A121,СВЦЭМ!$B$34:$B$777,P$119)+'СЕТ СН'!$I$9+СВЦЭМ!$D$10+'СЕТ СН'!$I$5-'СЕТ СН'!$I$17</f>
        <v>4925.0347209900001</v>
      </c>
      <c r="Q121" s="36">
        <f>SUMIFS(СВЦЭМ!$C$34:$C$777,СВЦЭМ!$A$34:$A$777,$A121,СВЦЭМ!$B$34:$B$777,Q$119)+'СЕТ СН'!$I$9+СВЦЭМ!$D$10+'СЕТ СН'!$I$5-'СЕТ СН'!$I$17</f>
        <v>4835.4357709599999</v>
      </c>
      <c r="R121" s="36">
        <f>SUMIFS(СВЦЭМ!$C$34:$C$777,СВЦЭМ!$A$34:$A$777,$A121,СВЦЭМ!$B$34:$B$777,R$119)+'СЕТ СН'!$I$9+СВЦЭМ!$D$10+'СЕТ СН'!$I$5-'СЕТ СН'!$I$17</f>
        <v>4820.0804627099997</v>
      </c>
      <c r="S121" s="36">
        <f>SUMIFS(СВЦЭМ!$C$34:$C$777,СВЦЭМ!$A$34:$A$777,$A121,СВЦЭМ!$B$34:$B$777,S$119)+'СЕТ СН'!$I$9+СВЦЭМ!$D$10+'СЕТ СН'!$I$5-'СЕТ СН'!$I$17</f>
        <v>4777.3012796699995</v>
      </c>
      <c r="T121" s="36">
        <f>SUMIFS(СВЦЭМ!$C$34:$C$777,СВЦЭМ!$A$34:$A$777,$A121,СВЦЭМ!$B$34:$B$777,T$119)+'СЕТ СН'!$I$9+СВЦЭМ!$D$10+'СЕТ СН'!$I$5-'СЕТ СН'!$I$17</f>
        <v>4743.8761249699992</v>
      </c>
      <c r="U121" s="36">
        <f>SUMIFS(СВЦЭМ!$C$34:$C$777,СВЦЭМ!$A$34:$A$777,$A121,СВЦЭМ!$B$34:$B$777,U$119)+'СЕТ СН'!$I$9+СВЦЭМ!$D$10+'СЕТ СН'!$I$5-'СЕТ СН'!$I$17</f>
        <v>4758.2778061199997</v>
      </c>
      <c r="V121" s="36">
        <f>SUMIFS(СВЦЭМ!$C$34:$C$777,СВЦЭМ!$A$34:$A$777,$A121,СВЦЭМ!$B$34:$B$777,V$119)+'СЕТ СН'!$I$9+СВЦЭМ!$D$10+'СЕТ СН'!$I$5-'СЕТ СН'!$I$17</f>
        <v>4764.3797632399992</v>
      </c>
      <c r="W121" s="36">
        <f>SUMIFS(СВЦЭМ!$C$34:$C$777,СВЦЭМ!$A$34:$A$777,$A121,СВЦЭМ!$B$34:$B$777,W$119)+'СЕТ СН'!$I$9+СВЦЭМ!$D$10+'СЕТ СН'!$I$5-'СЕТ СН'!$I$17</f>
        <v>4759.3822179899998</v>
      </c>
      <c r="X121" s="36">
        <f>SUMIFS(СВЦЭМ!$C$34:$C$777,СВЦЭМ!$A$34:$A$777,$A121,СВЦЭМ!$B$34:$B$777,X$119)+'СЕТ СН'!$I$9+СВЦЭМ!$D$10+'СЕТ СН'!$I$5-'СЕТ СН'!$I$17</f>
        <v>4780.6931952499999</v>
      </c>
      <c r="Y121" s="36">
        <f>SUMIFS(СВЦЭМ!$C$34:$C$777,СВЦЭМ!$A$34:$A$777,$A121,СВЦЭМ!$B$34:$B$777,Y$119)+'СЕТ СН'!$I$9+СВЦЭМ!$D$10+'СЕТ СН'!$I$5-'СЕТ СН'!$I$17</f>
        <v>4880.35837128</v>
      </c>
    </row>
    <row r="122" spans="1:27" ht="15.75" x14ac:dyDescent="0.2">
      <c r="A122" s="35">
        <f t="shared" ref="A122:A150" si="3">A121+1</f>
        <v>43437</v>
      </c>
      <c r="B122" s="36">
        <f>SUMIFS(СВЦЭМ!$C$34:$C$777,СВЦЭМ!$A$34:$A$777,$A122,СВЦЭМ!$B$34:$B$777,B$119)+'СЕТ СН'!$I$9+СВЦЭМ!$D$10+'СЕТ СН'!$I$5-'СЕТ СН'!$I$17</f>
        <v>4952.8981707699995</v>
      </c>
      <c r="C122" s="36">
        <f>SUMIFS(СВЦЭМ!$C$34:$C$777,СВЦЭМ!$A$34:$A$777,$A122,СВЦЭМ!$B$34:$B$777,C$119)+'СЕТ СН'!$I$9+СВЦЭМ!$D$10+'СЕТ СН'!$I$5-'СЕТ СН'!$I$17</f>
        <v>5036.3376143799996</v>
      </c>
      <c r="D122" s="36">
        <f>SUMIFS(СВЦЭМ!$C$34:$C$777,СВЦЭМ!$A$34:$A$777,$A122,СВЦЭМ!$B$34:$B$777,D$119)+'СЕТ СН'!$I$9+СВЦЭМ!$D$10+'СЕТ СН'!$I$5-'СЕТ СН'!$I$17</f>
        <v>5105.7996942799991</v>
      </c>
      <c r="E122" s="36">
        <f>SUMIFS(СВЦЭМ!$C$34:$C$777,СВЦЭМ!$A$34:$A$777,$A122,СВЦЭМ!$B$34:$B$777,E$119)+'СЕТ СН'!$I$9+СВЦЭМ!$D$10+'СЕТ СН'!$I$5-'СЕТ СН'!$I$17</f>
        <v>5102.8071951799993</v>
      </c>
      <c r="F122" s="36">
        <f>SUMIFS(СВЦЭМ!$C$34:$C$777,СВЦЭМ!$A$34:$A$777,$A122,СВЦЭМ!$B$34:$B$777,F$119)+'СЕТ СН'!$I$9+СВЦЭМ!$D$10+'СЕТ СН'!$I$5-'СЕТ СН'!$I$17</f>
        <v>5097.6349338800001</v>
      </c>
      <c r="G122" s="36">
        <f>SUMIFS(СВЦЭМ!$C$34:$C$777,СВЦЭМ!$A$34:$A$777,$A122,СВЦЭМ!$B$34:$B$777,G$119)+'СЕТ СН'!$I$9+СВЦЭМ!$D$10+'СЕТ СН'!$I$5-'СЕТ СН'!$I$17</f>
        <v>5101.8192389599999</v>
      </c>
      <c r="H122" s="36">
        <f>SUMIFS(СВЦЭМ!$C$34:$C$777,СВЦЭМ!$A$34:$A$777,$A122,СВЦЭМ!$B$34:$B$777,H$119)+'СЕТ СН'!$I$9+СВЦЭМ!$D$10+'СЕТ СН'!$I$5-'СЕТ СН'!$I$17</f>
        <v>5034.3881052699999</v>
      </c>
      <c r="I122" s="36">
        <f>SUMIFS(СВЦЭМ!$C$34:$C$777,СВЦЭМ!$A$34:$A$777,$A122,СВЦЭМ!$B$34:$B$777,I$119)+'СЕТ СН'!$I$9+СВЦЭМ!$D$10+'СЕТ СН'!$I$5-'СЕТ СН'!$I$17</f>
        <v>5003.9467488399996</v>
      </c>
      <c r="J122" s="36">
        <f>SUMIFS(СВЦЭМ!$C$34:$C$777,СВЦЭМ!$A$34:$A$777,$A122,СВЦЭМ!$B$34:$B$777,J$119)+'СЕТ СН'!$I$9+СВЦЭМ!$D$10+'СЕТ СН'!$I$5-'СЕТ СН'!$I$17</f>
        <v>5016.78546422</v>
      </c>
      <c r="K122" s="36">
        <f>SUMIFS(СВЦЭМ!$C$34:$C$777,СВЦЭМ!$A$34:$A$777,$A122,СВЦЭМ!$B$34:$B$777,K$119)+'СЕТ СН'!$I$9+СВЦЭМ!$D$10+'СЕТ СН'!$I$5-'СЕТ СН'!$I$17</f>
        <v>4987.0245813899992</v>
      </c>
      <c r="L122" s="36">
        <f>SUMIFS(СВЦЭМ!$C$34:$C$777,СВЦЭМ!$A$34:$A$777,$A122,СВЦЭМ!$B$34:$B$777,L$119)+'СЕТ СН'!$I$9+СВЦЭМ!$D$10+'СЕТ СН'!$I$5-'СЕТ СН'!$I$17</f>
        <v>4997.6505002599997</v>
      </c>
      <c r="M122" s="36">
        <f>SUMIFS(СВЦЭМ!$C$34:$C$777,СВЦЭМ!$A$34:$A$777,$A122,СВЦЭМ!$B$34:$B$777,M$119)+'СЕТ СН'!$I$9+СВЦЭМ!$D$10+'СЕТ СН'!$I$5-'СЕТ СН'!$I$17</f>
        <v>5003.3746885499995</v>
      </c>
      <c r="N122" s="36">
        <f>SUMIFS(СВЦЭМ!$C$34:$C$777,СВЦЭМ!$A$34:$A$777,$A122,СВЦЭМ!$B$34:$B$777,N$119)+'СЕТ СН'!$I$9+СВЦЭМ!$D$10+'СЕТ СН'!$I$5-'СЕТ СН'!$I$17</f>
        <v>4979.4136515299997</v>
      </c>
      <c r="O122" s="36">
        <f>SUMIFS(СВЦЭМ!$C$34:$C$777,СВЦЭМ!$A$34:$A$777,$A122,СВЦЭМ!$B$34:$B$777,O$119)+'СЕТ СН'!$I$9+СВЦЭМ!$D$10+'СЕТ СН'!$I$5-'СЕТ СН'!$I$17</f>
        <v>4942.3671806599996</v>
      </c>
      <c r="P122" s="36">
        <f>SUMIFS(СВЦЭМ!$C$34:$C$777,СВЦЭМ!$A$34:$A$777,$A122,СВЦЭМ!$B$34:$B$777,P$119)+'СЕТ СН'!$I$9+СВЦЭМ!$D$10+'СЕТ СН'!$I$5-'СЕТ СН'!$I$17</f>
        <v>4879.5623667999998</v>
      </c>
      <c r="Q122" s="36">
        <f>SUMIFS(СВЦЭМ!$C$34:$C$777,СВЦЭМ!$A$34:$A$777,$A122,СВЦЭМ!$B$34:$B$777,Q$119)+'СЕТ СН'!$I$9+СВЦЭМ!$D$10+'СЕТ СН'!$I$5-'СЕТ СН'!$I$17</f>
        <v>4800.8778575099996</v>
      </c>
      <c r="R122" s="36">
        <f>SUMIFS(СВЦЭМ!$C$34:$C$777,СВЦЭМ!$A$34:$A$777,$A122,СВЦЭМ!$B$34:$B$777,R$119)+'СЕТ СН'!$I$9+СВЦЭМ!$D$10+'СЕТ СН'!$I$5-'СЕТ СН'!$I$17</f>
        <v>4786.1638632499998</v>
      </c>
      <c r="S122" s="36">
        <f>SUMIFS(СВЦЭМ!$C$34:$C$777,СВЦЭМ!$A$34:$A$777,$A122,СВЦЭМ!$B$34:$B$777,S$119)+'СЕТ СН'!$I$9+СВЦЭМ!$D$10+'СЕТ СН'!$I$5-'СЕТ СН'!$I$17</f>
        <v>4788.9775196199998</v>
      </c>
      <c r="T122" s="36">
        <f>SUMIFS(СВЦЭМ!$C$34:$C$777,СВЦЭМ!$A$34:$A$777,$A122,СВЦЭМ!$B$34:$B$777,T$119)+'СЕТ СН'!$I$9+СВЦЭМ!$D$10+'СЕТ СН'!$I$5-'СЕТ СН'!$I$17</f>
        <v>4784.9109531699996</v>
      </c>
      <c r="U122" s="36">
        <f>SUMIFS(СВЦЭМ!$C$34:$C$777,СВЦЭМ!$A$34:$A$777,$A122,СВЦЭМ!$B$34:$B$777,U$119)+'СЕТ СН'!$I$9+СВЦЭМ!$D$10+'СЕТ СН'!$I$5-'СЕТ СН'!$I$17</f>
        <v>4791.9577503999999</v>
      </c>
      <c r="V122" s="36">
        <f>SUMIFS(СВЦЭМ!$C$34:$C$777,СВЦЭМ!$A$34:$A$777,$A122,СВЦЭМ!$B$34:$B$777,V$119)+'СЕТ СН'!$I$9+СВЦЭМ!$D$10+'СЕТ СН'!$I$5-'СЕТ СН'!$I$17</f>
        <v>4792.2221895699995</v>
      </c>
      <c r="W122" s="36">
        <f>SUMIFS(СВЦЭМ!$C$34:$C$777,СВЦЭМ!$A$34:$A$777,$A122,СВЦЭМ!$B$34:$B$777,W$119)+'СЕТ СН'!$I$9+СВЦЭМ!$D$10+'СЕТ СН'!$I$5-'СЕТ СН'!$I$17</f>
        <v>4790.7281975299993</v>
      </c>
      <c r="X122" s="36">
        <f>SUMIFS(СВЦЭМ!$C$34:$C$777,СВЦЭМ!$A$34:$A$777,$A122,СВЦЭМ!$B$34:$B$777,X$119)+'СЕТ СН'!$I$9+СВЦЭМ!$D$10+'СЕТ СН'!$I$5-'СЕТ СН'!$I$17</f>
        <v>4792.5712186999999</v>
      </c>
      <c r="Y122" s="36">
        <f>SUMIFS(СВЦЭМ!$C$34:$C$777,СВЦЭМ!$A$34:$A$777,$A122,СВЦЭМ!$B$34:$B$777,Y$119)+'СЕТ СН'!$I$9+СВЦЭМ!$D$10+'СЕТ СН'!$I$5-'СЕТ СН'!$I$17</f>
        <v>4854.6805837799993</v>
      </c>
    </row>
    <row r="123" spans="1:27" ht="15.75" x14ac:dyDescent="0.2">
      <c r="A123" s="35">
        <f t="shared" si="3"/>
        <v>43438</v>
      </c>
      <c r="B123" s="36">
        <f>SUMIFS(СВЦЭМ!$C$34:$C$777,СВЦЭМ!$A$34:$A$777,$A123,СВЦЭМ!$B$34:$B$777,B$119)+'СЕТ СН'!$I$9+СВЦЭМ!$D$10+'СЕТ СН'!$I$5-'СЕТ СН'!$I$17</f>
        <v>4962.6698973499997</v>
      </c>
      <c r="C123" s="36">
        <f>SUMIFS(СВЦЭМ!$C$34:$C$777,СВЦЭМ!$A$34:$A$777,$A123,СВЦЭМ!$B$34:$B$777,C$119)+'СЕТ СН'!$I$9+СВЦЭМ!$D$10+'СЕТ СН'!$I$5-'СЕТ СН'!$I$17</f>
        <v>5008.3400382499995</v>
      </c>
      <c r="D123" s="36">
        <f>SUMIFS(СВЦЭМ!$C$34:$C$777,СВЦЭМ!$A$34:$A$777,$A123,СВЦЭМ!$B$34:$B$777,D$119)+'СЕТ СН'!$I$9+СВЦЭМ!$D$10+'СЕТ СН'!$I$5-'СЕТ СН'!$I$17</f>
        <v>5065.2233141299994</v>
      </c>
      <c r="E123" s="36">
        <f>SUMIFS(СВЦЭМ!$C$34:$C$777,СВЦЭМ!$A$34:$A$777,$A123,СВЦЭМ!$B$34:$B$777,E$119)+'СЕТ СН'!$I$9+СВЦЭМ!$D$10+'СЕТ СН'!$I$5-'СЕТ СН'!$I$17</f>
        <v>5077.1096753699994</v>
      </c>
      <c r="F123" s="36">
        <f>SUMIFS(СВЦЭМ!$C$34:$C$777,СВЦЭМ!$A$34:$A$777,$A123,СВЦЭМ!$B$34:$B$777,F$119)+'СЕТ СН'!$I$9+СВЦЭМ!$D$10+'СЕТ СН'!$I$5-'СЕТ СН'!$I$17</f>
        <v>5082.6455597899994</v>
      </c>
      <c r="G123" s="36">
        <f>SUMIFS(СВЦЭМ!$C$34:$C$777,СВЦЭМ!$A$34:$A$777,$A123,СВЦЭМ!$B$34:$B$777,G$119)+'СЕТ СН'!$I$9+СВЦЭМ!$D$10+'СЕТ СН'!$I$5-'СЕТ СН'!$I$17</f>
        <v>5044.3817719799999</v>
      </c>
      <c r="H123" s="36">
        <f>SUMIFS(СВЦЭМ!$C$34:$C$777,СВЦЭМ!$A$34:$A$777,$A123,СВЦЭМ!$B$34:$B$777,H$119)+'СЕТ СН'!$I$9+СВЦЭМ!$D$10+'СЕТ СН'!$I$5-'СЕТ СН'!$I$17</f>
        <v>5033.29013794</v>
      </c>
      <c r="I123" s="36">
        <f>SUMIFS(СВЦЭМ!$C$34:$C$777,СВЦЭМ!$A$34:$A$777,$A123,СВЦЭМ!$B$34:$B$777,I$119)+'СЕТ СН'!$I$9+СВЦЭМ!$D$10+'СЕТ СН'!$I$5-'СЕТ СН'!$I$17</f>
        <v>5015.1075069499993</v>
      </c>
      <c r="J123" s="36">
        <f>SUMIFS(СВЦЭМ!$C$34:$C$777,СВЦЭМ!$A$34:$A$777,$A123,СВЦЭМ!$B$34:$B$777,J$119)+'СЕТ СН'!$I$9+СВЦЭМ!$D$10+'СЕТ СН'!$I$5-'СЕТ СН'!$I$17</f>
        <v>5012.8386424999999</v>
      </c>
      <c r="K123" s="36">
        <f>SUMIFS(СВЦЭМ!$C$34:$C$777,СВЦЭМ!$A$34:$A$777,$A123,СВЦЭМ!$B$34:$B$777,K$119)+'СЕТ СН'!$I$9+СВЦЭМ!$D$10+'СЕТ СН'!$I$5-'СЕТ СН'!$I$17</f>
        <v>4997.9688822099997</v>
      </c>
      <c r="L123" s="36">
        <f>SUMIFS(СВЦЭМ!$C$34:$C$777,СВЦЭМ!$A$34:$A$777,$A123,СВЦЭМ!$B$34:$B$777,L$119)+'СЕТ СН'!$I$9+СВЦЭМ!$D$10+'СЕТ СН'!$I$5-'СЕТ СН'!$I$17</f>
        <v>4977.1759240799993</v>
      </c>
      <c r="M123" s="36">
        <f>SUMIFS(СВЦЭМ!$C$34:$C$777,СВЦЭМ!$A$34:$A$777,$A123,СВЦЭМ!$B$34:$B$777,M$119)+'СЕТ СН'!$I$9+СВЦЭМ!$D$10+'СЕТ СН'!$I$5-'СЕТ СН'!$I$17</f>
        <v>4968.9940982999997</v>
      </c>
      <c r="N123" s="36">
        <f>SUMIFS(СВЦЭМ!$C$34:$C$777,СВЦЭМ!$A$34:$A$777,$A123,СВЦЭМ!$B$34:$B$777,N$119)+'СЕТ СН'!$I$9+СВЦЭМ!$D$10+'СЕТ СН'!$I$5-'СЕТ СН'!$I$17</f>
        <v>4966.4255994299992</v>
      </c>
      <c r="O123" s="36">
        <f>SUMIFS(СВЦЭМ!$C$34:$C$777,СВЦЭМ!$A$34:$A$777,$A123,СВЦЭМ!$B$34:$B$777,O$119)+'СЕТ СН'!$I$9+СВЦЭМ!$D$10+'СЕТ СН'!$I$5-'СЕТ СН'!$I$17</f>
        <v>4947.4182968699997</v>
      </c>
      <c r="P123" s="36">
        <f>SUMIFS(СВЦЭМ!$C$34:$C$777,СВЦЭМ!$A$34:$A$777,$A123,СВЦЭМ!$B$34:$B$777,P$119)+'СЕТ СН'!$I$9+СВЦЭМ!$D$10+'СЕТ СН'!$I$5-'СЕТ СН'!$I$17</f>
        <v>4884.05057124</v>
      </c>
      <c r="Q123" s="36">
        <f>SUMIFS(СВЦЭМ!$C$34:$C$777,СВЦЭМ!$A$34:$A$777,$A123,СВЦЭМ!$B$34:$B$777,Q$119)+'СЕТ СН'!$I$9+СВЦЭМ!$D$10+'СЕТ СН'!$I$5-'СЕТ СН'!$I$17</f>
        <v>4805.4621044899995</v>
      </c>
      <c r="R123" s="36">
        <f>SUMIFS(СВЦЭМ!$C$34:$C$777,СВЦЭМ!$A$34:$A$777,$A123,СВЦЭМ!$B$34:$B$777,R$119)+'СЕТ СН'!$I$9+СВЦЭМ!$D$10+'СЕТ СН'!$I$5-'СЕТ СН'!$I$17</f>
        <v>4789.9088124099999</v>
      </c>
      <c r="S123" s="36">
        <f>SUMIFS(СВЦЭМ!$C$34:$C$777,СВЦЭМ!$A$34:$A$777,$A123,СВЦЭМ!$B$34:$B$777,S$119)+'СЕТ СН'!$I$9+СВЦЭМ!$D$10+'СЕТ СН'!$I$5-'СЕТ СН'!$I$17</f>
        <v>4787.9226906699996</v>
      </c>
      <c r="T123" s="36">
        <f>SUMIFS(СВЦЭМ!$C$34:$C$777,СВЦЭМ!$A$34:$A$777,$A123,СВЦЭМ!$B$34:$B$777,T$119)+'СЕТ СН'!$I$9+СВЦЭМ!$D$10+'СЕТ СН'!$I$5-'СЕТ СН'!$I$17</f>
        <v>4793.6167242799993</v>
      </c>
      <c r="U123" s="36">
        <f>SUMIFS(СВЦЭМ!$C$34:$C$777,СВЦЭМ!$A$34:$A$777,$A123,СВЦЭМ!$B$34:$B$777,U$119)+'СЕТ СН'!$I$9+СВЦЭМ!$D$10+'СЕТ СН'!$I$5-'СЕТ СН'!$I$17</f>
        <v>4794.7691007599997</v>
      </c>
      <c r="V123" s="36">
        <f>SUMIFS(СВЦЭМ!$C$34:$C$777,СВЦЭМ!$A$34:$A$777,$A123,СВЦЭМ!$B$34:$B$777,V$119)+'СЕТ СН'!$I$9+СВЦЭМ!$D$10+'СЕТ СН'!$I$5-'СЕТ СН'!$I$17</f>
        <v>4792.8885681900001</v>
      </c>
      <c r="W123" s="36">
        <f>SUMIFS(СВЦЭМ!$C$34:$C$777,СВЦЭМ!$A$34:$A$777,$A123,СВЦЭМ!$B$34:$B$777,W$119)+'СЕТ СН'!$I$9+СВЦЭМ!$D$10+'СЕТ СН'!$I$5-'СЕТ СН'!$I$17</f>
        <v>4768.9486085199997</v>
      </c>
      <c r="X123" s="36">
        <f>SUMIFS(СВЦЭМ!$C$34:$C$777,СВЦЭМ!$A$34:$A$777,$A123,СВЦЭМ!$B$34:$B$777,X$119)+'СЕТ СН'!$I$9+СВЦЭМ!$D$10+'СЕТ СН'!$I$5-'СЕТ СН'!$I$17</f>
        <v>4758.7627922699994</v>
      </c>
      <c r="Y123" s="36">
        <f>SUMIFS(СВЦЭМ!$C$34:$C$777,СВЦЭМ!$A$34:$A$777,$A123,СВЦЭМ!$B$34:$B$777,Y$119)+'СЕТ СН'!$I$9+СВЦЭМ!$D$10+'СЕТ СН'!$I$5-'СЕТ СН'!$I$17</f>
        <v>4842.5440782999995</v>
      </c>
    </row>
    <row r="124" spans="1:27" ht="15.75" x14ac:dyDescent="0.2">
      <c r="A124" s="35">
        <f t="shared" si="3"/>
        <v>43439</v>
      </c>
      <c r="B124" s="36">
        <f>SUMIFS(СВЦЭМ!$C$34:$C$777,СВЦЭМ!$A$34:$A$777,$A124,СВЦЭМ!$B$34:$B$777,B$119)+'СЕТ СН'!$I$9+СВЦЭМ!$D$10+'СЕТ СН'!$I$5-'СЕТ СН'!$I$17</f>
        <v>4947.5606577999997</v>
      </c>
      <c r="C124" s="36">
        <f>SUMIFS(СВЦЭМ!$C$34:$C$777,СВЦЭМ!$A$34:$A$777,$A124,СВЦЭМ!$B$34:$B$777,C$119)+'СЕТ СН'!$I$9+СВЦЭМ!$D$10+'СЕТ СН'!$I$5-'СЕТ СН'!$I$17</f>
        <v>5019.1075952499996</v>
      </c>
      <c r="D124" s="36">
        <f>SUMIFS(СВЦЭМ!$C$34:$C$777,СВЦЭМ!$A$34:$A$777,$A124,СВЦЭМ!$B$34:$B$777,D$119)+'СЕТ СН'!$I$9+СВЦЭМ!$D$10+'СЕТ СН'!$I$5-'СЕТ СН'!$I$17</f>
        <v>5110.6295970900001</v>
      </c>
      <c r="E124" s="36">
        <f>SUMIFS(СВЦЭМ!$C$34:$C$777,СВЦЭМ!$A$34:$A$777,$A124,СВЦЭМ!$B$34:$B$777,E$119)+'СЕТ СН'!$I$9+СВЦЭМ!$D$10+'СЕТ СН'!$I$5-'СЕТ СН'!$I$17</f>
        <v>5114.3985788799991</v>
      </c>
      <c r="F124" s="36">
        <f>SUMIFS(СВЦЭМ!$C$34:$C$777,СВЦЭМ!$A$34:$A$777,$A124,СВЦЭМ!$B$34:$B$777,F$119)+'СЕТ СН'!$I$9+СВЦЭМ!$D$10+'СЕТ СН'!$I$5-'СЕТ СН'!$I$17</f>
        <v>5111.1938168099996</v>
      </c>
      <c r="G124" s="36">
        <f>SUMIFS(СВЦЭМ!$C$34:$C$777,СВЦЭМ!$A$34:$A$777,$A124,СВЦЭМ!$B$34:$B$777,G$119)+'СЕТ СН'!$I$9+СВЦЭМ!$D$10+'СЕТ СН'!$I$5-'СЕТ СН'!$I$17</f>
        <v>5102.88346508</v>
      </c>
      <c r="H124" s="36">
        <f>SUMIFS(СВЦЭМ!$C$34:$C$777,СВЦЭМ!$A$34:$A$777,$A124,СВЦЭМ!$B$34:$B$777,H$119)+'СЕТ СН'!$I$9+СВЦЭМ!$D$10+'СЕТ СН'!$I$5-'СЕТ СН'!$I$17</f>
        <v>5065.48136737</v>
      </c>
      <c r="I124" s="36">
        <f>SUMIFS(СВЦЭМ!$C$34:$C$777,СВЦЭМ!$A$34:$A$777,$A124,СВЦЭМ!$B$34:$B$777,I$119)+'СЕТ СН'!$I$9+СВЦЭМ!$D$10+'СЕТ СН'!$I$5-'СЕТ СН'!$I$17</f>
        <v>5025.4754220999994</v>
      </c>
      <c r="J124" s="36">
        <f>SUMIFS(СВЦЭМ!$C$34:$C$777,СВЦЭМ!$A$34:$A$777,$A124,СВЦЭМ!$B$34:$B$777,J$119)+'СЕТ СН'!$I$9+СВЦЭМ!$D$10+'СЕТ СН'!$I$5-'СЕТ СН'!$I$17</f>
        <v>5034.7523006499996</v>
      </c>
      <c r="K124" s="36">
        <f>SUMIFS(СВЦЭМ!$C$34:$C$777,СВЦЭМ!$A$34:$A$777,$A124,СВЦЭМ!$B$34:$B$777,K$119)+'СЕТ СН'!$I$9+СВЦЭМ!$D$10+'СЕТ СН'!$I$5-'СЕТ СН'!$I$17</f>
        <v>5031.7239113899996</v>
      </c>
      <c r="L124" s="36">
        <f>SUMIFS(СВЦЭМ!$C$34:$C$777,СВЦЭМ!$A$34:$A$777,$A124,СВЦЭМ!$B$34:$B$777,L$119)+'СЕТ СН'!$I$9+СВЦЭМ!$D$10+'СЕТ СН'!$I$5-'СЕТ СН'!$I$17</f>
        <v>5030.1472143299998</v>
      </c>
      <c r="M124" s="36">
        <f>SUMIFS(СВЦЭМ!$C$34:$C$777,СВЦЭМ!$A$34:$A$777,$A124,СВЦЭМ!$B$34:$B$777,M$119)+'СЕТ СН'!$I$9+СВЦЭМ!$D$10+'СЕТ СН'!$I$5-'СЕТ СН'!$I$17</f>
        <v>5015.4228304299995</v>
      </c>
      <c r="N124" s="36">
        <f>SUMIFS(СВЦЭМ!$C$34:$C$777,СВЦЭМ!$A$34:$A$777,$A124,СВЦЭМ!$B$34:$B$777,N$119)+'СЕТ СН'!$I$9+СВЦЭМ!$D$10+'СЕТ СН'!$I$5-'СЕТ СН'!$I$17</f>
        <v>5004.2568516599995</v>
      </c>
      <c r="O124" s="36">
        <f>SUMIFS(СВЦЭМ!$C$34:$C$777,СВЦЭМ!$A$34:$A$777,$A124,СВЦЭМ!$B$34:$B$777,O$119)+'СЕТ СН'!$I$9+СВЦЭМ!$D$10+'СЕТ СН'!$I$5-'СЕТ СН'!$I$17</f>
        <v>4953.2907055899996</v>
      </c>
      <c r="P124" s="36">
        <f>SUMIFS(СВЦЭМ!$C$34:$C$777,СВЦЭМ!$A$34:$A$777,$A124,СВЦЭМ!$B$34:$B$777,P$119)+'СЕТ СН'!$I$9+СВЦЭМ!$D$10+'СЕТ СН'!$I$5-'СЕТ СН'!$I$17</f>
        <v>4894.9107952699997</v>
      </c>
      <c r="Q124" s="36">
        <f>SUMIFS(СВЦЭМ!$C$34:$C$777,СВЦЭМ!$A$34:$A$777,$A124,СВЦЭМ!$B$34:$B$777,Q$119)+'СЕТ СН'!$I$9+СВЦЭМ!$D$10+'СЕТ СН'!$I$5-'СЕТ СН'!$I$17</f>
        <v>4818.0869287899995</v>
      </c>
      <c r="R124" s="36">
        <f>SUMIFS(СВЦЭМ!$C$34:$C$777,СВЦЭМ!$A$34:$A$777,$A124,СВЦЭМ!$B$34:$B$777,R$119)+'СЕТ СН'!$I$9+СВЦЭМ!$D$10+'СЕТ СН'!$I$5-'СЕТ СН'!$I$17</f>
        <v>4790.6161694199991</v>
      </c>
      <c r="S124" s="36">
        <f>SUMIFS(СВЦЭМ!$C$34:$C$777,СВЦЭМ!$A$34:$A$777,$A124,СВЦЭМ!$B$34:$B$777,S$119)+'СЕТ СН'!$I$9+СВЦЭМ!$D$10+'СЕТ СН'!$I$5-'СЕТ СН'!$I$17</f>
        <v>4786.8596111999996</v>
      </c>
      <c r="T124" s="36">
        <f>SUMIFS(СВЦЭМ!$C$34:$C$777,СВЦЭМ!$A$34:$A$777,$A124,СВЦЭМ!$B$34:$B$777,T$119)+'СЕТ СН'!$I$9+СВЦЭМ!$D$10+'СЕТ СН'!$I$5-'СЕТ СН'!$I$17</f>
        <v>4799.9685695599992</v>
      </c>
      <c r="U124" s="36">
        <f>SUMIFS(СВЦЭМ!$C$34:$C$777,СВЦЭМ!$A$34:$A$777,$A124,СВЦЭМ!$B$34:$B$777,U$119)+'СЕТ СН'!$I$9+СВЦЭМ!$D$10+'СЕТ СН'!$I$5-'СЕТ СН'!$I$17</f>
        <v>4800.0529524299991</v>
      </c>
      <c r="V124" s="36">
        <f>SUMIFS(СВЦЭМ!$C$34:$C$777,СВЦЭМ!$A$34:$A$777,$A124,СВЦЭМ!$B$34:$B$777,V$119)+'СЕТ СН'!$I$9+СВЦЭМ!$D$10+'СЕТ СН'!$I$5-'СЕТ СН'!$I$17</f>
        <v>4801.1572322299999</v>
      </c>
      <c r="W124" s="36">
        <f>SUMIFS(СВЦЭМ!$C$34:$C$777,СВЦЭМ!$A$34:$A$777,$A124,СВЦЭМ!$B$34:$B$777,W$119)+'СЕТ СН'!$I$9+СВЦЭМ!$D$10+'СЕТ СН'!$I$5-'СЕТ СН'!$I$17</f>
        <v>4807.3283205999996</v>
      </c>
      <c r="X124" s="36">
        <f>SUMIFS(СВЦЭМ!$C$34:$C$777,СВЦЭМ!$A$34:$A$777,$A124,СВЦЭМ!$B$34:$B$777,X$119)+'СЕТ СН'!$I$9+СВЦЭМ!$D$10+'СЕТ СН'!$I$5-'СЕТ СН'!$I$17</f>
        <v>4796.2213899799999</v>
      </c>
      <c r="Y124" s="36">
        <f>SUMIFS(СВЦЭМ!$C$34:$C$777,СВЦЭМ!$A$34:$A$777,$A124,СВЦЭМ!$B$34:$B$777,Y$119)+'СЕТ СН'!$I$9+СВЦЭМ!$D$10+'СЕТ СН'!$I$5-'СЕТ СН'!$I$17</f>
        <v>4868.4383104299995</v>
      </c>
    </row>
    <row r="125" spans="1:27" ht="15.75" x14ac:dyDescent="0.2">
      <c r="A125" s="35">
        <f t="shared" si="3"/>
        <v>43440</v>
      </c>
      <c r="B125" s="36">
        <f>SUMIFS(СВЦЭМ!$C$34:$C$777,СВЦЭМ!$A$34:$A$777,$A125,СВЦЭМ!$B$34:$B$777,B$119)+'СЕТ СН'!$I$9+СВЦЭМ!$D$10+'СЕТ СН'!$I$5-'СЕТ СН'!$I$17</f>
        <v>4956.2383535899999</v>
      </c>
      <c r="C125" s="36">
        <f>SUMIFS(СВЦЭМ!$C$34:$C$777,СВЦЭМ!$A$34:$A$777,$A125,СВЦЭМ!$B$34:$B$777,C$119)+'СЕТ СН'!$I$9+СВЦЭМ!$D$10+'СЕТ СН'!$I$5-'СЕТ СН'!$I$17</f>
        <v>5023.5782689099997</v>
      </c>
      <c r="D125" s="36">
        <f>SUMIFS(СВЦЭМ!$C$34:$C$777,СВЦЭМ!$A$34:$A$777,$A125,СВЦЭМ!$B$34:$B$777,D$119)+'СЕТ СН'!$I$9+СВЦЭМ!$D$10+'СЕТ СН'!$I$5-'СЕТ СН'!$I$17</f>
        <v>5109.3919046000001</v>
      </c>
      <c r="E125" s="36">
        <f>SUMIFS(СВЦЭМ!$C$34:$C$777,СВЦЭМ!$A$34:$A$777,$A125,СВЦЭМ!$B$34:$B$777,E$119)+'СЕТ СН'!$I$9+СВЦЭМ!$D$10+'СЕТ СН'!$I$5-'СЕТ СН'!$I$17</f>
        <v>5118.1020506899995</v>
      </c>
      <c r="F125" s="36">
        <f>SUMIFS(СВЦЭМ!$C$34:$C$777,СВЦЭМ!$A$34:$A$777,$A125,СВЦЭМ!$B$34:$B$777,F$119)+'СЕТ СН'!$I$9+СВЦЭМ!$D$10+'СЕТ СН'!$I$5-'СЕТ СН'!$I$17</f>
        <v>5121.5910924499995</v>
      </c>
      <c r="G125" s="36">
        <f>SUMIFS(СВЦЭМ!$C$34:$C$777,СВЦЭМ!$A$34:$A$777,$A125,СВЦЭМ!$B$34:$B$777,G$119)+'СЕТ СН'!$I$9+СВЦЭМ!$D$10+'СЕТ СН'!$I$5-'СЕТ СН'!$I$17</f>
        <v>5094.6655525299993</v>
      </c>
      <c r="H125" s="36">
        <f>SUMIFS(СВЦЭМ!$C$34:$C$777,СВЦЭМ!$A$34:$A$777,$A125,СВЦЭМ!$B$34:$B$777,H$119)+'СЕТ СН'!$I$9+СВЦЭМ!$D$10+'СЕТ СН'!$I$5-'СЕТ СН'!$I$17</f>
        <v>5047.4299323199994</v>
      </c>
      <c r="I125" s="36">
        <f>SUMIFS(СВЦЭМ!$C$34:$C$777,СВЦЭМ!$A$34:$A$777,$A125,СВЦЭМ!$B$34:$B$777,I$119)+'СЕТ СН'!$I$9+СВЦЭМ!$D$10+'СЕТ СН'!$I$5-'СЕТ СН'!$I$17</f>
        <v>4967.8946499899994</v>
      </c>
      <c r="J125" s="36">
        <f>SUMIFS(СВЦЭМ!$C$34:$C$777,СВЦЭМ!$A$34:$A$777,$A125,СВЦЭМ!$B$34:$B$777,J$119)+'СЕТ СН'!$I$9+СВЦЭМ!$D$10+'СЕТ СН'!$I$5-'СЕТ СН'!$I$17</f>
        <v>4904.1095128699999</v>
      </c>
      <c r="K125" s="36">
        <f>SUMIFS(СВЦЭМ!$C$34:$C$777,СВЦЭМ!$A$34:$A$777,$A125,СВЦЭМ!$B$34:$B$777,K$119)+'СЕТ СН'!$I$9+СВЦЭМ!$D$10+'СЕТ СН'!$I$5-'СЕТ СН'!$I$17</f>
        <v>4854.46455917</v>
      </c>
      <c r="L125" s="36">
        <f>SUMIFS(СВЦЭМ!$C$34:$C$777,СВЦЭМ!$A$34:$A$777,$A125,СВЦЭМ!$B$34:$B$777,L$119)+'СЕТ СН'!$I$9+СВЦЭМ!$D$10+'СЕТ СН'!$I$5-'СЕТ СН'!$I$17</f>
        <v>4865.4812100499994</v>
      </c>
      <c r="M125" s="36">
        <f>SUMIFS(СВЦЭМ!$C$34:$C$777,СВЦЭМ!$A$34:$A$777,$A125,СВЦЭМ!$B$34:$B$777,M$119)+'СЕТ СН'!$I$9+СВЦЭМ!$D$10+'СЕТ СН'!$I$5-'СЕТ СН'!$I$17</f>
        <v>4914.6545511499999</v>
      </c>
      <c r="N125" s="36">
        <f>SUMIFS(СВЦЭМ!$C$34:$C$777,СВЦЭМ!$A$34:$A$777,$A125,СВЦЭМ!$B$34:$B$777,N$119)+'СЕТ СН'!$I$9+СВЦЭМ!$D$10+'СЕТ СН'!$I$5-'СЕТ СН'!$I$17</f>
        <v>4979.4666457399999</v>
      </c>
      <c r="O125" s="36">
        <f>SUMIFS(СВЦЭМ!$C$34:$C$777,СВЦЭМ!$A$34:$A$777,$A125,СВЦЭМ!$B$34:$B$777,O$119)+'СЕТ СН'!$I$9+СВЦЭМ!$D$10+'СЕТ СН'!$I$5-'СЕТ СН'!$I$17</f>
        <v>5015.9049110999995</v>
      </c>
      <c r="P125" s="36">
        <f>SUMIFS(СВЦЭМ!$C$34:$C$777,СВЦЭМ!$A$34:$A$777,$A125,СВЦЭМ!$B$34:$B$777,P$119)+'СЕТ СН'!$I$9+СВЦЭМ!$D$10+'СЕТ СН'!$I$5-'СЕТ СН'!$I$17</f>
        <v>5013.2183335999998</v>
      </c>
      <c r="Q125" s="36">
        <f>SUMIFS(СВЦЭМ!$C$34:$C$777,СВЦЭМ!$A$34:$A$777,$A125,СВЦЭМ!$B$34:$B$777,Q$119)+'СЕТ СН'!$I$9+СВЦЭМ!$D$10+'СЕТ СН'!$I$5-'СЕТ СН'!$I$17</f>
        <v>4978.4198868899994</v>
      </c>
      <c r="R125" s="36">
        <f>SUMIFS(СВЦЭМ!$C$34:$C$777,СВЦЭМ!$A$34:$A$777,$A125,СВЦЭМ!$B$34:$B$777,R$119)+'СЕТ СН'!$I$9+СВЦЭМ!$D$10+'СЕТ СН'!$I$5-'СЕТ СН'!$I$17</f>
        <v>4918.8657563399993</v>
      </c>
      <c r="S125" s="36">
        <f>SUMIFS(СВЦЭМ!$C$34:$C$777,СВЦЭМ!$A$34:$A$777,$A125,СВЦЭМ!$B$34:$B$777,S$119)+'СЕТ СН'!$I$9+СВЦЭМ!$D$10+'СЕТ СН'!$I$5-'СЕТ СН'!$I$17</f>
        <v>4850.8228179299995</v>
      </c>
      <c r="T125" s="36">
        <f>SUMIFS(СВЦЭМ!$C$34:$C$777,СВЦЭМ!$A$34:$A$777,$A125,СВЦЭМ!$B$34:$B$777,T$119)+'СЕТ СН'!$I$9+СВЦЭМ!$D$10+'СЕТ СН'!$I$5-'СЕТ СН'!$I$17</f>
        <v>4842.0118598899999</v>
      </c>
      <c r="U125" s="36">
        <f>SUMIFS(СВЦЭМ!$C$34:$C$777,СВЦЭМ!$A$34:$A$777,$A125,СВЦЭМ!$B$34:$B$777,U$119)+'СЕТ СН'!$I$9+СВЦЭМ!$D$10+'СЕТ СН'!$I$5-'СЕТ СН'!$I$17</f>
        <v>4847.1998943600001</v>
      </c>
      <c r="V125" s="36">
        <f>SUMIFS(СВЦЭМ!$C$34:$C$777,СВЦЭМ!$A$34:$A$777,$A125,СВЦЭМ!$B$34:$B$777,V$119)+'СЕТ СН'!$I$9+СВЦЭМ!$D$10+'СЕТ СН'!$I$5-'СЕТ СН'!$I$17</f>
        <v>4844.3586183199996</v>
      </c>
      <c r="W125" s="36">
        <f>SUMIFS(СВЦЭМ!$C$34:$C$777,СВЦЭМ!$A$34:$A$777,$A125,СВЦЭМ!$B$34:$B$777,W$119)+'СЕТ СН'!$I$9+СВЦЭМ!$D$10+'СЕТ СН'!$I$5-'СЕТ СН'!$I$17</f>
        <v>4810.2542047099996</v>
      </c>
      <c r="X125" s="36">
        <f>SUMIFS(СВЦЭМ!$C$34:$C$777,СВЦЭМ!$A$34:$A$777,$A125,СВЦЭМ!$B$34:$B$777,X$119)+'СЕТ СН'!$I$9+СВЦЭМ!$D$10+'СЕТ СН'!$I$5-'СЕТ СН'!$I$17</f>
        <v>4832.5060780099993</v>
      </c>
      <c r="Y125" s="36">
        <f>SUMIFS(СВЦЭМ!$C$34:$C$777,СВЦЭМ!$A$34:$A$777,$A125,СВЦЭМ!$B$34:$B$777,Y$119)+'СЕТ СН'!$I$9+СВЦЭМ!$D$10+'СЕТ СН'!$I$5-'СЕТ СН'!$I$17</f>
        <v>4864.2534827599993</v>
      </c>
    </row>
    <row r="126" spans="1:27" ht="15.75" x14ac:dyDescent="0.2">
      <c r="A126" s="35">
        <f t="shared" si="3"/>
        <v>43441</v>
      </c>
      <c r="B126" s="36">
        <f>SUMIFS(СВЦЭМ!$C$34:$C$777,СВЦЭМ!$A$34:$A$777,$A126,СВЦЭМ!$B$34:$B$777,B$119)+'СЕТ СН'!$I$9+СВЦЭМ!$D$10+'СЕТ СН'!$I$5-'СЕТ СН'!$I$17</f>
        <v>5045.5067233700001</v>
      </c>
      <c r="C126" s="36">
        <f>SUMIFS(СВЦЭМ!$C$34:$C$777,СВЦЭМ!$A$34:$A$777,$A126,СВЦЭМ!$B$34:$B$777,C$119)+'СЕТ СН'!$I$9+СВЦЭМ!$D$10+'СЕТ СН'!$I$5-'СЕТ СН'!$I$17</f>
        <v>5136.68391806</v>
      </c>
      <c r="D126" s="36">
        <f>SUMIFS(СВЦЭМ!$C$34:$C$777,СВЦЭМ!$A$34:$A$777,$A126,СВЦЭМ!$B$34:$B$777,D$119)+'СЕТ СН'!$I$9+СВЦЭМ!$D$10+'СЕТ СН'!$I$5-'СЕТ СН'!$I$17</f>
        <v>5171.23337636</v>
      </c>
      <c r="E126" s="36">
        <f>SUMIFS(СВЦЭМ!$C$34:$C$777,СВЦЭМ!$A$34:$A$777,$A126,СВЦЭМ!$B$34:$B$777,E$119)+'СЕТ СН'!$I$9+СВЦЭМ!$D$10+'СЕТ СН'!$I$5-'СЕТ СН'!$I$17</f>
        <v>5169.8492193499997</v>
      </c>
      <c r="F126" s="36">
        <f>SUMIFS(СВЦЭМ!$C$34:$C$777,СВЦЭМ!$A$34:$A$777,$A126,СВЦЭМ!$B$34:$B$777,F$119)+'СЕТ СН'!$I$9+СВЦЭМ!$D$10+'СЕТ СН'!$I$5-'СЕТ СН'!$I$17</f>
        <v>5170.2516028799992</v>
      </c>
      <c r="G126" s="36">
        <f>SUMIFS(СВЦЭМ!$C$34:$C$777,СВЦЭМ!$A$34:$A$777,$A126,СВЦЭМ!$B$34:$B$777,G$119)+'СЕТ СН'!$I$9+СВЦЭМ!$D$10+'СЕТ СН'!$I$5-'СЕТ СН'!$I$17</f>
        <v>5164.4653769299994</v>
      </c>
      <c r="H126" s="36">
        <f>SUMIFS(СВЦЭМ!$C$34:$C$777,СВЦЭМ!$A$34:$A$777,$A126,СВЦЭМ!$B$34:$B$777,H$119)+'СЕТ СН'!$I$9+СВЦЭМ!$D$10+'СЕТ СН'!$I$5-'СЕТ СН'!$I$17</f>
        <v>5119.12689211</v>
      </c>
      <c r="I126" s="36">
        <f>SUMIFS(СВЦЭМ!$C$34:$C$777,СВЦЭМ!$A$34:$A$777,$A126,СВЦЭМ!$B$34:$B$777,I$119)+'СЕТ СН'!$I$9+СВЦЭМ!$D$10+'СЕТ СН'!$I$5-'СЕТ СН'!$I$17</f>
        <v>5015.6841052399996</v>
      </c>
      <c r="J126" s="36">
        <f>SUMIFS(СВЦЭМ!$C$34:$C$777,СВЦЭМ!$A$34:$A$777,$A126,СВЦЭМ!$B$34:$B$777,J$119)+'СЕТ СН'!$I$9+СВЦЭМ!$D$10+'СЕТ СН'!$I$5-'СЕТ СН'!$I$17</f>
        <v>4930.0019409400002</v>
      </c>
      <c r="K126" s="36">
        <f>SUMIFS(СВЦЭМ!$C$34:$C$777,СВЦЭМ!$A$34:$A$777,$A126,СВЦЭМ!$B$34:$B$777,K$119)+'СЕТ СН'!$I$9+СВЦЭМ!$D$10+'СЕТ СН'!$I$5-'СЕТ СН'!$I$17</f>
        <v>4857.9428631099991</v>
      </c>
      <c r="L126" s="36">
        <f>SUMIFS(СВЦЭМ!$C$34:$C$777,СВЦЭМ!$A$34:$A$777,$A126,СВЦЭМ!$B$34:$B$777,L$119)+'СЕТ СН'!$I$9+СВЦЭМ!$D$10+'СЕТ СН'!$I$5-'СЕТ СН'!$I$17</f>
        <v>4862.6322101599999</v>
      </c>
      <c r="M126" s="36">
        <f>SUMIFS(СВЦЭМ!$C$34:$C$777,СВЦЭМ!$A$34:$A$777,$A126,СВЦЭМ!$B$34:$B$777,M$119)+'СЕТ СН'!$I$9+СВЦЭМ!$D$10+'СЕТ СН'!$I$5-'СЕТ СН'!$I$17</f>
        <v>4915.6705288099993</v>
      </c>
      <c r="N126" s="36">
        <f>SUMIFS(СВЦЭМ!$C$34:$C$777,СВЦЭМ!$A$34:$A$777,$A126,СВЦЭМ!$B$34:$B$777,N$119)+'СЕТ СН'!$I$9+СВЦЭМ!$D$10+'СЕТ СН'!$I$5-'СЕТ СН'!$I$17</f>
        <v>4975.3961996199996</v>
      </c>
      <c r="O126" s="36">
        <f>SUMIFS(СВЦЭМ!$C$34:$C$777,СВЦЭМ!$A$34:$A$777,$A126,СВЦЭМ!$B$34:$B$777,O$119)+'СЕТ СН'!$I$9+СВЦЭМ!$D$10+'СЕТ СН'!$I$5-'СЕТ СН'!$I$17</f>
        <v>5020.2864793299996</v>
      </c>
      <c r="P126" s="36">
        <f>SUMIFS(СВЦЭМ!$C$34:$C$777,СВЦЭМ!$A$34:$A$777,$A126,СВЦЭМ!$B$34:$B$777,P$119)+'СЕТ СН'!$I$9+СВЦЭМ!$D$10+'СЕТ СН'!$I$5-'СЕТ СН'!$I$17</f>
        <v>5026.7869526799996</v>
      </c>
      <c r="Q126" s="36">
        <f>SUMIFS(СВЦЭМ!$C$34:$C$777,СВЦЭМ!$A$34:$A$777,$A126,СВЦЭМ!$B$34:$B$777,Q$119)+'СЕТ СН'!$I$9+СВЦЭМ!$D$10+'СЕТ СН'!$I$5-'СЕТ СН'!$I$17</f>
        <v>4985.4620590499999</v>
      </c>
      <c r="R126" s="36">
        <f>SUMIFS(СВЦЭМ!$C$34:$C$777,СВЦЭМ!$A$34:$A$777,$A126,СВЦЭМ!$B$34:$B$777,R$119)+'СЕТ СН'!$I$9+СВЦЭМ!$D$10+'СЕТ СН'!$I$5-'СЕТ СН'!$I$17</f>
        <v>4914.5156225299997</v>
      </c>
      <c r="S126" s="36">
        <f>SUMIFS(СВЦЭМ!$C$34:$C$777,СВЦЭМ!$A$34:$A$777,$A126,СВЦЭМ!$B$34:$B$777,S$119)+'СЕТ СН'!$I$9+СВЦЭМ!$D$10+'СЕТ СН'!$I$5-'СЕТ СН'!$I$17</f>
        <v>4827.9515914899994</v>
      </c>
      <c r="T126" s="36">
        <f>SUMIFS(СВЦЭМ!$C$34:$C$777,СВЦЭМ!$A$34:$A$777,$A126,СВЦЭМ!$B$34:$B$777,T$119)+'СЕТ СН'!$I$9+СВЦЭМ!$D$10+'СЕТ СН'!$I$5-'СЕТ СН'!$I$17</f>
        <v>4800.4034912999996</v>
      </c>
      <c r="U126" s="36">
        <f>SUMIFS(СВЦЭМ!$C$34:$C$777,СВЦЭМ!$A$34:$A$777,$A126,СВЦЭМ!$B$34:$B$777,U$119)+'СЕТ СН'!$I$9+СВЦЭМ!$D$10+'СЕТ СН'!$I$5-'СЕТ СН'!$I$17</f>
        <v>4802.6399915399998</v>
      </c>
      <c r="V126" s="36">
        <f>SUMIFS(СВЦЭМ!$C$34:$C$777,СВЦЭМ!$A$34:$A$777,$A126,СВЦЭМ!$B$34:$B$777,V$119)+'СЕТ СН'!$I$9+СВЦЭМ!$D$10+'СЕТ СН'!$I$5-'СЕТ СН'!$I$17</f>
        <v>4814.9453678199998</v>
      </c>
      <c r="W126" s="36">
        <f>SUMIFS(СВЦЭМ!$C$34:$C$777,СВЦЭМ!$A$34:$A$777,$A126,СВЦЭМ!$B$34:$B$777,W$119)+'СЕТ СН'!$I$9+СВЦЭМ!$D$10+'СЕТ СН'!$I$5-'СЕТ СН'!$I$17</f>
        <v>4836.2209709999997</v>
      </c>
      <c r="X126" s="36">
        <f>SUMIFS(СВЦЭМ!$C$34:$C$777,СВЦЭМ!$A$34:$A$777,$A126,СВЦЭМ!$B$34:$B$777,X$119)+'СЕТ СН'!$I$9+СВЦЭМ!$D$10+'СЕТ СН'!$I$5-'СЕТ СН'!$I$17</f>
        <v>4848.4293013999995</v>
      </c>
      <c r="Y126" s="36">
        <f>SUMIFS(СВЦЭМ!$C$34:$C$777,СВЦЭМ!$A$34:$A$777,$A126,СВЦЭМ!$B$34:$B$777,Y$119)+'СЕТ СН'!$I$9+СВЦЭМ!$D$10+'СЕТ СН'!$I$5-'СЕТ СН'!$I$17</f>
        <v>4935.2864932299999</v>
      </c>
    </row>
    <row r="127" spans="1:27" ht="15.75" x14ac:dyDescent="0.2">
      <c r="A127" s="35">
        <f t="shared" si="3"/>
        <v>43442</v>
      </c>
      <c r="B127" s="36">
        <f>SUMIFS(СВЦЭМ!$C$34:$C$777,СВЦЭМ!$A$34:$A$777,$A127,СВЦЭМ!$B$34:$B$777,B$119)+'СЕТ СН'!$I$9+СВЦЭМ!$D$10+'СЕТ СН'!$I$5-'СЕТ СН'!$I$17</f>
        <v>5022.2969874499995</v>
      </c>
      <c r="C127" s="36">
        <f>SUMIFS(СВЦЭМ!$C$34:$C$777,СВЦЭМ!$A$34:$A$777,$A127,СВЦЭМ!$B$34:$B$777,C$119)+'СЕТ СН'!$I$9+СВЦЭМ!$D$10+'СЕТ СН'!$I$5-'СЕТ СН'!$I$17</f>
        <v>5051.89101218</v>
      </c>
      <c r="D127" s="36">
        <f>SUMIFS(СВЦЭМ!$C$34:$C$777,СВЦЭМ!$A$34:$A$777,$A127,СВЦЭМ!$B$34:$B$777,D$119)+'СЕТ СН'!$I$9+СВЦЭМ!$D$10+'СЕТ СН'!$I$5-'СЕТ СН'!$I$17</f>
        <v>5151.4006493999996</v>
      </c>
      <c r="E127" s="36">
        <f>SUMIFS(СВЦЭМ!$C$34:$C$777,СВЦЭМ!$A$34:$A$777,$A127,СВЦЭМ!$B$34:$B$777,E$119)+'СЕТ СН'!$I$9+СВЦЭМ!$D$10+'СЕТ СН'!$I$5-'СЕТ СН'!$I$17</f>
        <v>5166.4424887599998</v>
      </c>
      <c r="F127" s="36">
        <f>SUMIFS(СВЦЭМ!$C$34:$C$777,СВЦЭМ!$A$34:$A$777,$A127,СВЦЭМ!$B$34:$B$777,F$119)+'СЕТ СН'!$I$9+СВЦЭМ!$D$10+'СЕТ СН'!$I$5-'СЕТ СН'!$I$17</f>
        <v>5165.98660346</v>
      </c>
      <c r="G127" s="36">
        <f>SUMIFS(СВЦЭМ!$C$34:$C$777,СВЦЭМ!$A$34:$A$777,$A127,СВЦЭМ!$B$34:$B$777,G$119)+'СЕТ СН'!$I$9+СВЦЭМ!$D$10+'СЕТ СН'!$I$5-'СЕТ СН'!$I$17</f>
        <v>5168.6715685099998</v>
      </c>
      <c r="H127" s="36">
        <f>SUMIFS(СВЦЭМ!$C$34:$C$777,СВЦЭМ!$A$34:$A$777,$A127,СВЦЭМ!$B$34:$B$777,H$119)+'СЕТ СН'!$I$9+СВЦЭМ!$D$10+'СЕТ СН'!$I$5-'СЕТ СН'!$I$17</f>
        <v>5145.4214187199996</v>
      </c>
      <c r="I127" s="36">
        <f>SUMIFS(СВЦЭМ!$C$34:$C$777,СВЦЭМ!$A$34:$A$777,$A127,СВЦЭМ!$B$34:$B$777,I$119)+'СЕТ СН'!$I$9+СВЦЭМ!$D$10+'СЕТ СН'!$I$5-'СЕТ СН'!$I$17</f>
        <v>5038.2215250099998</v>
      </c>
      <c r="J127" s="36">
        <f>SUMIFS(СВЦЭМ!$C$34:$C$777,СВЦЭМ!$A$34:$A$777,$A127,СВЦЭМ!$B$34:$B$777,J$119)+'СЕТ СН'!$I$9+СВЦЭМ!$D$10+'СЕТ СН'!$I$5-'СЕТ СН'!$I$17</f>
        <v>4938.2246956999998</v>
      </c>
      <c r="K127" s="36">
        <f>SUMIFS(СВЦЭМ!$C$34:$C$777,СВЦЭМ!$A$34:$A$777,$A127,СВЦЭМ!$B$34:$B$777,K$119)+'СЕТ СН'!$I$9+СВЦЭМ!$D$10+'СЕТ СН'!$I$5-'СЕТ СН'!$I$17</f>
        <v>4859.1231422800001</v>
      </c>
      <c r="L127" s="36">
        <f>SUMIFS(СВЦЭМ!$C$34:$C$777,СВЦЭМ!$A$34:$A$777,$A127,СВЦЭМ!$B$34:$B$777,L$119)+'СЕТ СН'!$I$9+СВЦЭМ!$D$10+'СЕТ СН'!$I$5-'СЕТ СН'!$I$17</f>
        <v>4852.4272122399998</v>
      </c>
      <c r="M127" s="36">
        <f>SUMIFS(СВЦЭМ!$C$34:$C$777,СВЦЭМ!$A$34:$A$777,$A127,СВЦЭМ!$B$34:$B$777,M$119)+'СЕТ СН'!$I$9+СВЦЭМ!$D$10+'СЕТ СН'!$I$5-'СЕТ СН'!$I$17</f>
        <v>4915.0060812699994</v>
      </c>
      <c r="N127" s="36">
        <f>SUMIFS(СВЦЭМ!$C$34:$C$777,СВЦЭМ!$A$34:$A$777,$A127,СВЦЭМ!$B$34:$B$777,N$119)+'СЕТ СН'!$I$9+СВЦЭМ!$D$10+'СЕТ СН'!$I$5-'СЕТ СН'!$I$17</f>
        <v>4992.0040345999996</v>
      </c>
      <c r="O127" s="36">
        <f>SUMIFS(СВЦЭМ!$C$34:$C$777,СВЦЭМ!$A$34:$A$777,$A127,СВЦЭМ!$B$34:$B$777,O$119)+'СЕТ СН'!$I$9+СВЦЭМ!$D$10+'СЕТ СН'!$I$5-'СЕТ СН'!$I$17</f>
        <v>5034.6850063699994</v>
      </c>
      <c r="P127" s="36">
        <f>SUMIFS(СВЦЭМ!$C$34:$C$777,СВЦЭМ!$A$34:$A$777,$A127,СВЦЭМ!$B$34:$B$777,P$119)+'СЕТ СН'!$I$9+СВЦЭМ!$D$10+'СЕТ СН'!$I$5-'СЕТ СН'!$I$17</f>
        <v>5032.4620632099995</v>
      </c>
      <c r="Q127" s="36">
        <f>SUMIFS(СВЦЭМ!$C$34:$C$777,СВЦЭМ!$A$34:$A$777,$A127,СВЦЭМ!$B$34:$B$777,Q$119)+'СЕТ СН'!$I$9+СВЦЭМ!$D$10+'СЕТ СН'!$I$5-'СЕТ СН'!$I$17</f>
        <v>4998.8002084099999</v>
      </c>
      <c r="R127" s="36">
        <f>SUMIFS(СВЦЭМ!$C$34:$C$777,СВЦЭМ!$A$34:$A$777,$A127,СВЦЭМ!$B$34:$B$777,R$119)+'СЕТ СН'!$I$9+СВЦЭМ!$D$10+'СЕТ СН'!$I$5-'СЕТ СН'!$I$17</f>
        <v>4935.8261338799994</v>
      </c>
      <c r="S127" s="36">
        <f>SUMIFS(СВЦЭМ!$C$34:$C$777,СВЦЭМ!$A$34:$A$777,$A127,СВЦЭМ!$B$34:$B$777,S$119)+'СЕТ СН'!$I$9+СВЦЭМ!$D$10+'СЕТ СН'!$I$5-'СЕТ СН'!$I$17</f>
        <v>4837.6017290099999</v>
      </c>
      <c r="T127" s="36">
        <f>SUMIFS(СВЦЭМ!$C$34:$C$777,СВЦЭМ!$A$34:$A$777,$A127,СВЦЭМ!$B$34:$B$777,T$119)+'СЕТ СН'!$I$9+СВЦЭМ!$D$10+'СЕТ СН'!$I$5-'СЕТ СН'!$I$17</f>
        <v>4789.1822689199998</v>
      </c>
      <c r="U127" s="36">
        <f>SUMIFS(СВЦЭМ!$C$34:$C$777,СВЦЭМ!$A$34:$A$777,$A127,СВЦЭМ!$B$34:$B$777,U$119)+'СЕТ СН'!$I$9+СВЦЭМ!$D$10+'СЕТ СН'!$I$5-'СЕТ СН'!$I$17</f>
        <v>4793.3796819399995</v>
      </c>
      <c r="V127" s="36">
        <f>SUMIFS(СВЦЭМ!$C$34:$C$777,СВЦЭМ!$A$34:$A$777,$A127,СВЦЭМ!$B$34:$B$777,V$119)+'СЕТ СН'!$I$9+СВЦЭМ!$D$10+'СЕТ СН'!$I$5-'СЕТ СН'!$I$17</f>
        <v>4811.9573804900001</v>
      </c>
      <c r="W127" s="36">
        <f>SUMIFS(СВЦЭМ!$C$34:$C$777,СВЦЭМ!$A$34:$A$777,$A127,СВЦЭМ!$B$34:$B$777,W$119)+'СЕТ СН'!$I$9+СВЦЭМ!$D$10+'СЕТ СН'!$I$5-'СЕТ СН'!$I$17</f>
        <v>4827.1327110100001</v>
      </c>
      <c r="X127" s="36">
        <f>SUMIFS(СВЦЭМ!$C$34:$C$777,СВЦЭМ!$A$34:$A$777,$A127,СВЦЭМ!$B$34:$B$777,X$119)+'СЕТ СН'!$I$9+СВЦЭМ!$D$10+'СЕТ СН'!$I$5-'СЕТ СН'!$I$17</f>
        <v>4855.3339865699991</v>
      </c>
      <c r="Y127" s="36">
        <f>SUMIFS(СВЦЭМ!$C$34:$C$777,СВЦЭМ!$A$34:$A$777,$A127,СВЦЭМ!$B$34:$B$777,Y$119)+'СЕТ СН'!$I$9+СВЦЭМ!$D$10+'СЕТ СН'!$I$5-'СЕТ СН'!$I$17</f>
        <v>4942.03370954</v>
      </c>
    </row>
    <row r="128" spans="1:27" ht="15.75" x14ac:dyDescent="0.2">
      <c r="A128" s="35">
        <f t="shared" si="3"/>
        <v>43443</v>
      </c>
      <c r="B128" s="36">
        <f>SUMIFS(СВЦЭМ!$C$34:$C$777,СВЦЭМ!$A$34:$A$777,$A128,СВЦЭМ!$B$34:$B$777,B$119)+'СЕТ СН'!$I$9+СВЦЭМ!$D$10+'СЕТ СН'!$I$5-'СЕТ СН'!$I$17</f>
        <v>5009.0094340299993</v>
      </c>
      <c r="C128" s="36">
        <f>SUMIFS(СВЦЭМ!$C$34:$C$777,СВЦЭМ!$A$34:$A$777,$A128,СВЦЭМ!$B$34:$B$777,C$119)+'СЕТ СН'!$I$9+СВЦЭМ!$D$10+'СЕТ СН'!$I$5-'СЕТ СН'!$I$17</f>
        <v>5082.4416523599994</v>
      </c>
      <c r="D128" s="36">
        <f>SUMIFS(СВЦЭМ!$C$34:$C$777,СВЦЭМ!$A$34:$A$777,$A128,СВЦЭМ!$B$34:$B$777,D$119)+'СЕТ СН'!$I$9+СВЦЭМ!$D$10+'СЕТ СН'!$I$5-'СЕТ СН'!$I$17</f>
        <v>5155.58177729</v>
      </c>
      <c r="E128" s="36">
        <f>SUMIFS(СВЦЭМ!$C$34:$C$777,СВЦЭМ!$A$34:$A$777,$A128,СВЦЭМ!$B$34:$B$777,E$119)+'СЕТ СН'!$I$9+СВЦЭМ!$D$10+'СЕТ СН'!$I$5-'СЕТ СН'!$I$17</f>
        <v>5167.1186770699996</v>
      </c>
      <c r="F128" s="36">
        <f>SUMIFS(СВЦЭМ!$C$34:$C$777,СВЦЭМ!$A$34:$A$777,$A128,СВЦЭМ!$B$34:$B$777,F$119)+'СЕТ СН'!$I$9+СВЦЭМ!$D$10+'СЕТ СН'!$I$5-'СЕТ СН'!$I$17</f>
        <v>5171.0552430799999</v>
      </c>
      <c r="G128" s="36">
        <f>SUMIFS(СВЦЭМ!$C$34:$C$777,СВЦЭМ!$A$34:$A$777,$A128,СВЦЭМ!$B$34:$B$777,G$119)+'СЕТ СН'!$I$9+СВЦЭМ!$D$10+'СЕТ СН'!$I$5-'СЕТ СН'!$I$17</f>
        <v>5162.6095774099995</v>
      </c>
      <c r="H128" s="36">
        <f>SUMIFS(СВЦЭМ!$C$34:$C$777,СВЦЭМ!$A$34:$A$777,$A128,СВЦЭМ!$B$34:$B$777,H$119)+'СЕТ СН'!$I$9+СВЦЭМ!$D$10+'СЕТ СН'!$I$5-'СЕТ СН'!$I$17</f>
        <v>5123.5035620099998</v>
      </c>
      <c r="I128" s="36">
        <f>SUMIFS(СВЦЭМ!$C$34:$C$777,СВЦЭМ!$A$34:$A$777,$A128,СВЦЭМ!$B$34:$B$777,I$119)+'СЕТ СН'!$I$9+СВЦЭМ!$D$10+'СЕТ СН'!$I$5-'СЕТ СН'!$I$17</f>
        <v>5034.2012100299999</v>
      </c>
      <c r="J128" s="36">
        <f>SUMIFS(СВЦЭМ!$C$34:$C$777,СВЦЭМ!$A$34:$A$777,$A128,СВЦЭМ!$B$34:$B$777,J$119)+'СЕТ СН'!$I$9+СВЦЭМ!$D$10+'СЕТ СН'!$I$5-'СЕТ СН'!$I$17</f>
        <v>4933.2737871999998</v>
      </c>
      <c r="K128" s="36">
        <f>SUMIFS(СВЦЭМ!$C$34:$C$777,СВЦЭМ!$A$34:$A$777,$A128,СВЦЭМ!$B$34:$B$777,K$119)+'СЕТ СН'!$I$9+СВЦЭМ!$D$10+'СЕТ СН'!$I$5-'СЕТ СН'!$I$17</f>
        <v>4856.7066135399991</v>
      </c>
      <c r="L128" s="36">
        <f>SUMIFS(СВЦЭМ!$C$34:$C$777,СВЦЭМ!$A$34:$A$777,$A128,СВЦЭМ!$B$34:$B$777,L$119)+'СЕТ СН'!$I$9+СВЦЭМ!$D$10+'СЕТ СН'!$I$5-'СЕТ СН'!$I$17</f>
        <v>4847.8030955299992</v>
      </c>
      <c r="M128" s="36">
        <f>SUMIFS(СВЦЭМ!$C$34:$C$777,СВЦЭМ!$A$34:$A$777,$A128,СВЦЭМ!$B$34:$B$777,M$119)+'СЕТ СН'!$I$9+СВЦЭМ!$D$10+'СЕТ СН'!$I$5-'СЕТ СН'!$I$17</f>
        <v>4917.2232195399993</v>
      </c>
      <c r="N128" s="36">
        <f>SUMIFS(СВЦЭМ!$C$34:$C$777,СВЦЭМ!$A$34:$A$777,$A128,СВЦЭМ!$B$34:$B$777,N$119)+'СЕТ СН'!$I$9+СВЦЭМ!$D$10+'СЕТ СН'!$I$5-'СЕТ СН'!$I$17</f>
        <v>4976.7299478599998</v>
      </c>
      <c r="O128" s="36">
        <f>SUMIFS(СВЦЭМ!$C$34:$C$777,СВЦЭМ!$A$34:$A$777,$A128,СВЦЭМ!$B$34:$B$777,O$119)+'СЕТ СН'!$I$9+СВЦЭМ!$D$10+'СЕТ СН'!$I$5-'СЕТ СН'!$I$17</f>
        <v>5035.3575534699994</v>
      </c>
      <c r="P128" s="36">
        <f>SUMIFS(СВЦЭМ!$C$34:$C$777,СВЦЭМ!$A$34:$A$777,$A128,СВЦЭМ!$B$34:$B$777,P$119)+'СЕТ СН'!$I$9+СВЦЭМ!$D$10+'СЕТ СН'!$I$5-'СЕТ СН'!$I$17</f>
        <v>5040.06642182</v>
      </c>
      <c r="Q128" s="36">
        <f>SUMIFS(СВЦЭМ!$C$34:$C$777,СВЦЭМ!$A$34:$A$777,$A128,СВЦЭМ!$B$34:$B$777,Q$119)+'СЕТ СН'!$I$9+СВЦЭМ!$D$10+'СЕТ СН'!$I$5-'СЕТ СН'!$I$17</f>
        <v>5005.4823092999995</v>
      </c>
      <c r="R128" s="36">
        <f>SUMIFS(СВЦЭМ!$C$34:$C$777,СВЦЭМ!$A$34:$A$777,$A128,СВЦЭМ!$B$34:$B$777,R$119)+'СЕТ СН'!$I$9+СВЦЭМ!$D$10+'СЕТ СН'!$I$5-'СЕТ СН'!$I$17</f>
        <v>4943.1736960199996</v>
      </c>
      <c r="S128" s="36">
        <f>SUMIFS(СВЦЭМ!$C$34:$C$777,СВЦЭМ!$A$34:$A$777,$A128,СВЦЭМ!$B$34:$B$777,S$119)+'СЕТ СН'!$I$9+СВЦЭМ!$D$10+'СЕТ СН'!$I$5-'СЕТ СН'!$I$17</f>
        <v>4834.8169139899992</v>
      </c>
      <c r="T128" s="36">
        <f>SUMIFS(СВЦЭМ!$C$34:$C$777,СВЦЭМ!$A$34:$A$777,$A128,СВЦЭМ!$B$34:$B$777,T$119)+'СЕТ СН'!$I$9+СВЦЭМ!$D$10+'СЕТ СН'!$I$5-'СЕТ СН'!$I$17</f>
        <v>4794.4667764299993</v>
      </c>
      <c r="U128" s="36">
        <f>SUMIFS(СВЦЭМ!$C$34:$C$777,СВЦЭМ!$A$34:$A$777,$A128,СВЦЭМ!$B$34:$B$777,U$119)+'СЕТ СН'!$I$9+СВЦЭМ!$D$10+'СЕТ СН'!$I$5-'СЕТ СН'!$I$17</f>
        <v>4786.66186784</v>
      </c>
      <c r="V128" s="36">
        <f>SUMIFS(СВЦЭМ!$C$34:$C$777,СВЦЭМ!$A$34:$A$777,$A128,СВЦЭМ!$B$34:$B$777,V$119)+'СЕТ СН'!$I$9+СВЦЭМ!$D$10+'СЕТ СН'!$I$5-'СЕТ СН'!$I$17</f>
        <v>4805.1057948499993</v>
      </c>
      <c r="W128" s="36">
        <f>SUMIFS(СВЦЭМ!$C$34:$C$777,СВЦЭМ!$A$34:$A$777,$A128,СВЦЭМ!$B$34:$B$777,W$119)+'СЕТ СН'!$I$9+СВЦЭМ!$D$10+'СЕТ СН'!$I$5-'СЕТ СН'!$I$17</f>
        <v>4825.2851900999995</v>
      </c>
      <c r="X128" s="36">
        <f>SUMIFS(СВЦЭМ!$C$34:$C$777,СВЦЭМ!$A$34:$A$777,$A128,СВЦЭМ!$B$34:$B$777,X$119)+'СЕТ СН'!$I$9+СВЦЭМ!$D$10+'СЕТ СН'!$I$5-'СЕТ СН'!$I$17</f>
        <v>4844.8879241199993</v>
      </c>
      <c r="Y128" s="36">
        <f>SUMIFS(СВЦЭМ!$C$34:$C$777,СВЦЭМ!$A$34:$A$777,$A128,СВЦЭМ!$B$34:$B$777,Y$119)+'СЕТ СН'!$I$9+СВЦЭМ!$D$10+'СЕТ СН'!$I$5-'СЕТ СН'!$I$17</f>
        <v>4930.8276202899997</v>
      </c>
    </row>
    <row r="129" spans="1:25" ht="15.75" x14ac:dyDescent="0.2">
      <c r="A129" s="35">
        <f t="shared" si="3"/>
        <v>43444</v>
      </c>
      <c r="B129" s="36">
        <f>SUMIFS(СВЦЭМ!$C$34:$C$777,СВЦЭМ!$A$34:$A$777,$A129,СВЦЭМ!$B$34:$B$777,B$119)+'СЕТ СН'!$I$9+СВЦЭМ!$D$10+'СЕТ СН'!$I$5-'СЕТ СН'!$I$17</f>
        <v>5042.7889788399998</v>
      </c>
      <c r="C129" s="36">
        <f>SUMIFS(СВЦЭМ!$C$34:$C$777,СВЦЭМ!$A$34:$A$777,$A129,СВЦЭМ!$B$34:$B$777,C$119)+'СЕТ СН'!$I$9+СВЦЭМ!$D$10+'СЕТ СН'!$I$5-'СЕТ СН'!$I$17</f>
        <v>5127.2786223499998</v>
      </c>
      <c r="D129" s="36">
        <f>SUMIFS(СВЦЭМ!$C$34:$C$777,СВЦЭМ!$A$34:$A$777,$A129,СВЦЭМ!$B$34:$B$777,D$119)+'СЕТ СН'!$I$9+СВЦЭМ!$D$10+'СЕТ СН'!$I$5-'СЕТ СН'!$I$17</f>
        <v>5177.9401964099998</v>
      </c>
      <c r="E129" s="36">
        <f>SUMIFS(СВЦЭМ!$C$34:$C$777,СВЦЭМ!$A$34:$A$777,$A129,СВЦЭМ!$B$34:$B$777,E$119)+'СЕТ СН'!$I$9+СВЦЭМ!$D$10+'СЕТ СН'!$I$5-'СЕТ СН'!$I$17</f>
        <v>5175.7481282299996</v>
      </c>
      <c r="F129" s="36">
        <f>SUMIFS(СВЦЭМ!$C$34:$C$777,СВЦЭМ!$A$34:$A$777,$A129,СВЦЭМ!$B$34:$B$777,F$119)+'СЕТ СН'!$I$9+СВЦЭМ!$D$10+'СЕТ СН'!$I$5-'СЕТ СН'!$I$17</f>
        <v>5176.6138892600002</v>
      </c>
      <c r="G129" s="36">
        <f>SUMIFS(СВЦЭМ!$C$34:$C$777,СВЦЭМ!$A$34:$A$777,$A129,СВЦЭМ!$B$34:$B$777,G$119)+'СЕТ СН'!$I$9+СВЦЭМ!$D$10+'СЕТ СН'!$I$5-'СЕТ СН'!$I$17</f>
        <v>5171.5936013399996</v>
      </c>
      <c r="H129" s="36">
        <f>SUMIFS(СВЦЭМ!$C$34:$C$777,СВЦЭМ!$A$34:$A$777,$A129,СВЦЭМ!$B$34:$B$777,H$119)+'СЕТ СН'!$I$9+СВЦЭМ!$D$10+'СЕТ СН'!$I$5-'СЕТ СН'!$I$17</f>
        <v>5141.0298266399996</v>
      </c>
      <c r="I129" s="36">
        <f>SUMIFS(СВЦЭМ!$C$34:$C$777,СВЦЭМ!$A$34:$A$777,$A129,СВЦЭМ!$B$34:$B$777,I$119)+'СЕТ СН'!$I$9+СВЦЭМ!$D$10+'СЕТ СН'!$I$5-'СЕТ СН'!$I$17</f>
        <v>5033.4600249199993</v>
      </c>
      <c r="J129" s="36">
        <f>SUMIFS(СВЦЭМ!$C$34:$C$777,СВЦЭМ!$A$34:$A$777,$A129,СВЦЭМ!$B$34:$B$777,J$119)+'СЕТ СН'!$I$9+СВЦЭМ!$D$10+'СЕТ СН'!$I$5-'СЕТ СН'!$I$17</f>
        <v>4969.0394482399997</v>
      </c>
      <c r="K129" s="36">
        <f>SUMIFS(СВЦЭМ!$C$34:$C$777,СВЦЭМ!$A$34:$A$777,$A129,СВЦЭМ!$B$34:$B$777,K$119)+'СЕТ СН'!$I$9+СВЦЭМ!$D$10+'СЕТ СН'!$I$5-'СЕТ СН'!$I$17</f>
        <v>4919.6992432599991</v>
      </c>
      <c r="L129" s="36">
        <f>SUMIFS(СВЦЭМ!$C$34:$C$777,СВЦЭМ!$A$34:$A$777,$A129,СВЦЭМ!$B$34:$B$777,L$119)+'СЕТ СН'!$I$9+СВЦЭМ!$D$10+'СЕТ СН'!$I$5-'СЕТ СН'!$I$17</f>
        <v>4919.3367442899998</v>
      </c>
      <c r="M129" s="36">
        <f>SUMIFS(СВЦЭМ!$C$34:$C$777,СВЦЭМ!$A$34:$A$777,$A129,СВЦЭМ!$B$34:$B$777,M$119)+'СЕТ СН'!$I$9+СВЦЭМ!$D$10+'СЕТ СН'!$I$5-'СЕТ СН'!$I$17</f>
        <v>4931.9144478499993</v>
      </c>
      <c r="N129" s="36">
        <f>SUMIFS(СВЦЭМ!$C$34:$C$777,СВЦЭМ!$A$34:$A$777,$A129,СВЦЭМ!$B$34:$B$777,N$119)+'СЕТ СН'!$I$9+СВЦЭМ!$D$10+'СЕТ СН'!$I$5-'СЕТ СН'!$I$17</f>
        <v>4979.9741836499998</v>
      </c>
      <c r="O129" s="36">
        <f>SUMIFS(СВЦЭМ!$C$34:$C$777,СВЦЭМ!$A$34:$A$777,$A129,СВЦЭМ!$B$34:$B$777,O$119)+'СЕТ СН'!$I$9+СВЦЭМ!$D$10+'СЕТ СН'!$I$5-'СЕТ СН'!$I$17</f>
        <v>5013.5378738499994</v>
      </c>
      <c r="P129" s="36">
        <f>SUMIFS(СВЦЭМ!$C$34:$C$777,СВЦЭМ!$A$34:$A$777,$A129,СВЦЭМ!$B$34:$B$777,P$119)+'СЕТ СН'!$I$9+СВЦЭМ!$D$10+'СЕТ СН'!$I$5-'СЕТ СН'!$I$17</f>
        <v>5005.5294793599996</v>
      </c>
      <c r="Q129" s="36">
        <f>SUMIFS(СВЦЭМ!$C$34:$C$777,СВЦЭМ!$A$34:$A$777,$A129,СВЦЭМ!$B$34:$B$777,Q$119)+'СЕТ СН'!$I$9+СВЦЭМ!$D$10+'СЕТ СН'!$I$5-'СЕТ СН'!$I$17</f>
        <v>4980.3253789299997</v>
      </c>
      <c r="R129" s="36">
        <f>SUMIFS(СВЦЭМ!$C$34:$C$777,СВЦЭМ!$A$34:$A$777,$A129,СВЦЭМ!$B$34:$B$777,R$119)+'СЕТ СН'!$I$9+СВЦЭМ!$D$10+'СЕТ СН'!$I$5-'СЕТ СН'!$I$17</f>
        <v>4941.0475327999993</v>
      </c>
      <c r="S129" s="36">
        <f>SUMIFS(СВЦЭМ!$C$34:$C$777,СВЦЭМ!$A$34:$A$777,$A129,СВЦЭМ!$B$34:$B$777,S$119)+'СЕТ СН'!$I$9+СВЦЭМ!$D$10+'СЕТ СН'!$I$5-'СЕТ СН'!$I$17</f>
        <v>4857.3005119399995</v>
      </c>
      <c r="T129" s="36">
        <f>SUMIFS(СВЦЭМ!$C$34:$C$777,СВЦЭМ!$A$34:$A$777,$A129,СВЦЭМ!$B$34:$B$777,T$119)+'СЕТ СН'!$I$9+СВЦЭМ!$D$10+'СЕТ СН'!$I$5-'СЕТ СН'!$I$17</f>
        <v>4837.6571343299993</v>
      </c>
      <c r="U129" s="36">
        <f>SUMIFS(СВЦЭМ!$C$34:$C$777,СВЦЭМ!$A$34:$A$777,$A129,СВЦЭМ!$B$34:$B$777,U$119)+'СЕТ СН'!$I$9+СВЦЭМ!$D$10+'СЕТ СН'!$I$5-'СЕТ СН'!$I$17</f>
        <v>4839.9522076499998</v>
      </c>
      <c r="V129" s="36">
        <f>SUMIFS(СВЦЭМ!$C$34:$C$777,СВЦЭМ!$A$34:$A$777,$A129,СВЦЭМ!$B$34:$B$777,V$119)+'СЕТ СН'!$I$9+СВЦЭМ!$D$10+'СЕТ СН'!$I$5-'СЕТ СН'!$I$17</f>
        <v>4851.7851364299995</v>
      </c>
      <c r="W129" s="36">
        <f>SUMIFS(СВЦЭМ!$C$34:$C$777,СВЦЭМ!$A$34:$A$777,$A129,СВЦЭМ!$B$34:$B$777,W$119)+'СЕТ СН'!$I$9+СВЦЭМ!$D$10+'СЕТ СН'!$I$5-'СЕТ СН'!$I$17</f>
        <v>4871.382741209999</v>
      </c>
      <c r="X129" s="36">
        <f>SUMIFS(СВЦЭМ!$C$34:$C$777,СВЦЭМ!$A$34:$A$777,$A129,СВЦЭМ!$B$34:$B$777,X$119)+'СЕТ СН'!$I$9+СВЦЭМ!$D$10+'СЕТ СН'!$I$5-'СЕТ СН'!$I$17</f>
        <v>4878.1661203699996</v>
      </c>
      <c r="Y129" s="36">
        <f>SUMIFS(СВЦЭМ!$C$34:$C$777,СВЦЭМ!$A$34:$A$777,$A129,СВЦЭМ!$B$34:$B$777,Y$119)+'СЕТ СН'!$I$9+СВЦЭМ!$D$10+'СЕТ СН'!$I$5-'СЕТ СН'!$I$17</f>
        <v>4964.2479799799994</v>
      </c>
    </row>
    <row r="130" spans="1:25" ht="15.75" x14ac:dyDescent="0.2">
      <c r="A130" s="35">
        <f t="shared" si="3"/>
        <v>43445</v>
      </c>
      <c r="B130" s="36">
        <f>SUMIFS(СВЦЭМ!$C$34:$C$777,СВЦЭМ!$A$34:$A$777,$A130,СВЦЭМ!$B$34:$B$777,B$119)+'СЕТ СН'!$I$9+СВЦЭМ!$D$10+'СЕТ СН'!$I$5-'СЕТ СН'!$I$17</f>
        <v>5032.9391751499998</v>
      </c>
      <c r="C130" s="36">
        <f>SUMIFS(СВЦЭМ!$C$34:$C$777,СВЦЭМ!$A$34:$A$777,$A130,СВЦЭМ!$B$34:$B$777,C$119)+'СЕТ СН'!$I$9+СВЦЭМ!$D$10+'СЕТ СН'!$I$5-'СЕТ СН'!$I$17</f>
        <v>5094.9722560599994</v>
      </c>
      <c r="D130" s="36">
        <f>SUMIFS(СВЦЭМ!$C$34:$C$777,СВЦЭМ!$A$34:$A$777,$A130,СВЦЭМ!$B$34:$B$777,D$119)+'СЕТ СН'!$I$9+СВЦЭМ!$D$10+'СЕТ СН'!$I$5-'СЕТ СН'!$I$17</f>
        <v>5157.3856197300001</v>
      </c>
      <c r="E130" s="36">
        <f>SUMIFS(СВЦЭМ!$C$34:$C$777,СВЦЭМ!$A$34:$A$777,$A130,СВЦЭМ!$B$34:$B$777,E$119)+'СЕТ СН'!$I$9+СВЦЭМ!$D$10+'СЕТ СН'!$I$5-'СЕТ СН'!$I$17</f>
        <v>5172.5497678299998</v>
      </c>
      <c r="F130" s="36">
        <f>SUMIFS(СВЦЭМ!$C$34:$C$777,СВЦЭМ!$A$34:$A$777,$A130,СВЦЭМ!$B$34:$B$777,F$119)+'СЕТ СН'!$I$9+СВЦЭМ!$D$10+'СЕТ СН'!$I$5-'СЕТ СН'!$I$17</f>
        <v>5175.9176255799994</v>
      </c>
      <c r="G130" s="36">
        <f>SUMIFS(СВЦЭМ!$C$34:$C$777,СВЦЭМ!$A$34:$A$777,$A130,СВЦЭМ!$B$34:$B$777,G$119)+'СЕТ СН'!$I$9+СВЦЭМ!$D$10+'СЕТ СН'!$I$5-'СЕТ СН'!$I$17</f>
        <v>5180.4167997999994</v>
      </c>
      <c r="H130" s="36">
        <f>SUMIFS(СВЦЭМ!$C$34:$C$777,СВЦЭМ!$A$34:$A$777,$A130,СВЦЭМ!$B$34:$B$777,H$119)+'СЕТ СН'!$I$9+СВЦЭМ!$D$10+'СЕТ СН'!$I$5-'СЕТ СН'!$I$17</f>
        <v>5131.9412222999999</v>
      </c>
      <c r="I130" s="36">
        <f>SUMIFS(СВЦЭМ!$C$34:$C$777,СВЦЭМ!$A$34:$A$777,$A130,СВЦЭМ!$B$34:$B$777,I$119)+'СЕТ СН'!$I$9+СВЦЭМ!$D$10+'СЕТ СН'!$I$5-'СЕТ СН'!$I$17</f>
        <v>5023.8645493499998</v>
      </c>
      <c r="J130" s="36">
        <f>SUMIFS(СВЦЭМ!$C$34:$C$777,СВЦЭМ!$A$34:$A$777,$A130,СВЦЭМ!$B$34:$B$777,J$119)+'СЕТ СН'!$I$9+СВЦЭМ!$D$10+'СЕТ СН'!$I$5-'СЕТ СН'!$I$17</f>
        <v>4950.3684186999999</v>
      </c>
      <c r="K130" s="36">
        <f>SUMIFS(СВЦЭМ!$C$34:$C$777,СВЦЭМ!$A$34:$A$777,$A130,СВЦЭМ!$B$34:$B$777,K$119)+'СЕТ СН'!$I$9+СВЦЭМ!$D$10+'СЕТ СН'!$I$5-'СЕТ СН'!$I$17</f>
        <v>4873.6144357099993</v>
      </c>
      <c r="L130" s="36">
        <f>SUMIFS(СВЦЭМ!$C$34:$C$777,СВЦЭМ!$A$34:$A$777,$A130,СВЦЭМ!$B$34:$B$777,L$119)+'СЕТ СН'!$I$9+СВЦЭМ!$D$10+'СЕТ СН'!$I$5-'СЕТ СН'!$I$17</f>
        <v>4874.2742431500001</v>
      </c>
      <c r="M130" s="36">
        <f>SUMIFS(СВЦЭМ!$C$34:$C$777,СВЦЭМ!$A$34:$A$777,$A130,СВЦЭМ!$B$34:$B$777,M$119)+'СЕТ СН'!$I$9+СВЦЭМ!$D$10+'СЕТ СН'!$I$5-'СЕТ СН'!$I$17</f>
        <v>4921.8247819299995</v>
      </c>
      <c r="N130" s="36">
        <f>SUMIFS(СВЦЭМ!$C$34:$C$777,СВЦЭМ!$A$34:$A$777,$A130,СВЦЭМ!$B$34:$B$777,N$119)+'СЕТ СН'!$I$9+СВЦЭМ!$D$10+'СЕТ СН'!$I$5-'СЕТ СН'!$I$17</f>
        <v>4977.9300790699999</v>
      </c>
      <c r="O130" s="36">
        <f>SUMIFS(СВЦЭМ!$C$34:$C$777,СВЦЭМ!$A$34:$A$777,$A130,СВЦЭМ!$B$34:$B$777,O$119)+'СЕТ СН'!$I$9+СВЦЭМ!$D$10+'СЕТ СН'!$I$5-'СЕТ СН'!$I$17</f>
        <v>5013.3317650399995</v>
      </c>
      <c r="P130" s="36">
        <f>SUMIFS(СВЦЭМ!$C$34:$C$777,СВЦЭМ!$A$34:$A$777,$A130,СВЦЭМ!$B$34:$B$777,P$119)+'СЕТ СН'!$I$9+СВЦЭМ!$D$10+'СЕТ СН'!$I$5-'СЕТ СН'!$I$17</f>
        <v>5023.2213451299995</v>
      </c>
      <c r="Q130" s="36">
        <f>SUMIFS(СВЦЭМ!$C$34:$C$777,СВЦЭМ!$A$34:$A$777,$A130,СВЦЭМ!$B$34:$B$777,Q$119)+'СЕТ СН'!$I$9+СВЦЭМ!$D$10+'СЕТ СН'!$I$5-'СЕТ СН'!$I$17</f>
        <v>4979.2144698399998</v>
      </c>
      <c r="R130" s="36">
        <f>SUMIFS(СВЦЭМ!$C$34:$C$777,СВЦЭМ!$A$34:$A$777,$A130,СВЦЭМ!$B$34:$B$777,R$119)+'СЕТ СН'!$I$9+СВЦЭМ!$D$10+'СЕТ СН'!$I$5-'СЕТ СН'!$I$17</f>
        <v>4935.4794206899996</v>
      </c>
      <c r="S130" s="36">
        <f>SUMIFS(СВЦЭМ!$C$34:$C$777,СВЦЭМ!$A$34:$A$777,$A130,СВЦЭМ!$B$34:$B$777,S$119)+'СЕТ СН'!$I$9+СВЦЭМ!$D$10+'СЕТ СН'!$I$5-'СЕТ СН'!$I$17</f>
        <v>4840.615408229999</v>
      </c>
      <c r="T130" s="36">
        <f>SUMIFS(СВЦЭМ!$C$34:$C$777,СВЦЭМ!$A$34:$A$777,$A130,СВЦЭМ!$B$34:$B$777,T$119)+'СЕТ СН'!$I$9+СВЦЭМ!$D$10+'СЕТ СН'!$I$5-'СЕТ СН'!$I$17</f>
        <v>4819.5660268199999</v>
      </c>
      <c r="U130" s="36">
        <f>SUMIFS(СВЦЭМ!$C$34:$C$777,СВЦЭМ!$A$34:$A$777,$A130,СВЦЭМ!$B$34:$B$777,U$119)+'СЕТ СН'!$I$9+СВЦЭМ!$D$10+'СЕТ СН'!$I$5-'СЕТ СН'!$I$17</f>
        <v>4823.4864302999995</v>
      </c>
      <c r="V130" s="36">
        <f>SUMIFS(СВЦЭМ!$C$34:$C$777,СВЦЭМ!$A$34:$A$777,$A130,СВЦЭМ!$B$34:$B$777,V$119)+'СЕТ СН'!$I$9+СВЦЭМ!$D$10+'СЕТ СН'!$I$5-'СЕТ СН'!$I$17</f>
        <v>4840.6781329599999</v>
      </c>
      <c r="W130" s="36">
        <f>SUMIFS(СВЦЭМ!$C$34:$C$777,СВЦЭМ!$A$34:$A$777,$A130,СВЦЭМ!$B$34:$B$777,W$119)+'СЕТ СН'!$I$9+СВЦЭМ!$D$10+'СЕТ СН'!$I$5-'СЕТ СН'!$I$17</f>
        <v>4858.9250193399994</v>
      </c>
      <c r="X130" s="36">
        <f>SUMIFS(СВЦЭМ!$C$34:$C$777,СВЦЭМ!$A$34:$A$777,$A130,СВЦЭМ!$B$34:$B$777,X$119)+'СЕТ СН'!$I$9+СВЦЭМ!$D$10+'СЕТ СН'!$I$5-'СЕТ СН'!$I$17</f>
        <v>4867.0497984599997</v>
      </c>
      <c r="Y130" s="36">
        <f>SUMIFS(СВЦЭМ!$C$34:$C$777,СВЦЭМ!$A$34:$A$777,$A130,СВЦЭМ!$B$34:$B$777,Y$119)+'СЕТ СН'!$I$9+СВЦЭМ!$D$10+'СЕТ СН'!$I$5-'СЕТ СН'!$I$17</f>
        <v>4956.4135425799996</v>
      </c>
    </row>
    <row r="131" spans="1:25" ht="15.75" x14ac:dyDescent="0.2">
      <c r="A131" s="35">
        <f t="shared" si="3"/>
        <v>43446</v>
      </c>
      <c r="B131" s="36">
        <f>SUMIFS(СВЦЭМ!$C$34:$C$777,СВЦЭМ!$A$34:$A$777,$A131,СВЦЭМ!$B$34:$B$777,B$119)+'СЕТ СН'!$I$9+СВЦЭМ!$D$10+'СЕТ СН'!$I$5-'СЕТ СН'!$I$17</f>
        <v>5024.0878999400002</v>
      </c>
      <c r="C131" s="36">
        <f>SUMIFS(СВЦЭМ!$C$34:$C$777,СВЦЭМ!$A$34:$A$777,$A131,СВЦЭМ!$B$34:$B$777,C$119)+'СЕТ СН'!$I$9+СВЦЭМ!$D$10+'СЕТ СН'!$I$5-'СЕТ СН'!$I$17</f>
        <v>5115.6666497099995</v>
      </c>
      <c r="D131" s="36">
        <f>SUMIFS(СВЦЭМ!$C$34:$C$777,СВЦЭМ!$A$34:$A$777,$A131,СВЦЭМ!$B$34:$B$777,D$119)+'СЕТ СН'!$I$9+СВЦЭМ!$D$10+'СЕТ СН'!$I$5-'СЕТ СН'!$I$17</f>
        <v>5173.8609563700002</v>
      </c>
      <c r="E131" s="36">
        <f>SUMIFS(СВЦЭМ!$C$34:$C$777,СВЦЭМ!$A$34:$A$777,$A131,СВЦЭМ!$B$34:$B$777,E$119)+'СЕТ СН'!$I$9+СВЦЭМ!$D$10+'СЕТ СН'!$I$5-'СЕТ СН'!$I$17</f>
        <v>5195.0026437799997</v>
      </c>
      <c r="F131" s="36">
        <f>SUMIFS(СВЦЭМ!$C$34:$C$777,СВЦЭМ!$A$34:$A$777,$A131,СВЦЭМ!$B$34:$B$777,F$119)+'СЕТ СН'!$I$9+СВЦЭМ!$D$10+'СЕТ СН'!$I$5-'СЕТ СН'!$I$17</f>
        <v>5192.4703209999998</v>
      </c>
      <c r="G131" s="36">
        <f>SUMIFS(СВЦЭМ!$C$34:$C$777,СВЦЭМ!$A$34:$A$777,$A131,СВЦЭМ!$B$34:$B$777,G$119)+'СЕТ СН'!$I$9+СВЦЭМ!$D$10+'СЕТ СН'!$I$5-'СЕТ СН'!$I$17</f>
        <v>5164.6618863199992</v>
      </c>
      <c r="H131" s="36">
        <f>SUMIFS(СВЦЭМ!$C$34:$C$777,СВЦЭМ!$A$34:$A$777,$A131,СВЦЭМ!$B$34:$B$777,H$119)+'СЕТ СН'!$I$9+СВЦЭМ!$D$10+'СЕТ СН'!$I$5-'СЕТ СН'!$I$17</f>
        <v>5084.1906927499995</v>
      </c>
      <c r="I131" s="36">
        <f>SUMIFS(СВЦЭМ!$C$34:$C$777,СВЦЭМ!$A$34:$A$777,$A131,СВЦЭМ!$B$34:$B$777,I$119)+'СЕТ СН'!$I$9+СВЦЭМ!$D$10+'СЕТ СН'!$I$5-'СЕТ СН'!$I$17</f>
        <v>4978.2015465499999</v>
      </c>
      <c r="J131" s="36">
        <f>SUMIFS(СВЦЭМ!$C$34:$C$777,СВЦЭМ!$A$34:$A$777,$A131,СВЦЭМ!$B$34:$B$777,J$119)+'СЕТ СН'!$I$9+СВЦЭМ!$D$10+'СЕТ СН'!$I$5-'СЕТ СН'!$I$17</f>
        <v>4942.9056330499998</v>
      </c>
      <c r="K131" s="36">
        <f>SUMIFS(СВЦЭМ!$C$34:$C$777,СВЦЭМ!$A$34:$A$777,$A131,СВЦЭМ!$B$34:$B$777,K$119)+'СЕТ СН'!$I$9+СВЦЭМ!$D$10+'СЕТ СН'!$I$5-'СЕТ СН'!$I$17</f>
        <v>4867.5775565999993</v>
      </c>
      <c r="L131" s="36">
        <f>SUMIFS(СВЦЭМ!$C$34:$C$777,СВЦЭМ!$A$34:$A$777,$A131,СВЦЭМ!$B$34:$B$777,L$119)+'СЕТ СН'!$I$9+СВЦЭМ!$D$10+'СЕТ СН'!$I$5-'СЕТ СН'!$I$17</f>
        <v>4866.4551811799993</v>
      </c>
      <c r="M131" s="36">
        <f>SUMIFS(СВЦЭМ!$C$34:$C$777,СВЦЭМ!$A$34:$A$777,$A131,СВЦЭМ!$B$34:$B$777,M$119)+'СЕТ СН'!$I$9+СВЦЭМ!$D$10+'СЕТ СН'!$I$5-'СЕТ СН'!$I$17</f>
        <v>4921.5023562399992</v>
      </c>
      <c r="N131" s="36">
        <f>SUMIFS(СВЦЭМ!$C$34:$C$777,СВЦЭМ!$A$34:$A$777,$A131,СВЦЭМ!$B$34:$B$777,N$119)+'СЕТ СН'!$I$9+СВЦЭМ!$D$10+'СЕТ СН'!$I$5-'СЕТ СН'!$I$17</f>
        <v>4980.6470117899999</v>
      </c>
      <c r="O131" s="36">
        <f>SUMIFS(СВЦЭМ!$C$34:$C$777,СВЦЭМ!$A$34:$A$777,$A131,СВЦЭМ!$B$34:$B$777,O$119)+'СЕТ СН'!$I$9+СВЦЭМ!$D$10+'СЕТ СН'!$I$5-'СЕТ СН'!$I$17</f>
        <v>5022.4754306799996</v>
      </c>
      <c r="P131" s="36">
        <f>SUMIFS(СВЦЭМ!$C$34:$C$777,СВЦЭМ!$A$34:$A$777,$A131,СВЦЭМ!$B$34:$B$777,P$119)+'СЕТ СН'!$I$9+СВЦЭМ!$D$10+'СЕТ СН'!$I$5-'СЕТ СН'!$I$17</f>
        <v>5032.75143071</v>
      </c>
      <c r="Q131" s="36">
        <f>SUMIFS(СВЦЭМ!$C$34:$C$777,СВЦЭМ!$A$34:$A$777,$A131,СВЦЭМ!$B$34:$B$777,Q$119)+'СЕТ СН'!$I$9+СВЦЭМ!$D$10+'СЕТ СН'!$I$5-'СЕТ СН'!$I$17</f>
        <v>4986.5388152599999</v>
      </c>
      <c r="R131" s="36">
        <f>SUMIFS(СВЦЭМ!$C$34:$C$777,СВЦЭМ!$A$34:$A$777,$A131,СВЦЭМ!$B$34:$B$777,R$119)+'СЕТ СН'!$I$9+СВЦЭМ!$D$10+'СЕТ СН'!$I$5-'СЕТ СН'!$I$17</f>
        <v>4938.6646182699997</v>
      </c>
      <c r="S131" s="36">
        <f>SUMIFS(СВЦЭМ!$C$34:$C$777,СВЦЭМ!$A$34:$A$777,$A131,СВЦЭМ!$B$34:$B$777,S$119)+'СЕТ СН'!$I$9+СВЦЭМ!$D$10+'СЕТ СН'!$I$5-'СЕТ СН'!$I$17</f>
        <v>4848.8445975299992</v>
      </c>
      <c r="T131" s="36">
        <f>SUMIFS(СВЦЭМ!$C$34:$C$777,СВЦЭМ!$A$34:$A$777,$A131,СВЦЭМ!$B$34:$B$777,T$119)+'СЕТ СН'!$I$9+СВЦЭМ!$D$10+'СЕТ СН'!$I$5-'СЕТ СН'!$I$17</f>
        <v>4821.5493850100002</v>
      </c>
      <c r="U131" s="36">
        <f>SUMIFS(СВЦЭМ!$C$34:$C$777,СВЦЭМ!$A$34:$A$777,$A131,СВЦЭМ!$B$34:$B$777,U$119)+'СЕТ СН'!$I$9+СВЦЭМ!$D$10+'СЕТ СН'!$I$5-'СЕТ СН'!$I$17</f>
        <v>4829.2941424299997</v>
      </c>
      <c r="V131" s="36">
        <f>SUMIFS(СВЦЭМ!$C$34:$C$777,СВЦЭМ!$A$34:$A$777,$A131,СВЦЭМ!$B$34:$B$777,V$119)+'СЕТ СН'!$I$9+СВЦЭМ!$D$10+'СЕТ СН'!$I$5-'СЕТ СН'!$I$17</f>
        <v>4839.5681876999997</v>
      </c>
      <c r="W131" s="36">
        <f>SUMIFS(СВЦЭМ!$C$34:$C$777,СВЦЭМ!$A$34:$A$777,$A131,СВЦЭМ!$B$34:$B$777,W$119)+'СЕТ СН'!$I$9+СВЦЭМ!$D$10+'СЕТ СН'!$I$5-'СЕТ СН'!$I$17</f>
        <v>4861.1774570899997</v>
      </c>
      <c r="X131" s="36">
        <f>SUMIFS(СВЦЭМ!$C$34:$C$777,СВЦЭМ!$A$34:$A$777,$A131,СВЦЭМ!$B$34:$B$777,X$119)+'СЕТ СН'!$I$9+СВЦЭМ!$D$10+'СЕТ СН'!$I$5-'СЕТ СН'!$I$17</f>
        <v>4866.5464269799995</v>
      </c>
      <c r="Y131" s="36">
        <f>SUMIFS(СВЦЭМ!$C$34:$C$777,СВЦЭМ!$A$34:$A$777,$A131,СВЦЭМ!$B$34:$B$777,Y$119)+'СЕТ СН'!$I$9+СВЦЭМ!$D$10+'СЕТ СН'!$I$5-'СЕТ СН'!$I$17</f>
        <v>4943.9604318599995</v>
      </c>
    </row>
    <row r="132" spans="1:25" ht="15.75" x14ac:dyDescent="0.2">
      <c r="A132" s="35">
        <f t="shared" si="3"/>
        <v>43447</v>
      </c>
      <c r="B132" s="36">
        <f>SUMIFS(СВЦЭМ!$C$34:$C$777,СВЦЭМ!$A$34:$A$777,$A132,СВЦЭМ!$B$34:$B$777,B$119)+'СЕТ СН'!$I$9+СВЦЭМ!$D$10+'СЕТ СН'!$I$5-'СЕТ СН'!$I$17</f>
        <v>5022.9506771499991</v>
      </c>
      <c r="C132" s="36">
        <f>SUMIFS(СВЦЭМ!$C$34:$C$777,СВЦЭМ!$A$34:$A$777,$A132,СВЦЭМ!$B$34:$B$777,C$119)+'СЕТ СН'!$I$9+СВЦЭМ!$D$10+'СЕТ СН'!$I$5-'СЕТ СН'!$I$17</f>
        <v>5097.46045349</v>
      </c>
      <c r="D132" s="36">
        <f>SUMIFS(СВЦЭМ!$C$34:$C$777,СВЦЭМ!$A$34:$A$777,$A132,СВЦЭМ!$B$34:$B$777,D$119)+'СЕТ СН'!$I$9+СВЦЭМ!$D$10+'СЕТ СН'!$I$5-'СЕТ СН'!$I$17</f>
        <v>5159.0879889999997</v>
      </c>
      <c r="E132" s="36">
        <f>SUMIFS(СВЦЭМ!$C$34:$C$777,СВЦЭМ!$A$34:$A$777,$A132,СВЦЭМ!$B$34:$B$777,E$119)+'СЕТ СН'!$I$9+СВЦЭМ!$D$10+'СЕТ СН'!$I$5-'СЕТ СН'!$I$17</f>
        <v>5174.7443627299999</v>
      </c>
      <c r="F132" s="36">
        <f>SUMIFS(СВЦЭМ!$C$34:$C$777,СВЦЭМ!$A$34:$A$777,$A132,СВЦЭМ!$B$34:$B$777,F$119)+'СЕТ СН'!$I$9+СВЦЭМ!$D$10+'СЕТ СН'!$I$5-'СЕТ СН'!$I$17</f>
        <v>5176.1467870999995</v>
      </c>
      <c r="G132" s="36">
        <f>SUMIFS(СВЦЭМ!$C$34:$C$777,СВЦЭМ!$A$34:$A$777,$A132,СВЦЭМ!$B$34:$B$777,G$119)+'СЕТ СН'!$I$9+СВЦЭМ!$D$10+'СЕТ СН'!$I$5-'СЕТ СН'!$I$17</f>
        <v>5157.54986663</v>
      </c>
      <c r="H132" s="36">
        <f>SUMIFS(СВЦЭМ!$C$34:$C$777,СВЦЭМ!$A$34:$A$777,$A132,СВЦЭМ!$B$34:$B$777,H$119)+'СЕТ СН'!$I$9+СВЦЭМ!$D$10+'СЕТ СН'!$I$5-'СЕТ СН'!$I$17</f>
        <v>5078.8348920899998</v>
      </c>
      <c r="I132" s="36">
        <f>SUMIFS(СВЦЭМ!$C$34:$C$777,СВЦЭМ!$A$34:$A$777,$A132,СВЦЭМ!$B$34:$B$777,I$119)+'СЕТ СН'!$I$9+СВЦЭМ!$D$10+'СЕТ СН'!$I$5-'СЕТ СН'!$I$17</f>
        <v>4996.0076937599997</v>
      </c>
      <c r="J132" s="36">
        <f>SUMIFS(СВЦЭМ!$C$34:$C$777,СВЦЭМ!$A$34:$A$777,$A132,СВЦЭМ!$B$34:$B$777,J$119)+'СЕТ СН'!$I$9+СВЦЭМ!$D$10+'СЕТ СН'!$I$5-'СЕТ СН'!$I$17</f>
        <v>4926.0713068300001</v>
      </c>
      <c r="K132" s="36">
        <f>SUMIFS(СВЦЭМ!$C$34:$C$777,СВЦЭМ!$A$34:$A$777,$A132,СВЦЭМ!$B$34:$B$777,K$119)+'СЕТ СН'!$I$9+СВЦЭМ!$D$10+'СЕТ СН'!$I$5-'СЕТ СН'!$I$17</f>
        <v>4870.0923548799992</v>
      </c>
      <c r="L132" s="36">
        <f>SUMIFS(СВЦЭМ!$C$34:$C$777,СВЦЭМ!$A$34:$A$777,$A132,СВЦЭМ!$B$34:$B$777,L$119)+'СЕТ СН'!$I$9+СВЦЭМ!$D$10+'СЕТ СН'!$I$5-'СЕТ СН'!$I$17</f>
        <v>4866.0043904499998</v>
      </c>
      <c r="M132" s="36">
        <f>SUMIFS(СВЦЭМ!$C$34:$C$777,СВЦЭМ!$A$34:$A$777,$A132,СВЦЭМ!$B$34:$B$777,M$119)+'СЕТ СН'!$I$9+СВЦЭМ!$D$10+'СЕТ СН'!$I$5-'СЕТ СН'!$I$17</f>
        <v>4913.8634535199999</v>
      </c>
      <c r="N132" s="36">
        <f>SUMIFS(СВЦЭМ!$C$34:$C$777,СВЦЭМ!$A$34:$A$777,$A132,СВЦЭМ!$B$34:$B$777,N$119)+'СЕТ СН'!$I$9+СВЦЭМ!$D$10+'СЕТ СН'!$I$5-'СЕТ СН'!$I$17</f>
        <v>4983.7150778799996</v>
      </c>
      <c r="O132" s="36">
        <f>SUMIFS(СВЦЭМ!$C$34:$C$777,СВЦЭМ!$A$34:$A$777,$A132,СВЦЭМ!$B$34:$B$777,O$119)+'СЕТ СН'!$I$9+СВЦЭМ!$D$10+'СЕТ СН'!$I$5-'СЕТ СН'!$I$17</f>
        <v>5015.8095889699998</v>
      </c>
      <c r="P132" s="36">
        <f>SUMIFS(СВЦЭМ!$C$34:$C$777,СВЦЭМ!$A$34:$A$777,$A132,СВЦЭМ!$B$34:$B$777,P$119)+'СЕТ СН'!$I$9+СВЦЭМ!$D$10+'СЕТ СН'!$I$5-'СЕТ СН'!$I$17</f>
        <v>5007.6181042399994</v>
      </c>
      <c r="Q132" s="36">
        <f>SUMIFS(СВЦЭМ!$C$34:$C$777,СВЦЭМ!$A$34:$A$777,$A132,СВЦЭМ!$B$34:$B$777,Q$119)+'СЕТ СН'!$I$9+СВЦЭМ!$D$10+'СЕТ СН'!$I$5-'СЕТ СН'!$I$17</f>
        <v>4979.6691427899996</v>
      </c>
      <c r="R132" s="36">
        <f>SUMIFS(СВЦЭМ!$C$34:$C$777,СВЦЭМ!$A$34:$A$777,$A132,СВЦЭМ!$B$34:$B$777,R$119)+'СЕТ СН'!$I$9+СВЦЭМ!$D$10+'СЕТ СН'!$I$5-'СЕТ СН'!$I$17</f>
        <v>4959.4095729599994</v>
      </c>
      <c r="S132" s="36">
        <f>SUMIFS(СВЦЭМ!$C$34:$C$777,СВЦЭМ!$A$34:$A$777,$A132,СВЦЭМ!$B$34:$B$777,S$119)+'СЕТ СН'!$I$9+СВЦЭМ!$D$10+'СЕТ СН'!$I$5-'СЕТ СН'!$I$17</f>
        <v>4883.94885032</v>
      </c>
      <c r="T132" s="36">
        <f>SUMIFS(СВЦЭМ!$C$34:$C$777,СВЦЭМ!$A$34:$A$777,$A132,СВЦЭМ!$B$34:$B$777,T$119)+'СЕТ СН'!$I$9+СВЦЭМ!$D$10+'СЕТ СН'!$I$5-'СЕТ СН'!$I$17</f>
        <v>4885.2222234999999</v>
      </c>
      <c r="U132" s="36">
        <f>SUMIFS(СВЦЭМ!$C$34:$C$777,СВЦЭМ!$A$34:$A$777,$A132,СВЦЭМ!$B$34:$B$777,U$119)+'СЕТ СН'!$I$9+СВЦЭМ!$D$10+'СЕТ СН'!$I$5-'СЕТ СН'!$I$17</f>
        <v>4894.7196954099991</v>
      </c>
      <c r="V132" s="36">
        <f>SUMIFS(СВЦЭМ!$C$34:$C$777,СВЦЭМ!$A$34:$A$777,$A132,СВЦЭМ!$B$34:$B$777,V$119)+'СЕТ СН'!$I$9+СВЦЭМ!$D$10+'СЕТ СН'!$I$5-'СЕТ СН'!$I$17</f>
        <v>4863.7136123399996</v>
      </c>
      <c r="W132" s="36">
        <f>SUMIFS(СВЦЭМ!$C$34:$C$777,СВЦЭМ!$A$34:$A$777,$A132,СВЦЭМ!$B$34:$B$777,W$119)+'СЕТ СН'!$I$9+СВЦЭМ!$D$10+'СЕТ СН'!$I$5-'СЕТ СН'!$I$17</f>
        <v>4862.2593850099993</v>
      </c>
      <c r="X132" s="36">
        <f>SUMIFS(СВЦЭМ!$C$34:$C$777,СВЦЭМ!$A$34:$A$777,$A132,СВЦЭМ!$B$34:$B$777,X$119)+'СЕТ СН'!$I$9+СВЦЭМ!$D$10+'СЕТ СН'!$I$5-'СЕТ СН'!$I$17</f>
        <v>4868.6161581699998</v>
      </c>
      <c r="Y132" s="36">
        <f>SUMIFS(СВЦЭМ!$C$34:$C$777,СВЦЭМ!$A$34:$A$777,$A132,СВЦЭМ!$B$34:$B$777,Y$119)+'СЕТ СН'!$I$9+СВЦЭМ!$D$10+'СЕТ СН'!$I$5-'СЕТ СН'!$I$17</f>
        <v>4961.2881338500001</v>
      </c>
    </row>
    <row r="133" spans="1:25" ht="15.75" x14ac:dyDescent="0.2">
      <c r="A133" s="35">
        <f t="shared" si="3"/>
        <v>43448</v>
      </c>
      <c r="B133" s="36">
        <f>SUMIFS(СВЦЭМ!$C$34:$C$777,СВЦЭМ!$A$34:$A$777,$A133,СВЦЭМ!$B$34:$B$777,B$119)+'СЕТ СН'!$I$9+СВЦЭМ!$D$10+'СЕТ СН'!$I$5-'СЕТ СН'!$I$17</f>
        <v>5039.0267739199999</v>
      </c>
      <c r="C133" s="36">
        <f>SUMIFS(СВЦЭМ!$C$34:$C$777,СВЦЭМ!$A$34:$A$777,$A133,СВЦЭМ!$B$34:$B$777,C$119)+'СЕТ СН'!$I$9+СВЦЭМ!$D$10+'СЕТ СН'!$I$5-'СЕТ СН'!$I$17</f>
        <v>5117.1624147199991</v>
      </c>
      <c r="D133" s="36">
        <f>SUMIFS(СВЦЭМ!$C$34:$C$777,СВЦЭМ!$A$34:$A$777,$A133,СВЦЭМ!$B$34:$B$777,D$119)+'СЕТ СН'!$I$9+СВЦЭМ!$D$10+'СЕТ СН'!$I$5-'СЕТ СН'!$I$17</f>
        <v>5174.7714441999997</v>
      </c>
      <c r="E133" s="36">
        <f>SUMIFS(СВЦЭМ!$C$34:$C$777,СВЦЭМ!$A$34:$A$777,$A133,СВЦЭМ!$B$34:$B$777,E$119)+'СЕТ СН'!$I$9+СВЦЭМ!$D$10+'СЕТ СН'!$I$5-'СЕТ СН'!$I$17</f>
        <v>5179.4890504899995</v>
      </c>
      <c r="F133" s="36">
        <f>SUMIFS(СВЦЭМ!$C$34:$C$777,СВЦЭМ!$A$34:$A$777,$A133,СВЦЭМ!$B$34:$B$777,F$119)+'СЕТ СН'!$I$9+СВЦЭМ!$D$10+'СЕТ СН'!$I$5-'СЕТ СН'!$I$17</f>
        <v>5177.6029181899994</v>
      </c>
      <c r="G133" s="36">
        <f>SUMIFS(СВЦЭМ!$C$34:$C$777,СВЦЭМ!$A$34:$A$777,$A133,СВЦЭМ!$B$34:$B$777,G$119)+'СЕТ СН'!$I$9+СВЦЭМ!$D$10+'СЕТ СН'!$I$5-'СЕТ СН'!$I$17</f>
        <v>5153.42327131</v>
      </c>
      <c r="H133" s="36">
        <f>SUMIFS(СВЦЭМ!$C$34:$C$777,СВЦЭМ!$A$34:$A$777,$A133,СВЦЭМ!$B$34:$B$777,H$119)+'СЕТ СН'!$I$9+СВЦЭМ!$D$10+'СЕТ СН'!$I$5-'СЕТ СН'!$I$17</f>
        <v>5105.5482024399998</v>
      </c>
      <c r="I133" s="36">
        <f>SUMIFS(СВЦЭМ!$C$34:$C$777,СВЦЭМ!$A$34:$A$777,$A133,СВЦЭМ!$B$34:$B$777,I$119)+'СЕТ СН'!$I$9+СВЦЭМ!$D$10+'СЕТ СН'!$I$5-'СЕТ СН'!$I$17</f>
        <v>5001.2218143499995</v>
      </c>
      <c r="J133" s="36">
        <f>SUMIFS(СВЦЭМ!$C$34:$C$777,СВЦЭМ!$A$34:$A$777,$A133,СВЦЭМ!$B$34:$B$777,J$119)+'СЕТ СН'!$I$9+СВЦЭМ!$D$10+'СЕТ СН'!$I$5-'СЕТ СН'!$I$17</f>
        <v>4934.9707720799997</v>
      </c>
      <c r="K133" s="36">
        <f>SUMIFS(СВЦЭМ!$C$34:$C$777,СВЦЭМ!$A$34:$A$777,$A133,СВЦЭМ!$B$34:$B$777,K$119)+'СЕТ СН'!$I$9+СВЦЭМ!$D$10+'СЕТ СН'!$I$5-'СЕТ СН'!$I$17</f>
        <v>4868.7314899399998</v>
      </c>
      <c r="L133" s="36">
        <f>SUMIFS(СВЦЭМ!$C$34:$C$777,СВЦЭМ!$A$34:$A$777,$A133,СВЦЭМ!$B$34:$B$777,L$119)+'СЕТ СН'!$I$9+СВЦЭМ!$D$10+'СЕТ СН'!$I$5-'СЕТ СН'!$I$17</f>
        <v>4865.6919394299994</v>
      </c>
      <c r="M133" s="36">
        <f>SUMIFS(СВЦЭМ!$C$34:$C$777,СВЦЭМ!$A$34:$A$777,$A133,СВЦЭМ!$B$34:$B$777,M$119)+'СЕТ СН'!$I$9+СВЦЭМ!$D$10+'СЕТ СН'!$I$5-'СЕТ СН'!$I$17</f>
        <v>4929.4616242399998</v>
      </c>
      <c r="N133" s="36">
        <f>SUMIFS(СВЦЭМ!$C$34:$C$777,СВЦЭМ!$A$34:$A$777,$A133,СВЦЭМ!$B$34:$B$777,N$119)+'СЕТ СН'!$I$9+СВЦЭМ!$D$10+'СЕТ СН'!$I$5-'СЕТ СН'!$I$17</f>
        <v>4996.5722317899999</v>
      </c>
      <c r="O133" s="36">
        <f>SUMIFS(СВЦЭМ!$C$34:$C$777,СВЦЭМ!$A$34:$A$777,$A133,СВЦЭМ!$B$34:$B$777,O$119)+'СЕТ СН'!$I$9+СВЦЭМ!$D$10+'СЕТ СН'!$I$5-'СЕТ СН'!$I$17</f>
        <v>5011.5190405899993</v>
      </c>
      <c r="P133" s="36">
        <f>SUMIFS(СВЦЭМ!$C$34:$C$777,СВЦЭМ!$A$34:$A$777,$A133,СВЦЭМ!$B$34:$B$777,P$119)+'СЕТ СН'!$I$9+СВЦЭМ!$D$10+'СЕТ СН'!$I$5-'СЕТ СН'!$I$17</f>
        <v>5004.9622918899995</v>
      </c>
      <c r="Q133" s="36">
        <f>SUMIFS(СВЦЭМ!$C$34:$C$777,СВЦЭМ!$A$34:$A$777,$A133,СВЦЭМ!$B$34:$B$777,Q$119)+'СЕТ СН'!$I$9+СВЦЭМ!$D$10+'СЕТ СН'!$I$5-'СЕТ СН'!$I$17</f>
        <v>5001.2896960299995</v>
      </c>
      <c r="R133" s="36">
        <f>SUMIFS(СВЦЭМ!$C$34:$C$777,СВЦЭМ!$A$34:$A$777,$A133,СВЦЭМ!$B$34:$B$777,R$119)+'СЕТ СН'!$I$9+СВЦЭМ!$D$10+'СЕТ СН'!$I$5-'СЕТ СН'!$I$17</f>
        <v>4970.7503849099994</v>
      </c>
      <c r="S133" s="36">
        <f>SUMIFS(СВЦЭМ!$C$34:$C$777,СВЦЭМ!$A$34:$A$777,$A133,СВЦЭМ!$B$34:$B$777,S$119)+'СЕТ СН'!$I$9+СВЦЭМ!$D$10+'СЕТ СН'!$I$5-'СЕТ СН'!$I$17</f>
        <v>4866.5730199399995</v>
      </c>
      <c r="T133" s="36">
        <f>SUMIFS(СВЦЭМ!$C$34:$C$777,СВЦЭМ!$A$34:$A$777,$A133,СВЦЭМ!$B$34:$B$777,T$119)+'СЕТ СН'!$I$9+СВЦЭМ!$D$10+'СЕТ СН'!$I$5-'СЕТ СН'!$I$17</f>
        <v>4821.6857978999997</v>
      </c>
      <c r="U133" s="36">
        <f>SUMIFS(СВЦЭМ!$C$34:$C$777,СВЦЭМ!$A$34:$A$777,$A133,СВЦЭМ!$B$34:$B$777,U$119)+'СЕТ СН'!$I$9+СВЦЭМ!$D$10+'СЕТ СН'!$I$5-'СЕТ СН'!$I$17</f>
        <v>4816.0935534699993</v>
      </c>
      <c r="V133" s="36">
        <f>SUMIFS(СВЦЭМ!$C$34:$C$777,СВЦЭМ!$A$34:$A$777,$A133,СВЦЭМ!$B$34:$B$777,V$119)+'СЕТ СН'!$I$9+СВЦЭМ!$D$10+'СЕТ СН'!$I$5-'СЕТ СН'!$I$17</f>
        <v>4822.2605343599998</v>
      </c>
      <c r="W133" s="36">
        <f>SUMIFS(СВЦЭМ!$C$34:$C$777,СВЦЭМ!$A$34:$A$777,$A133,СВЦЭМ!$B$34:$B$777,W$119)+'СЕТ СН'!$I$9+СВЦЭМ!$D$10+'СЕТ СН'!$I$5-'СЕТ СН'!$I$17</f>
        <v>4842.2679731299995</v>
      </c>
      <c r="X133" s="36">
        <f>SUMIFS(СВЦЭМ!$C$34:$C$777,СВЦЭМ!$A$34:$A$777,$A133,СВЦЭМ!$B$34:$B$777,X$119)+'СЕТ СН'!$I$9+СВЦЭМ!$D$10+'СЕТ СН'!$I$5-'СЕТ СН'!$I$17</f>
        <v>4855.5233760000001</v>
      </c>
      <c r="Y133" s="36">
        <f>SUMIFS(СВЦЭМ!$C$34:$C$777,СВЦЭМ!$A$34:$A$777,$A133,СВЦЭМ!$B$34:$B$777,Y$119)+'СЕТ СН'!$I$9+СВЦЭМ!$D$10+'СЕТ СН'!$I$5-'СЕТ СН'!$I$17</f>
        <v>4947.4651471799998</v>
      </c>
    </row>
    <row r="134" spans="1:25" ht="15.75" x14ac:dyDescent="0.2">
      <c r="A134" s="35">
        <f t="shared" si="3"/>
        <v>43449</v>
      </c>
      <c r="B134" s="36">
        <f>SUMIFS(СВЦЭМ!$C$34:$C$777,СВЦЭМ!$A$34:$A$777,$A134,СВЦЭМ!$B$34:$B$777,B$119)+'СЕТ СН'!$I$9+СВЦЭМ!$D$10+'СЕТ СН'!$I$5-'СЕТ СН'!$I$17</f>
        <v>5078.4306984899995</v>
      </c>
      <c r="C134" s="36">
        <f>SUMIFS(СВЦЭМ!$C$34:$C$777,СВЦЭМ!$A$34:$A$777,$A134,СВЦЭМ!$B$34:$B$777,C$119)+'СЕТ СН'!$I$9+СВЦЭМ!$D$10+'СЕТ СН'!$I$5-'СЕТ СН'!$I$17</f>
        <v>5128.1957667999995</v>
      </c>
      <c r="D134" s="36">
        <f>SUMIFS(СВЦЭМ!$C$34:$C$777,СВЦЭМ!$A$34:$A$777,$A134,СВЦЭМ!$B$34:$B$777,D$119)+'СЕТ СН'!$I$9+СВЦЭМ!$D$10+'СЕТ СН'!$I$5-'СЕТ СН'!$I$17</f>
        <v>5172.0696452599996</v>
      </c>
      <c r="E134" s="36">
        <f>SUMIFS(СВЦЭМ!$C$34:$C$777,СВЦЭМ!$A$34:$A$777,$A134,СВЦЭМ!$B$34:$B$777,E$119)+'СЕТ СН'!$I$9+СВЦЭМ!$D$10+'СЕТ СН'!$I$5-'СЕТ СН'!$I$17</f>
        <v>5172.2034867399998</v>
      </c>
      <c r="F134" s="36">
        <f>SUMIFS(СВЦЭМ!$C$34:$C$777,СВЦЭМ!$A$34:$A$777,$A134,СВЦЭМ!$B$34:$B$777,F$119)+'СЕТ СН'!$I$9+СВЦЭМ!$D$10+'СЕТ СН'!$I$5-'СЕТ СН'!$I$17</f>
        <v>5170.5239885399997</v>
      </c>
      <c r="G134" s="36">
        <f>SUMIFS(СВЦЭМ!$C$34:$C$777,СВЦЭМ!$A$34:$A$777,$A134,СВЦЭМ!$B$34:$B$777,G$119)+'СЕТ СН'!$I$9+СВЦЭМ!$D$10+'СЕТ СН'!$I$5-'СЕТ СН'!$I$17</f>
        <v>5140.7184008599997</v>
      </c>
      <c r="H134" s="36">
        <f>SUMIFS(СВЦЭМ!$C$34:$C$777,СВЦЭМ!$A$34:$A$777,$A134,СВЦЭМ!$B$34:$B$777,H$119)+'СЕТ СН'!$I$9+СВЦЭМ!$D$10+'СЕТ СН'!$I$5-'СЕТ СН'!$I$17</f>
        <v>5114.5966992899994</v>
      </c>
      <c r="I134" s="36">
        <f>SUMIFS(СВЦЭМ!$C$34:$C$777,СВЦЭМ!$A$34:$A$777,$A134,СВЦЭМ!$B$34:$B$777,I$119)+'СЕТ СН'!$I$9+СВЦЭМ!$D$10+'СЕТ СН'!$I$5-'СЕТ СН'!$I$17</f>
        <v>5013.6872720099991</v>
      </c>
      <c r="J134" s="36">
        <f>SUMIFS(СВЦЭМ!$C$34:$C$777,СВЦЭМ!$A$34:$A$777,$A134,СВЦЭМ!$B$34:$B$777,J$119)+'СЕТ СН'!$I$9+СВЦЭМ!$D$10+'СЕТ СН'!$I$5-'СЕТ СН'!$I$17</f>
        <v>4919.0835541099996</v>
      </c>
      <c r="K134" s="36">
        <f>SUMIFS(СВЦЭМ!$C$34:$C$777,СВЦЭМ!$A$34:$A$777,$A134,СВЦЭМ!$B$34:$B$777,K$119)+'СЕТ СН'!$I$9+СВЦЭМ!$D$10+'СЕТ СН'!$I$5-'СЕТ СН'!$I$17</f>
        <v>4850.2345938099998</v>
      </c>
      <c r="L134" s="36">
        <f>SUMIFS(СВЦЭМ!$C$34:$C$777,СВЦЭМ!$A$34:$A$777,$A134,СВЦЭМ!$B$34:$B$777,L$119)+'СЕТ СН'!$I$9+СВЦЭМ!$D$10+'СЕТ СН'!$I$5-'СЕТ СН'!$I$17</f>
        <v>4866.6871940800002</v>
      </c>
      <c r="M134" s="36">
        <f>SUMIFS(СВЦЭМ!$C$34:$C$777,СВЦЭМ!$A$34:$A$777,$A134,СВЦЭМ!$B$34:$B$777,M$119)+'СЕТ СН'!$I$9+СВЦЭМ!$D$10+'СЕТ СН'!$I$5-'СЕТ СН'!$I$17</f>
        <v>4922.7969936499994</v>
      </c>
      <c r="N134" s="36">
        <f>SUMIFS(СВЦЭМ!$C$34:$C$777,СВЦЭМ!$A$34:$A$777,$A134,СВЦЭМ!$B$34:$B$777,N$119)+'СЕТ СН'!$I$9+СВЦЭМ!$D$10+'СЕТ СН'!$I$5-'СЕТ СН'!$I$17</f>
        <v>4988.0598768399996</v>
      </c>
      <c r="O134" s="36">
        <f>SUMIFS(СВЦЭМ!$C$34:$C$777,СВЦЭМ!$A$34:$A$777,$A134,СВЦЭМ!$B$34:$B$777,O$119)+'СЕТ СН'!$I$9+СВЦЭМ!$D$10+'СЕТ СН'!$I$5-'СЕТ СН'!$I$17</f>
        <v>5031.2483616299996</v>
      </c>
      <c r="P134" s="36">
        <f>SUMIFS(СВЦЭМ!$C$34:$C$777,СВЦЭМ!$A$34:$A$777,$A134,СВЦЭМ!$B$34:$B$777,P$119)+'СЕТ СН'!$I$9+СВЦЭМ!$D$10+'СЕТ СН'!$I$5-'СЕТ СН'!$I$17</f>
        <v>5011.5323929899996</v>
      </c>
      <c r="Q134" s="36">
        <f>SUMIFS(СВЦЭМ!$C$34:$C$777,СВЦЭМ!$A$34:$A$777,$A134,СВЦЭМ!$B$34:$B$777,Q$119)+'СЕТ СН'!$I$9+СВЦЭМ!$D$10+'СЕТ СН'!$I$5-'СЕТ СН'!$I$17</f>
        <v>4991.3042576499993</v>
      </c>
      <c r="R134" s="36">
        <f>SUMIFS(СВЦЭМ!$C$34:$C$777,СВЦЭМ!$A$34:$A$777,$A134,СВЦЭМ!$B$34:$B$777,R$119)+'СЕТ СН'!$I$9+СВЦЭМ!$D$10+'СЕТ СН'!$I$5-'СЕТ СН'!$I$17</f>
        <v>4940.8589398199993</v>
      </c>
      <c r="S134" s="36">
        <f>SUMIFS(СВЦЭМ!$C$34:$C$777,СВЦЭМ!$A$34:$A$777,$A134,СВЦЭМ!$B$34:$B$777,S$119)+'СЕТ СН'!$I$9+СВЦЭМ!$D$10+'СЕТ СН'!$I$5-'СЕТ СН'!$I$17</f>
        <v>4847.7092052499993</v>
      </c>
      <c r="T134" s="36">
        <f>SUMIFS(СВЦЭМ!$C$34:$C$777,СВЦЭМ!$A$34:$A$777,$A134,СВЦЭМ!$B$34:$B$777,T$119)+'СЕТ СН'!$I$9+СВЦЭМ!$D$10+'СЕТ СН'!$I$5-'СЕТ СН'!$I$17</f>
        <v>4797.1379737599991</v>
      </c>
      <c r="U134" s="36">
        <f>SUMIFS(СВЦЭМ!$C$34:$C$777,СВЦЭМ!$A$34:$A$777,$A134,СВЦЭМ!$B$34:$B$777,U$119)+'СЕТ СН'!$I$9+СВЦЭМ!$D$10+'СЕТ СН'!$I$5-'СЕТ СН'!$I$17</f>
        <v>4812.81329327</v>
      </c>
      <c r="V134" s="36">
        <f>SUMIFS(СВЦЭМ!$C$34:$C$777,СВЦЭМ!$A$34:$A$777,$A134,СВЦЭМ!$B$34:$B$777,V$119)+'СЕТ СН'!$I$9+СВЦЭМ!$D$10+'СЕТ СН'!$I$5-'СЕТ СН'!$I$17</f>
        <v>4818.2176304300001</v>
      </c>
      <c r="W134" s="36">
        <f>SUMIFS(СВЦЭМ!$C$34:$C$777,СВЦЭМ!$A$34:$A$777,$A134,СВЦЭМ!$B$34:$B$777,W$119)+'СЕТ СН'!$I$9+СВЦЭМ!$D$10+'СЕТ СН'!$I$5-'СЕТ СН'!$I$17</f>
        <v>4825.2213446899996</v>
      </c>
      <c r="X134" s="36">
        <f>SUMIFS(СВЦЭМ!$C$34:$C$777,СВЦЭМ!$A$34:$A$777,$A134,СВЦЭМ!$B$34:$B$777,X$119)+'СЕТ СН'!$I$9+СВЦЭМ!$D$10+'СЕТ СН'!$I$5-'СЕТ СН'!$I$17</f>
        <v>4853.1223477399999</v>
      </c>
      <c r="Y134" s="36">
        <f>SUMIFS(СВЦЭМ!$C$34:$C$777,СВЦЭМ!$A$34:$A$777,$A134,СВЦЭМ!$B$34:$B$777,Y$119)+'СЕТ СН'!$I$9+СВЦЭМ!$D$10+'СЕТ СН'!$I$5-'СЕТ СН'!$I$17</f>
        <v>4924.1132920299997</v>
      </c>
    </row>
    <row r="135" spans="1:25" ht="15.75" x14ac:dyDescent="0.2">
      <c r="A135" s="35">
        <f t="shared" si="3"/>
        <v>43450</v>
      </c>
      <c r="B135" s="36">
        <f>SUMIFS(СВЦЭМ!$C$34:$C$777,СВЦЭМ!$A$34:$A$777,$A135,СВЦЭМ!$B$34:$B$777,B$119)+'СЕТ СН'!$I$9+СВЦЭМ!$D$10+'СЕТ СН'!$I$5-'СЕТ СН'!$I$17</f>
        <v>5033.6976091299994</v>
      </c>
      <c r="C135" s="36">
        <f>SUMIFS(СВЦЭМ!$C$34:$C$777,СВЦЭМ!$A$34:$A$777,$A135,СВЦЭМ!$B$34:$B$777,C$119)+'СЕТ СН'!$I$9+СВЦЭМ!$D$10+'СЕТ СН'!$I$5-'СЕТ СН'!$I$17</f>
        <v>5120.12259662</v>
      </c>
      <c r="D135" s="36">
        <f>SUMIFS(СВЦЭМ!$C$34:$C$777,СВЦЭМ!$A$34:$A$777,$A135,СВЦЭМ!$B$34:$B$777,D$119)+'СЕТ СН'!$I$9+СВЦЭМ!$D$10+'СЕТ СН'!$I$5-'СЕТ СН'!$I$17</f>
        <v>5181.1517805199992</v>
      </c>
      <c r="E135" s="36">
        <f>SUMIFS(СВЦЭМ!$C$34:$C$777,СВЦЭМ!$A$34:$A$777,$A135,СВЦЭМ!$B$34:$B$777,E$119)+'СЕТ СН'!$I$9+СВЦЭМ!$D$10+'СЕТ СН'!$I$5-'СЕТ СН'!$I$17</f>
        <v>5167.4280976499995</v>
      </c>
      <c r="F135" s="36">
        <f>SUMIFS(СВЦЭМ!$C$34:$C$777,СВЦЭМ!$A$34:$A$777,$A135,СВЦЭМ!$B$34:$B$777,F$119)+'СЕТ СН'!$I$9+СВЦЭМ!$D$10+'СЕТ СН'!$I$5-'СЕТ СН'!$I$17</f>
        <v>5157.5100866699995</v>
      </c>
      <c r="G135" s="36">
        <f>SUMIFS(СВЦЭМ!$C$34:$C$777,СВЦЭМ!$A$34:$A$777,$A135,СВЦЭМ!$B$34:$B$777,G$119)+'СЕТ СН'!$I$9+СВЦЭМ!$D$10+'СЕТ СН'!$I$5-'СЕТ СН'!$I$17</f>
        <v>5143.5968624899997</v>
      </c>
      <c r="H135" s="36">
        <f>SUMIFS(СВЦЭМ!$C$34:$C$777,СВЦЭМ!$A$34:$A$777,$A135,СВЦЭМ!$B$34:$B$777,H$119)+'СЕТ СН'!$I$9+СВЦЭМ!$D$10+'СЕТ СН'!$I$5-'СЕТ СН'!$I$17</f>
        <v>5124.34973335</v>
      </c>
      <c r="I135" s="36">
        <f>SUMIFS(СВЦЭМ!$C$34:$C$777,СВЦЭМ!$A$34:$A$777,$A135,СВЦЭМ!$B$34:$B$777,I$119)+'СЕТ СН'!$I$9+СВЦЭМ!$D$10+'СЕТ СН'!$I$5-'СЕТ СН'!$I$17</f>
        <v>5034.1116276999992</v>
      </c>
      <c r="J135" s="36">
        <f>SUMIFS(СВЦЭМ!$C$34:$C$777,СВЦЭМ!$A$34:$A$777,$A135,СВЦЭМ!$B$34:$B$777,J$119)+'СЕТ СН'!$I$9+СВЦЭМ!$D$10+'СЕТ СН'!$I$5-'СЕТ СН'!$I$17</f>
        <v>4944.4073933899999</v>
      </c>
      <c r="K135" s="36">
        <f>SUMIFS(СВЦЭМ!$C$34:$C$777,СВЦЭМ!$A$34:$A$777,$A135,СВЦЭМ!$B$34:$B$777,K$119)+'СЕТ СН'!$I$9+СВЦЭМ!$D$10+'СЕТ СН'!$I$5-'СЕТ СН'!$I$17</f>
        <v>4876.9234092500001</v>
      </c>
      <c r="L135" s="36">
        <f>SUMIFS(СВЦЭМ!$C$34:$C$777,СВЦЭМ!$A$34:$A$777,$A135,СВЦЭМ!$B$34:$B$777,L$119)+'СЕТ СН'!$I$9+СВЦЭМ!$D$10+'СЕТ СН'!$I$5-'СЕТ СН'!$I$17</f>
        <v>4845.3180036799995</v>
      </c>
      <c r="M135" s="36">
        <f>SUMIFS(СВЦЭМ!$C$34:$C$777,СВЦЭМ!$A$34:$A$777,$A135,СВЦЭМ!$B$34:$B$777,M$119)+'СЕТ СН'!$I$9+СВЦЭМ!$D$10+'СЕТ СН'!$I$5-'СЕТ СН'!$I$17</f>
        <v>4907.9923796699995</v>
      </c>
      <c r="N135" s="36">
        <f>SUMIFS(СВЦЭМ!$C$34:$C$777,СВЦЭМ!$A$34:$A$777,$A135,СВЦЭМ!$B$34:$B$777,N$119)+'СЕТ СН'!$I$9+СВЦЭМ!$D$10+'СЕТ СН'!$I$5-'СЕТ СН'!$I$17</f>
        <v>4983.2930224999991</v>
      </c>
      <c r="O135" s="36">
        <f>SUMIFS(СВЦЭМ!$C$34:$C$777,СВЦЭМ!$A$34:$A$777,$A135,СВЦЭМ!$B$34:$B$777,O$119)+'СЕТ СН'!$I$9+СВЦЭМ!$D$10+'СЕТ СН'!$I$5-'СЕТ СН'!$I$17</f>
        <v>5006.9224091699998</v>
      </c>
      <c r="P135" s="36">
        <f>SUMIFS(СВЦЭМ!$C$34:$C$777,СВЦЭМ!$A$34:$A$777,$A135,СВЦЭМ!$B$34:$B$777,P$119)+'СЕТ СН'!$I$9+СВЦЭМ!$D$10+'СЕТ СН'!$I$5-'СЕТ СН'!$I$17</f>
        <v>5012.1146086099998</v>
      </c>
      <c r="Q135" s="36">
        <f>SUMIFS(СВЦЭМ!$C$34:$C$777,СВЦЭМ!$A$34:$A$777,$A135,СВЦЭМ!$B$34:$B$777,Q$119)+'СЕТ СН'!$I$9+СВЦЭМ!$D$10+'СЕТ СН'!$I$5-'СЕТ СН'!$I$17</f>
        <v>5009.9300358800001</v>
      </c>
      <c r="R135" s="36">
        <f>SUMIFS(СВЦЭМ!$C$34:$C$777,СВЦЭМ!$A$34:$A$777,$A135,СВЦЭМ!$B$34:$B$777,R$119)+'СЕТ СН'!$I$9+СВЦЭМ!$D$10+'СЕТ СН'!$I$5-'СЕТ СН'!$I$17</f>
        <v>4960.5009493099997</v>
      </c>
      <c r="S135" s="36">
        <f>SUMIFS(СВЦЭМ!$C$34:$C$777,СВЦЭМ!$A$34:$A$777,$A135,СВЦЭМ!$B$34:$B$777,S$119)+'СЕТ СН'!$I$9+СВЦЭМ!$D$10+'СЕТ СН'!$I$5-'СЕТ СН'!$I$17</f>
        <v>4850.1328138199997</v>
      </c>
      <c r="T135" s="36">
        <f>SUMIFS(СВЦЭМ!$C$34:$C$777,СВЦЭМ!$A$34:$A$777,$A135,СВЦЭМ!$B$34:$B$777,T$119)+'СЕТ СН'!$I$9+СВЦЭМ!$D$10+'СЕТ СН'!$I$5-'СЕТ СН'!$I$17</f>
        <v>4794.4673956899996</v>
      </c>
      <c r="U135" s="36">
        <f>SUMIFS(СВЦЭМ!$C$34:$C$777,СВЦЭМ!$A$34:$A$777,$A135,СВЦЭМ!$B$34:$B$777,U$119)+'СЕТ СН'!$I$9+СВЦЭМ!$D$10+'СЕТ СН'!$I$5-'СЕТ СН'!$I$17</f>
        <v>4797.6262330799991</v>
      </c>
      <c r="V135" s="36">
        <f>SUMIFS(СВЦЭМ!$C$34:$C$777,СВЦЭМ!$A$34:$A$777,$A135,СВЦЭМ!$B$34:$B$777,V$119)+'СЕТ СН'!$I$9+СВЦЭМ!$D$10+'СЕТ СН'!$I$5-'СЕТ СН'!$I$17</f>
        <v>4809.3292097499998</v>
      </c>
      <c r="W135" s="36">
        <f>SUMIFS(СВЦЭМ!$C$34:$C$777,СВЦЭМ!$A$34:$A$777,$A135,СВЦЭМ!$B$34:$B$777,W$119)+'СЕТ СН'!$I$9+СВЦЭМ!$D$10+'СЕТ СН'!$I$5-'СЕТ СН'!$I$17</f>
        <v>4826.2489688699998</v>
      </c>
      <c r="X135" s="36">
        <f>SUMIFS(СВЦЭМ!$C$34:$C$777,СВЦЭМ!$A$34:$A$777,$A135,СВЦЭМ!$B$34:$B$777,X$119)+'СЕТ СН'!$I$9+СВЦЭМ!$D$10+'СЕТ СН'!$I$5-'СЕТ СН'!$I$17</f>
        <v>4857.1322569999993</v>
      </c>
      <c r="Y135" s="36">
        <f>SUMIFS(СВЦЭМ!$C$34:$C$777,СВЦЭМ!$A$34:$A$777,$A135,СВЦЭМ!$B$34:$B$777,Y$119)+'СЕТ СН'!$I$9+СВЦЭМ!$D$10+'СЕТ СН'!$I$5-'СЕТ СН'!$I$17</f>
        <v>4929.3195234999994</v>
      </c>
    </row>
    <row r="136" spans="1:25" ht="15.75" x14ac:dyDescent="0.2">
      <c r="A136" s="35">
        <f t="shared" si="3"/>
        <v>43451</v>
      </c>
      <c r="B136" s="36">
        <f>SUMIFS(СВЦЭМ!$C$34:$C$777,СВЦЭМ!$A$34:$A$777,$A136,СВЦЭМ!$B$34:$B$777,B$119)+'СЕТ СН'!$I$9+СВЦЭМ!$D$10+'СЕТ СН'!$I$5-'СЕТ СН'!$I$17</f>
        <v>5081.7619277899994</v>
      </c>
      <c r="C136" s="36">
        <f>SUMIFS(СВЦЭМ!$C$34:$C$777,СВЦЭМ!$A$34:$A$777,$A136,СВЦЭМ!$B$34:$B$777,C$119)+'СЕТ СН'!$I$9+СВЦЭМ!$D$10+'СЕТ СН'!$I$5-'СЕТ СН'!$I$17</f>
        <v>5180.34028132</v>
      </c>
      <c r="D136" s="36">
        <f>SUMIFS(СВЦЭМ!$C$34:$C$777,СВЦЭМ!$A$34:$A$777,$A136,СВЦЭМ!$B$34:$B$777,D$119)+'СЕТ СН'!$I$9+СВЦЭМ!$D$10+'СЕТ СН'!$I$5-'СЕТ СН'!$I$17</f>
        <v>5247.2017907099998</v>
      </c>
      <c r="E136" s="36">
        <f>SUMIFS(СВЦЭМ!$C$34:$C$777,СВЦЭМ!$A$34:$A$777,$A136,СВЦЭМ!$B$34:$B$777,E$119)+'СЕТ СН'!$I$9+СВЦЭМ!$D$10+'СЕТ СН'!$I$5-'СЕТ СН'!$I$17</f>
        <v>5263.5637107699995</v>
      </c>
      <c r="F136" s="36">
        <f>SUMIFS(СВЦЭМ!$C$34:$C$777,СВЦЭМ!$A$34:$A$777,$A136,СВЦЭМ!$B$34:$B$777,F$119)+'СЕТ СН'!$I$9+СВЦЭМ!$D$10+'СЕТ СН'!$I$5-'СЕТ СН'!$I$17</f>
        <v>5262.59713809</v>
      </c>
      <c r="G136" s="36">
        <f>SUMIFS(СВЦЭМ!$C$34:$C$777,СВЦЭМ!$A$34:$A$777,$A136,СВЦЭМ!$B$34:$B$777,G$119)+'СЕТ СН'!$I$9+СВЦЭМ!$D$10+'СЕТ СН'!$I$5-'СЕТ СН'!$I$17</f>
        <v>5184.2244067199999</v>
      </c>
      <c r="H136" s="36">
        <f>SUMIFS(СВЦЭМ!$C$34:$C$777,СВЦЭМ!$A$34:$A$777,$A136,СВЦЭМ!$B$34:$B$777,H$119)+'СЕТ СН'!$I$9+СВЦЭМ!$D$10+'СЕТ СН'!$I$5-'СЕТ СН'!$I$17</f>
        <v>5119.5493380599992</v>
      </c>
      <c r="I136" s="36">
        <f>SUMIFS(СВЦЭМ!$C$34:$C$777,СВЦЭМ!$A$34:$A$777,$A136,СВЦЭМ!$B$34:$B$777,I$119)+'СЕТ СН'!$I$9+СВЦЭМ!$D$10+'СЕТ СН'!$I$5-'СЕТ СН'!$I$17</f>
        <v>5010.6512604199997</v>
      </c>
      <c r="J136" s="36">
        <f>SUMIFS(СВЦЭМ!$C$34:$C$777,СВЦЭМ!$A$34:$A$777,$A136,СВЦЭМ!$B$34:$B$777,J$119)+'СЕТ СН'!$I$9+СВЦЭМ!$D$10+'СЕТ СН'!$I$5-'СЕТ СН'!$I$17</f>
        <v>4940.8888078299997</v>
      </c>
      <c r="K136" s="36">
        <f>SUMIFS(СВЦЭМ!$C$34:$C$777,СВЦЭМ!$A$34:$A$777,$A136,СВЦЭМ!$B$34:$B$777,K$119)+'СЕТ СН'!$I$9+СВЦЭМ!$D$10+'СЕТ СН'!$I$5-'СЕТ СН'!$I$17</f>
        <v>4860.2462829400001</v>
      </c>
      <c r="L136" s="36">
        <f>SUMIFS(СВЦЭМ!$C$34:$C$777,СВЦЭМ!$A$34:$A$777,$A136,СВЦЭМ!$B$34:$B$777,L$119)+'СЕТ СН'!$I$9+СВЦЭМ!$D$10+'СЕТ СН'!$I$5-'СЕТ СН'!$I$17</f>
        <v>4853.8879862399999</v>
      </c>
      <c r="M136" s="36">
        <f>SUMIFS(СВЦЭМ!$C$34:$C$777,СВЦЭМ!$A$34:$A$777,$A136,СВЦЭМ!$B$34:$B$777,M$119)+'СЕТ СН'!$I$9+СВЦЭМ!$D$10+'СЕТ СН'!$I$5-'СЕТ СН'!$I$17</f>
        <v>4913.4551505999998</v>
      </c>
      <c r="N136" s="36">
        <f>SUMIFS(СВЦЭМ!$C$34:$C$777,СВЦЭМ!$A$34:$A$777,$A136,СВЦЭМ!$B$34:$B$777,N$119)+'СЕТ СН'!$I$9+СВЦЭМ!$D$10+'СЕТ СН'!$I$5-'СЕТ СН'!$I$17</f>
        <v>4987.5367841699999</v>
      </c>
      <c r="O136" s="36">
        <f>SUMIFS(СВЦЭМ!$C$34:$C$777,СВЦЭМ!$A$34:$A$777,$A136,СВЦЭМ!$B$34:$B$777,O$119)+'СЕТ СН'!$I$9+СВЦЭМ!$D$10+'СЕТ СН'!$I$5-'СЕТ СН'!$I$17</f>
        <v>5038.3232366900002</v>
      </c>
      <c r="P136" s="36">
        <f>SUMIFS(СВЦЭМ!$C$34:$C$777,СВЦЭМ!$A$34:$A$777,$A136,СВЦЭМ!$B$34:$B$777,P$119)+'СЕТ СН'!$I$9+СВЦЭМ!$D$10+'СЕТ СН'!$I$5-'СЕТ СН'!$I$17</f>
        <v>5048.6131476</v>
      </c>
      <c r="Q136" s="36">
        <f>SUMIFS(СВЦЭМ!$C$34:$C$777,СВЦЭМ!$A$34:$A$777,$A136,СВЦЭМ!$B$34:$B$777,Q$119)+'СЕТ СН'!$I$9+СВЦЭМ!$D$10+'СЕТ СН'!$I$5-'СЕТ СН'!$I$17</f>
        <v>5020.4380117199998</v>
      </c>
      <c r="R136" s="36">
        <f>SUMIFS(СВЦЭМ!$C$34:$C$777,СВЦЭМ!$A$34:$A$777,$A136,СВЦЭМ!$B$34:$B$777,R$119)+'СЕТ СН'!$I$9+СВЦЭМ!$D$10+'СЕТ СН'!$I$5-'СЕТ СН'!$I$17</f>
        <v>4946.6100684399998</v>
      </c>
      <c r="S136" s="36">
        <f>SUMIFS(СВЦЭМ!$C$34:$C$777,СВЦЭМ!$A$34:$A$777,$A136,СВЦЭМ!$B$34:$B$777,S$119)+'СЕТ СН'!$I$9+СВЦЭМ!$D$10+'СЕТ СН'!$I$5-'СЕТ СН'!$I$17</f>
        <v>4826.7706718899999</v>
      </c>
      <c r="T136" s="36">
        <f>SUMIFS(СВЦЭМ!$C$34:$C$777,СВЦЭМ!$A$34:$A$777,$A136,СВЦЭМ!$B$34:$B$777,T$119)+'СЕТ СН'!$I$9+СВЦЭМ!$D$10+'СЕТ СН'!$I$5-'СЕТ СН'!$I$17</f>
        <v>4773.1440370999999</v>
      </c>
      <c r="U136" s="36">
        <f>SUMIFS(СВЦЭМ!$C$34:$C$777,СВЦЭМ!$A$34:$A$777,$A136,СВЦЭМ!$B$34:$B$777,U$119)+'СЕТ СН'!$I$9+СВЦЭМ!$D$10+'СЕТ СН'!$I$5-'СЕТ СН'!$I$17</f>
        <v>4775.7044317599994</v>
      </c>
      <c r="V136" s="36">
        <f>SUMIFS(СВЦЭМ!$C$34:$C$777,СВЦЭМ!$A$34:$A$777,$A136,СВЦЭМ!$B$34:$B$777,V$119)+'СЕТ СН'!$I$9+СВЦЭМ!$D$10+'СЕТ СН'!$I$5-'СЕТ СН'!$I$17</f>
        <v>4798.1039245399998</v>
      </c>
      <c r="W136" s="36">
        <f>SUMIFS(СВЦЭМ!$C$34:$C$777,СВЦЭМ!$A$34:$A$777,$A136,СВЦЭМ!$B$34:$B$777,W$119)+'СЕТ СН'!$I$9+СВЦЭМ!$D$10+'СЕТ СН'!$I$5-'СЕТ СН'!$I$17</f>
        <v>4819.4654819899997</v>
      </c>
      <c r="X136" s="36">
        <f>SUMIFS(СВЦЭМ!$C$34:$C$777,СВЦЭМ!$A$34:$A$777,$A136,СВЦЭМ!$B$34:$B$777,X$119)+'СЕТ СН'!$I$9+СВЦЭМ!$D$10+'СЕТ СН'!$I$5-'СЕТ СН'!$I$17</f>
        <v>4830.3201206499998</v>
      </c>
      <c r="Y136" s="36">
        <f>SUMIFS(СВЦЭМ!$C$34:$C$777,СВЦЭМ!$A$34:$A$777,$A136,СВЦЭМ!$B$34:$B$777,Y$119)+'СЕТ СН'!$I$9+СВЦЭМ!$D$10+'СЕТ СН'!$I$5-'СЕТ СН'!$I$17</f>
        <v>4930.2500961799997</v>
      </c>
    </row>
    <row r="137" spans="1:25" ht="15.75" x14ac:dyDescent="0.2">
      <c r="A137" s="35">
        <f t="shared" si="3"/>
        <v>43452</v>
      </c>
      <c r="B137" s="36">
        <f>SUMIFS(СВЦЭМ!$C$34:$C$777,СВЦЭМ!$A$34:$A$777,$A137,СВЦЭМ!$B$34:$B$777,B$119)+'СЕТ СН'!$I$9+СВЦЭМ!$D$10+'СЕТ СН'!$I$5-'СЕТ СН'!$I$17</f>
        <v>5034.4356022599995</v>
      </c>
      <c r="C137" s="36">
        <f>SUMIFS(СВЦЭМ!$C$34:$C$777,СВЦЭМ!$A$34:$A$777,$A137,СВЦЭМ!$B$34:$B$777,C$119)+'СЕТ СН'!$I$9+СВЦЭМ!$D$10+'СЕТ СН'!$I$5-'СЕТ СН'!$I$17</f>
        <v>5109.4129603399997</v>
      </c>
      <c r="D137" s="36">
        <f>SUMIFS(СВЦЭМ!$C$34:$C$777,СВЦЭМ!$A$34:$A$777,$A137,СВЦЭМ!$B$34:$B$777,D$119)+'СЕТ СН'!$I$9+СВЦЭМ!$D$10+'СЕТ СН'!$I$5-'СЕТ СН'!$I$17</f>
        <v>5165.9201992999997</v>
      </c>
      <c r="E137" s="36">
        <f>SUMIFS(СВЦЭМ!$C$34:$C$777,СВЦЭМ!$A$34:$A$777,$A137,СВЦЭМ!$B$34:$B$777,E$119)+'СЕТ СН'!$I$9+СВЦЭМ!$D$10+'СЕТ СН'!$I$5-'СЕТ СН'!$I$17</f>
        <v>5171.8600500299999</v>
      </c>
      <c r="F137" s="36">
        <f>SUMIFS(СВЦЭМ!$C$34:$C$777,СВЦЭМ!$A$34:$A$777,$A137,СВЦЭМ!$B$34:$B$777,F$119)+'СЕТ СН'!$I$9+СВЦЭМ!$D$10+'СЕТ СН'!$I$5-'СЕТ СН'!$I$17</f>
        <v>5170.9874300799993</v>
      </c>
      <c r="G137" s="36">
        <f>SUMIFS(СВЦЭМ!$C$34:$C$777,СВЦЭМ!$A$34:$A$777,$A137,СВЦЭМ!$B$34:$B$777,G$119)+'СЕТ СН'!$I$9+СВЦЭМ!$D$10+'СЕТ СН'!$I$5-'СЕТ СН'!$I$17</f>
        <v>5158.9359331400001</v>
      </c>
      <c r="H137" s="36">
        <f>SUMIFS(СВЦЭМ!$C$34:$C$777,СВЦЭМ!$A$34:$A$777,$A137,СВЦЭМ!$B$34:$B$777,H$119)+'СЕТ СН'!$I$9+СВЦЭМ!$D$10+'СЕТ СН'!$I$5-'СЕТ СН'!$I$17</f>
        <v>5096.9884222599994</v>
      </c>
      <c r="I137" s="36">
        <f>SUMIFS(СВЦЭМ!$C$34:$C$777,СВЦЭМ!$A$34:$A$777,$A137,СВЦЭМ!$B$34:$B$777,I$119)+'СЕТ СН'!$I$9+СВЦЭМ!$D$10+'СЕТ СН'!$I$5-'СЕТ СН'!$I$17</f>
        <v>5002.1319010799998</v>
      </c>
      <c r="J137" s="36">
        <f>SUMIFS(СВЦЭМ!$C$34:$C$777,СВЦЭМ!$A$34:$A$777,$A137,СВЦЭМ!$B$34:$B$777,J$119)+'СЕТ СН'!$I$9+СВЦЭМ!$D$10+'СЕТ СН'!$I$5-'СЕТ СН'!$I$17</f>
        <v>4932.16200424</v>
      </c>
      <c r="K137" s="36">
        <f>SUMIFS(СВЦЭМ!$C$34:$C$777,СВЦЭМ!$A$34:$A$777,$A137,СВЦЭМ!$B$34:$B$777,K$119)+'СЕТ СН'!$I$9+СВЦЭМ!$D$10+'СЕТ СН'!$I$5-'СЕТ СН'!$I$17</f>
        <v>4873.9756124199994</v>
      </c>
      <c r="L137" s="36">
        <f>SUMIFS(СВЦЭМ!$C$34:$C$777,СВЦЭМ!$A$34:$A$777,$A137,СВЦЭМ!$B$34:$B$777,L$119)+'СЕТ СН'!$I$9+СВЦЭМ!$D$10+'СЕТ СН'!$I$5-'СЕТ СН'!$I$17</f>
        <v>4886.8100263499991</v>
      </c>
      <c r="M137" s="36">
        <f>SUMIFS(СВЦЭМ!$C$34:$C$777,СВЦЭМ!$A$34:$A$777,$A137,СВЦЭМ!$B$34:$B$777,M$119)+'СЕТ СН'!$I$9+СВЦЭМ!$D$10+'СЕТ СН'!$I$5-'СЕТ СН'!$I$17</f>
        <v>4921.5286990300001</v>
      </c>
      <c r="N137" s="36">
        <f>SUMIFS(СВЦЭМ!$C$34:$C$777,СВЦЭМ!$A$34:$A$777,$A137,СВЦЭМ!$B$34:$B$777,N$119)+'СЕТ СН'!$I$9+СВЦЭМ!$D$10+'СЕТ СН'!$I$5-'СЕТ СН'!$I$17</f>
        <v>4969.5795670099997</v>
      </c>
      <c r="O137" s="36">
        <f>SUMIFS(СВЦЭМ!$C$34:$C$777,СВЦЭМ!$A$34:$A$777,$A137,СВЦЭМ!$B$34:$B$777,O$119)+'СЕТ СН'!$I$9+СВЦЭМ!$D$10+'СЕТ СН'!$I$5-'СЕТ СН'!$I$17</f>
        <v>5022.39489796</v>
      </c>
      <c r="P137" s="36">
        <f>SUMIFS(СВЦЭМ!$C$34:$C$777,СВЦЭМ!$A$34:$A$777,$A137,СВЦЭМ!$B$34:$B$777,P$119)+'СЕТ СН'!$I$9+СВЦЭМ!$D$10+'СЕТ СН'!$I$5-'СЕТ СН'!$I$17</f>
        <v>5030.8641520499996</v>
      </c>
      <c r="Q137" s="36">
        <f>SUMIFS(СВЦЭМ!$C$34:$C$777,СВЦЭМ!$A$34:$A$777,$A137,СВЦЭМ!$B$34:$B$777,Q$119)+'СЕТ СН'!$I$9+СВЦЭМ!$D$10+'СЕТ СН'!$I$5-'СЕТ СН'!$I$17</f>
        <v>4997.9928450500001</v>
      </c>
      <c r="R137" s="36">
        <f>SUMIFS(СВЦЭМ!$C$34:$C$777,СВЦЭМ!$A$34:$A$777,$A137,СВЦЭМ!$B$34:$B$777,R$119)+'СЕТ СН'!$I$9+СВЦЭМ!$D$10+'СЕТ СН'!$I$5-'СЕТ СН'!$I$17</f>
        <v>4943.9623636099996</v>
      </c>
      <c r="S137" s="36">
        <f>SUMIFS(СВЦЭМ!$C$34:$C$777,СВЦЭМ!$A$34:$A$777,$A137,СВЦЭМ!$B$34:$B$777,S$119)+'СЕТ СН'!$I$9+СВЦЭМ!$D$10+'СЕТ СН'!$I$5-'СЕТ СН'!$I$17</f>
        <v>4868.8854402799998</v>
      </c>
      <c r="T137" s="36">
        <f>SUMIFS(СВЦЭМ!$C$34:$C$777,СВЦЭМ!$A$34:$A$777,$A137,СВЦЭМ!$B$34:$B$777,T$119)+'СЕТ СН'!$I$9+СВЦЭМ!$D$10+'СЕТ СН'!$I$5-'СЕТ СН'!$I$17</f>
        <v>4832.7935775799997</v>
      </c>
      <c r="U137" s="36">
        <f>SUMIFS(СВЦЭМ!$C$34:$C$777,СВЦЭМ!$A$34:$A$777,$A137,СВЦЭМ!$B$34:$B$777,U$119)+'СЕТ СН'!$I$9+СВЦЭМ!$D$10+'СЕТ СН'!$I$5-'СЕТ СН'!$I$17</f>
        <v>4825.1622901999999</v>
      </c>
      <c r="V137" s="36">
        <f>SUMIFS(СВЦЭМ!$C$34:$C$777,СВЦЭМ!$A$34:$A$777,$A137,СВЦЭМ!$B$34:$B$777,V$119)+'СЕТ СН'!$I$9+СВЦЭМ!$D$10+'СЕТ СН'!$I$5-'СЕТ СН'!$I$17</f>
        <v>4827.2230523499993</v>
      </c>
      <c r="W137" s="36">
        <f>SUMIFS(СВЦЭМ!$C$34:$C$777,СВЦЭМ!$A$34:$A$777,$A137,СВЦЭМ!$B$34:$B$777,W$119)+'СЕТ СН'!$I$9+СВЦЭМ!$D$10+'СЕТ СН'!$I$5-'СЕТ СН'!$I$17</f>
        <v>4842.5009959499994</v>
      </c>
      <c r="X137" s="36">
        <f>SUMIFS(СВЦЭМ!$C$34:$C$777,СВЦЭМ!$A$34:$A$777,$A137,СВЦЭМ!$B$34:$B$777,X$119)+'СЕТ СН'!$I$9+СВЦЭМ!$D$10+'СЕТ СН'!$I$5-'СЕТ СН'!$I$17</f>
        <v>4852.0904461499995</v>
      </c>
      <c r="Y137" s="36">
        <f>SUMIFS(СВЦЭМ!$C$34:$C$777,СВЦЭМ!$A$34:$A$777,$A137,СВЦЭМ!$B$34:$B$777,Y$119)+'СЕТ СН'!$I$9+СВЦЭМ!$D$10+'СЕТ СН'!$I$5-'СЕТ СН'!$I$17</f>
        <v>4935.8568085799998</v>
      </c>
    </row>
    <row r="138" spans="1:25" ht="15.75" x14ac:dyDescent="0.2">
      <c r="A138" s="35">
        <f t="shared" si="3"/>
        <v>43453</v>
      </c>
      <c r="B138" s="36">
        <f>SUMIFS(СВЦЭМ!$C$34:$C$777,СВЦЭМ!$A$34:$A$777,$A138,СВЦЭМ!$B$34:$B$777,B$119)+'СЕТ СН'!$I$9+СВЦЭМ!$D$10+'СЕТ СН'!$I$5-'СЕТ СН'!$I$17</f>
        <v>4985.1821283799991</v>
      </c>
      <c r="C138" s="36">
        <f>SUMIFS(СВЦЭМ!$C$34:$C$777,СВЦЭМ!$A$34:$A$777,$A138,СВЦЭМ!$B$34:$B$777,C$119)+'СЕТ СН'!$I$9+СВЦЭМ!$D$10+'СЕТ СН'!$I$5-'СЕТ СН'!$I$17</f>
        <v>5080.9190635599998</v>
      </c>
      <c r="D138" s="36">
        <f>SUMIFS(СВЦЭМ!$C$34:$C$777,СВЦЭМ!$A$34:$A$777,$A138,СВЦЭМ!$B$34:$B$777,D$119)+'СЕТ СН'!$I$9+СВЦЭМ!$D$10+'СЕТ СН'!$I$5-'СЕТ СН'!$I$17</f>
        <v>5162.9798727299994</v>
      </c>
      <c r="E138" s="36">
        <f>SUMIFS(СВЦЭМ!$C$34:$C$777,СВЦЭМ!$A$34:$A$777,$A138,СВЦЭМ!$B$34:$B$777,E$119)+'СЕТ СН'!$I$9+СВЦЭМ!$D$10+'СЕТ СН'!$I$5-'СЕТ СН'!$I$17</f>
        <v>5170.47192954</v>
      </c>
      <c r="F138" s="36">
        <f>SUMIFS(СВЦЭМ!$C$34:$C$777,СВЦЭМ!$A$34:$A$777,$A138,СВЦЭМ!$B$34:$B$777,F$119)+'СЕТ СН'!$I$9+СВЦЭМ!$D$10+'СЕТ СН'!$I$5-'СЕТ СН'!$I$17</f>
        <v>5164.2611625700001</v>
      </c>
      <c r="G138" s="36">
        <f>SUMIFS(СВЦЭМ!$C$34:$C$777,СВЦЭМ!$A$34:$A$777,$A138,СВЦЭМ!$B$34:$B$777,G$119)+'СЕТ СН'!$I$9+СВЦЭМ!$D$10+'СЕТ СН'!$I$5-'СЕТ СН'!$I$17</f>
        <v>5126.59674344</v>
      </c>
      <c r="H138" s="36">
        <f>SUMIFS(СВЦЭМ!$C$34:$C$777,СВЦЭМ!$A$34:$A$777,$A138,СВЦЭМ!$B$34:$B$777,H$119)+'СЕТ СН'!$I$9+СВЦЭМ!$D$10+'СЕТ СН'!$I$5-'СЕТ СН'!$I$17</f>
        <v>5063.5067633399995</v>
      </c>
      <c r="I138" s="36">
        <f>SUMIFS(СВЦЭМ!$C$34:$C$777,СВЦЭМ!$A$34:$A$777,$A138,СВЦЭМ!$B$34:$B$777,I$119)+'СЕТ СН'!$I$9+СВЦЭМ!$D$10+'СЕТ СН'!$I$5-'СЕТ СН'!$I$17</f>
        <v>5023.6654887699997</v>
      </c>
      <c r="J138" s="36">
        <f>SUMIFS(СВЦЭМ!$C$34:$C$777,СВЦЭМ!$A$34:$A$777,$A138,СВЦЭМ!$B$34:$B$777,J$119)+'СЕТ СН'!$I$9+СВЦЭМ!$D$10+'СЕТ СН'!$I$5-'СЕТ СН'!$I$17</f>
        <v>4952.3900756499997</v>
      </c>
      <c r="K138" s="36">
        <f>SUMIFS(СВЦЭМ!$C$34:$C$777,СВЦЭМ!$A$34:$A$777,$A138,СВЦЭМ!$B$34:$B$777,K$119)+'СЕТ СН'!$I$9+СВЦЭМ!$D$10+'СЕТ СН'!$I$5-'СЕТ СН'!$I$17</f>
        <v>4886.1872407099991</v>
      </c>
      <c r="L138" s="36">
        <f>SUMIFS(СВЦЭМ!$C$34:$C$777,СВЦЭМ!$A$34:$A$777,$A138,СВЦЭМ!$B$34:$B$777,L$119)+'СЕТ СН'!$I$9+СВЦЭМ!$D$10+'СЕТ СН'!$I$5-'СЕТ СН'!$I$17</f>
        <v>4860.81143995</v>
      </c>
      <c r="M138" s="36">
        <f>SUMIFS(СВЦЭМ!$C$34:$C$777,СВЦЭМ!$A$34:$A$777,$A138,СВЦЭМ!$B$34:$B$777,M$119)+'СЕТ СН'!$I$9+СВЦЭМ!$D$10+'СЕТ СН'!$I$5-'СЕТ СН'!$I$17</f>
        <v>4909.8105968099999</v>
      </c>
      <c r="N138" s="36">
        <f>SUMIFS(СВЦЭМ!$C$34:$C$777,СВЦЭМ!$A$34:$A$777,$A138,СВЦЭМ!$B$34:$B$777,N$119)+'СЕТ СН'!$I$9+СВЦЭМ!$D$10+'СЕТ СН'!$I$5-'СЕТ СН'!$I$17</f>
        <v>4983.9339950699996</v>
      </c>
      <c r="O138" s="36">
        <f>SUMIFS(СВЦЭМ!$C$34:$C$777,СВЦЭМ!$A$34:$A$777,$A138,СВЦЭМ!$B$34:$B$777,O$119)+'СЕТ СН'!$I$9+СВЦЭМ!$D$10+'СЕТ СН'!$I$5-'СЕТ СН'!$I$17</f>
        <v>5038.8150622099993</v>
      </c>
      <c r="P138" s="36">
        <f>SUMIFS(СВЦЭМ!$C$34:$C$777,СВЦЭМ!$A$34:$A$777,$A138,СВЦЭМ!$B$34:$B$777,P$119)+'СЕТ СН'!$I$9+СВЦЭМ!$D$10+'СЕТ СН'!$I$5-'СЕТ СН'!$I$17</f>
        <v>5043.2466836199992</v>
      </c>
      <c r="Q138" s="36">
        <f>SUMIFS(СВЦЭМ!$C$34:$C$777,СВЦЭМ!$A$34:$A$777,$A138,СВЦЭМ!$B$34:$B$777,Q$119)+'СЕТ СН'!$I$9+СВЦЭМ!$D$10+'СЕТ СН'!$I$5-'СЕТ СН'!$I$17</f>
        <v>5009.3176715399995</v>
      </c>
      <c r="R138" s="36">
        <f>SUMIFS(СВЦЭМ!$C$34:$C$777,СВЦЭМ!$A$34:$A$777,$A138,СВЦЭМ!$B$34:$B$777,R$119)+'СЕТ СН'!$I$9+СВЦЭМ!$D$10+'СЕТ СН'!$I$5-'СЕТ СН'!$I$17</f>
        <v>4945.0265772499997</v>
      </c>
      <c r="S138" s="36">
        <f>SUMIFS(СВЦЭМ!$C$34:$C$777,СВЦЭМ!$A$34:$A$777,$A138,СВЦЭМ!$B$34:$B$777,S$119)+'СЕТ СН'!$I$9+СВЦЭМ!$D$10+'СЕТ СН'!$I$5-'СЕТ СН'!$I$17</f>
        <v>4853.7904060999999</v>
      </c>
      <c r="T138" s="36">
        <f>SUMIFS(СВЦЭМ!$C$34:$C$777,СВЦЭМ!$A$34:$A$777,$A138,СВЦЭМ!$B$34:$B$777,T$119)+'СЕТ СН'!$I$9+СВЦЭМ!$D$10+'СЕТ СН'!$I$5-'СЕТ СН'!$I$17</f>
        <v>4823.7545500099995</v>
      </c>
      <c r="U138" s="36">
        <f>SUMIFS(СВЦЭМ!$C$34:$C$777,СВЦЭМ!$A$34:$A$777,$A138,СВЦЭМ!$B$34:$B$777,U$119)+'СЕТ СН'!$I$9+СВЦЭМ!$D$10+'СЕТ СН'!$I$5-'СЕТ СН'!$I$17</f>
        <v>4829.3652556199995</v>
      </c>
      <c r="V138" s="36">
        <f>SUMIFS(СВЦЭМ!$C$34:$C$777,СВЦЭМ!$A$34:$A$777,$A138,СВЦЭМ!$B$34:$B$777,V$119)+'СЕТ СН'!$I$9+СВЦЭМ!$D$10+'СЕТ СН'!$I$5-'СЕТ СН'!$I$17</f>
        <v>4839.8258450499998</v>
      </c>
      <c r="W138" s="36">
        <f>SUMIFS(СВЦЭМ!$C$34:$C$777,СВЦЭМ!$A$34:$A$777,$A138,СВЦЭМ!$B$34:$B$777,W$119)+'СЕТ СН'!$I$9+СВЦЭМ!$D$10+'СЕТ СН'!$I$5-'СЕТ СН'!$I$17</f>
        <v>4863.0680818399996</v>
      </c>
      <c r="X138" s="36">
        <f>SUMIFS(СВЦЭМ!$C$34:$C$777,СВЦЭМ!$A$34:$A$777,$A138,СВЦЭМ!$B$34:$B$777,X$119)+'СЕТ СН'!$I$9+СВЦЭМ!$D$10+'СЕТ СН'!$I$5-'СЕТ СН'!$I$17</f>
        <v>4864.4137397799996</v>
      </c>
      <c r="Y138" s="36">
        <f>SUMIFS(СВЦЭМ!$C$34:$C$777,СВЦЭМ!$A$34:$A$777,$A138,СВЦЭМ!$B$34:$B$777,Y$119)+'СЕТ СН'!$I$9+СВЦЭМ!$D$10+'СЕТ СН'!$I$5-'СЕТ СН'!$I$17</f>
        <v>4943.5520414699995</v>
      </c>
    </row>
    <row r="139" spans="1:25" ht="15.75" x14ac:dyDescent="0.2">
      <c r="A139" s="35">
        <f t="shared" si="3"/>
        <v>43454</v>
      </c>
      <c r="B139" s="36">
        <f>SUMIFS(СВЦЭМ!$C$34:$C$777,СВЦЭМ!$A$34:$A$777,$A139,СВЦЭМ!$B$34:$B$777,B$119)+'СЕТ СН'!$I$9+СВЦЭМ!$D$10+'СЕТ СН'!$I$5-'СЕТ СН'!$I$17</f>
        <v>5017.6660500099997</v>
      </c>
      <c r="C139" s="36">
        <f>SUMIFS(СВЦЭМ!$C$34:$C$777,СВЦЭМ!$A$34:$A$777,$A139,СВЦЭМ!$B$34:$B$777,C$119)+'СЕТ СН'!$I$9+СВЦЭМ!$D$10+'СЕТ СН'!$I$5-'СЕТ СН'!$I$17</f>
        <v>5088.5765652799992</v>
      </c>
      <c r="D139" s="36">
        <f>SUMIFS(СВЦЭМ!$C$34:$C$777,СВЦЭМ!$A$34:$A$777,$A139,СВЦЭМ!$B$34:$B$777,D$119)+'СЕТ СН'!$I$9+СВЦЭМ!$D$10+'СЕТ СН'!$I$5-'СЕТ СН'!$I$17</f>
        <v>5157.6446481899993</v>
      </c>
      <c r="E139" s="36">
        <f>SUMIFS(СВЦЭМ!$C$34:$C$777,СВЦЭМ!$A$34:$A$777,$A139,СВЦЭМ!$B$34:$B$777,E$119)+'СЕТ СН'!$I$9+СВЦЭМ!$D$10+'СЕТ СН'!$I$5-'СЕТ СН'!$I$17</f>
        <v>5168.8871818799998</v>
      </c>
      <c r="F139" s="36">
        <f>SUMIFS(СВЦЭМ!$C$34:$C$777,СВЦЭМ!$A$34:$A$777,$A139,СВЦЭМ!$B$34:$B$777,F$119)+'СЕТ СН'!$I$9+СВЦЭМ!$D$10+'СЕТ СН'!$I$5-'СЕТ СН'!$I$17</f>
        <v>5165.4380077799997</v>
      </c>
      <c r="G139" s="36">
        <f>SUMIFS(СВЦЭМ!$C$34:$C$777,СВЦЭМ!$A$34:$A$777,$A139,СВЦЭМ!$B$34:$B$777,G$119)+'СЕТ СН'!$I$9+СВЦЭМ!$D$10+'СЕТ СН'!$I$5-'СЕТ СН'!$I$17</f>
        <v>5135.6869629399998</v>
      </c>
      <c r="H139" s="36">
        <f>SUMIFS(СВЦЭМ!$C$34:$C$777,СВЦЭМ!$A$34:$A$777,$A139,СВЦЭМ!$B$34:$B$777,H$119)+'СЕТ СН'!$I$9+СВЦЭМ!$D$10+'СЕТ СН'!$I$5-'СЕТ СН'!$I$17</f>
        <v>5062.9924808400001</v>
      </c>
      <c r="I139" s="36">
        <f>SUMIFS(СВЦЭМ!$C$34:$C$777,СВЦЭМ!$A$34:$A$777,$A139,СВЦЭМ!$B$34:$B$777,I$119)+'СЕТ СН'!$I$9+СВЦЭМ!$D$10+'СЕТ СН'!$I$5-'СЕТ СН'!$I$17</f>
        <v>5019.0293095699999</v>
      </c>
      <c r="J139" s="36">
        <f>SUMIFS(СВЦЭМ!$C$34:$C$777,СВЦЭМ!$A$34:$A$777,$A139,СВЦЭМ!$B$34:$B$777,J$119)+'СЕТ СН'!$I$9+СВЦЭМ!$D$10+'СЕТ СН'!$I$5-'СЕТ СН'!$I$17</f>
        <v>4943.4551976199991</v>
      </c>
      <c r="K139" s="36">
        <f>SUMIFS(СВЦЭМ!$C$34:$C$777,СВЦЭМ!$A$34:$A$777,$A139,СВЦЭМ!$B$34:$B$777,K$119)+'СЕТ СН'!$I$9+СВЦЭМ!$D$10+'СЕТ СН'!$I$5-'СЕТ СН'!$I$17</f>
        <v>4864.86623667</v>
      </c>
      <c r="L139" s="36">
        <f>SUMIFS(СВЦЭМ!$C$34:$C$777,СВЦЭМ!$A$34:$A$777,$A139,СВЦЭМ!$B$34:$B$777,L$119)+'СЕТ СН'!$I$9+СВЦЭМ!$D$10+'СЕТ СН'!$I$5-'СЕТ СН'!$I$17</f>
        <v>4858.4526398600001</v>
      </c>
      <c r="M139" s="36">
        <f>SUMIFS(СВЦЭМ!$C$34:$C$777,СВЦЭМ!$A$34:$A$777,$A139,СВЦЭМ!$B$34:$B$777,M$119)+'СЕТ СН'!$I$9+СВЦЭМ!$D$10+'СЕТ СН'!$I$5-'СЕТ СН'!$I$17</f>
        <v>4911.5705403999991</v>
      </c>
      <c r="N139" s="36">
        <f>SUMIFS(СВЦЭМ!$C$34:$C$777,СВЦЭМ!$A$34:$A$777,$A139,СВЦЭМ!$B$34:$B$777,N$119)+'СЕТ СН'!$I$9+СВЦЭМ!$D$10+'СЕТ СН'!$I$5-'СЕТ СН'!$I$17</f>
        <v>4984.3236130300002</v>
      </c>
      <c r="O139" s="36">
        <f>SUMIFS(СВЦЭМ!$C$34:$C$777,СВЦЭМ!$A$34:$A$777,$A139,СВЦЭМ!$B$34:$B$777,O$119)+'СЕТ СН'!$I$9+СВЦЭМ!$D$10+'СЕТ СН'!$I$5-'СЕТ СН'!$I$17</f>
        <v>5030.0883660299996</v>
      </c>
      <c r="P139" s="36">
        <f>SUMIFS(СВЦЭМ!$C$34:$C$777,СВЦЭМ!$A$34:$A$777,$A139,СВЦЭМ!$B$34:$B$777,P$119)+'СЕТ СН'!$I$9+СВЦЭМ!$D$10+'СЕТ СН'!$I$5-'СЕТ СН'!$I$17</f>
        <v>5045.1068530999992</v>
      </c>
      <c r="Q139" s="36">
        <f>SUMIFS(СВЦЭМ!$C$34:$C$777,СВЦЭМ!$A$34:$A$777,$A139,СВЦЭМ!$B$34:$B$777,Q$119)+'СЕТ СН'!$I$9+СВЦЭМ!$D$10+'СЕТ СН'!$I$5-'СЕТ СН'!$I$17</f>
        <v>5010.8064319599998</v>
      </c>
      <c r="R139" s="36">
        <f>SUMIFS(СВЦЭМ!$C$34:$C$777,СВЦЭМ!$A$34:$A$777,$A139,СВЦЭМ!$B$34:$B$777,R$119)+'СЕТ СН'!$I$9+СВЦЭМ!$D$10+'СЕТ СН'!$I$5-'СЕТ СН'!$I$17</f>
        <v>4951.4277820099996</v>
      </c>
      <c r="S139" s="36">
        <f>SUMIFS(СВЦЭМ!$C$34:$C$777,СВЦЭМ!$A$34:$A$777,$A139,СВЦЭМ!$B$34:$B$777,S$119)+'СЕТ СН'!$I$9+СВЦЭМ!$D$10+'СЕТ СН'!$I$5-'СЕТ СН'!$I$17</f>
        <v>4854.01264885</v>
      </c>
      <c r="T139" s="36">
        <f>SUMIFS(СВЦЭМ!$C$34:$C$777,СВЦЭМ!$A$34:$A$777,$A139,СВЦЭМ!$B$34:$B$777,T$119)+'СЕТ СН'!$I$9+СВЦЭМ!$D$10+'СЕТ СН'!$I$5-'СЕТ СН'!$I$17</f>
        <v>4814.0150510499998</v>
      </c>
      <c r="U139" s="36">
        <f>SUMIFS(СВЦЭМ!$C$34:$C$777,СВЦЭМ!$A$34:$A$777,$A139,СВЦЭМ!$B$34:$B$777,U$119)+'СЕТ СН'!$I$9+СВЦЭМ!$D$10+'СЕТ СН'!$I$5-'СЕТ СН'!$I$17</f>
        <v>4815.9874896899992</v>
      </c>
      <c r="V139" s="36">
        <f>SUMIFS(СВЦЭМ!$C$34:$C$777,СВЦЭМ!$A$34:$A$777,$A139,СВЦЭМ!$B$34:$B$777,V$119)+'СЕТ СН'!$I$9+СВЦЭМ!$D$10+'СЕТ СН'!$I$5-'СЕТ СН'!$I$17</f>
        <v>4833.9881575999998</v>
      </c>
      <c r="W139" s="36">
        <f>SUMIFS(СВЦЭМ!$C$34:$C$777,СВЦЭМ!$A$34:$A$777,$A139,СВЦЭМ!$B$34:$B$777,W$119)+'СЕТ СН'!$I$9+СВЦЭМ!$D$10+'СЕТ СН'!$I$5-'СЕТ СН'!$I$17</f>
        <v>4846.0243848599994</v>
      </c>
      <c r="X139" s="36">
        <f>SUMIFS(СВЦЭМ!$C$34:$C$777,СВЦЭМ!$A$34:$A$777,$A139,СВЦЭМ!$B$34:$B$777,X$119)+'СЕТ СН'!$I$9+СВЦЭМ!$D$10+'СЕТ СН'!$I$5-'СЕТ СН'!$I$17</f>
        <v>4851.7779869699998</v>
      </c>
      <c r="Y139" s="36">
        <f>SUMIFS(СВЦЭМ!$C$34:$C$777,СВЦЭМ!$A$34:$A$777,$A139,СВЦЭМ!$B$34:$B$777,Y$119)+'СЕТ СН'!$I$9+СВЦЭМ!$D$10+'СЕТ СН'!$I$5-'СЕТ СН'!$I$17</f>
        <v>4939.2640147599996</v>
      </c>
    </row>
    <row r="140" spans="1:25" ht="15.75" x14ac:dyDescent="0.2">
      <c r="A140" s="35">
        <f t="shared" si="3"/>
        <v>43455</v>
      </c>
      <c r="B140" s="36">
        <f>SUMIFS(СВЦЭМ!$C$34:$C$777,СВЦЭМ!$A$34:$A$777,$A140,СВЦЭМ!$B$34:$B$777,B$119)+'СЕТ СН'!$I$9+СВЦЭМ!$D$10+'СЕТ СН'!$I$5-'СЕТ СН'!$I$17</f>
        <v>5021.3303154499999</v>
      </c>
      <c r="C140" s="36">
        <f>SUMIFS(СВЦЭМ!$C$34:$C$777,СВЦЭМ!$A$34:$A$777,$A140,СВЦЭМ!$B$34:$B$777,C$119)+'СЕТ СН'!$I$9+СВЦЭМ!$D$10+'СЕТ СН'!$I$5-'СЕТ СН'!$I$17</f>
        <v>5090.3044902499996</v>
      </c>
      <c r="D140" s="36">
        <f>SUMIFS(СВЦЭМ!$C$34:$C$777,СВЦЭМ!$A$34:$A$777,$A140,СВЦЭМ!$B$34:$B$777,D$119)+'СЕТ СН'!$I$9+СВЦЭМ!$D$10+'СЕТ СН'!$I$5-'СЕТ СН'!$I$17</f>
        <v>5156.3173160399992</v>
      </c>
      <c r="E140" s="36">
        <f>SUMIFS(СВЦЭМ!$C$34:$C$777,СВЦЭМ!$A$34:$A$777,$A140,СВЦЭМ!$B$34:$B$777,E$119)+'СЕТ СН'!$I$9+СВЦЭМ!$D$10+'СЕТ СН'!$I$5-'СЕТ СН'!$I$17</f>
        <v>5162.9422303199999</v>
      </c>
      <c r="F140" s="36">
        <f>SUMIFS(СВЦЭМ!$C$34:$C$777,СВЦЭМ!$A$34:$A$777,$A140,СВЦЭМ!$B$34:$B$777,F$119)+'СЕТ СН'!$I$9+СВЦЭМ!$D$10+'СЕТ СН'!$I$5-'СЕТ СН'!$I$17</f>
        <v>5157.6427690499995</v>
      </c>
      <c r="G140" s="36">
        <f>SUMIFS(СВЦЭМ!$C$34:$C$777,СВЦЭМ!$A$34:$A$777,$A140,СВЦЭМ!$B$34:$B$777,G$119)+'СЕТ СН'!$I$9+СВЦЭМ!$D$10+'СЕТ СН'!$I$5-'СЕТ СН'!$I$17</f>
        <v>5126.8288138399994</v>
      </c>
      <c r="H140" s="36">
        <f>SUMIFS(СВЦЭМ!$C$34:$C$777,СВЦЭМ!$A$34:$A$777,$A140,СВЦЭМ!$B$34:$B$777,H$119)+'СЕТ СН'!$I$9+СВЦЭМ!$D$10+'СЕТ СН'!$I$5-'СЕТ СН'!$I$17</f>
        <v>5049.5849099199995</v>
      </c>
      <c r="I140" s="36">
        <f>SUMIFS(СВЦЭМ!$C$34:$C$777,СВЦЭМ!$A$34:$A$777,$A140,СВЦЭМ!$B$34:$B$777,I$119)+'СЕТ СН'!$I$9+СВЦЭМ!$D$10+'СЕТ СН'!$I$5-'СЕТ СН'!$I$17</f>
        <v>4989.4942804599996</v>
      </c>
      <c r="J140" s="36">
        <f>SUMIFS(СВЦЭМ!$C$34:$C$777,СВЦЭМ!$A$34:$A$777,$A140,СВЦЭМ!$B$34:$B$777,J$119)+'СЕТ СН'!$I$9+СВЦЭМ!$D$10+'СЕТ СН'!$I$5-'СЕТ СН'!$I$17</f>
        <v>4922.6196786800001</v>
      </c>
      <c r="K140" s="36">
        <f>SUMIFS(СВЦЭМ!$C$34:$C$777,СВЦЭМ!$A$34:$A$777,$A140,СВЦЭМ!$B$34:$B$777,K$119)+'СЕТ СН'!$I$9+СВЦЭМ!$D$10+'СЕТ СН'!$I$5-'СЕТ СН'!$I$17</f>
        <v>4861.8485438099997</v>
      </c>
      <c r="L140" s="36">
        <f>SUMIFS(СВЦЭМ!$C$34:$C$777,СВЦЭМ!$A$34:$A$777,$A140,СВЦЭМ!$B$34:$B$777,L$119)+'СЕТ СН'!$I$9+СВЦЭМ!$D$10+'СЕТ СН'!$I$5-'СЕТ СН'!$I$17</f>
        <v>4858.0103195900001</v>
      </c>
      <c r="M140" s="36">
        <f>SUMIFS(СВЦЭМ!$C$34:$C$777,СВЦЭМ!$A$34:$A$777,$A140,СВЦЭМ!$B$34:$B$777,M$119)+'СЕТ СН'!$I$9+СВЦЭМ!$D$10+'СЕТ СН'!$I$5-'СЕТ СН'!$I$17</f>
        <v>4909.2387051699998</v>
      </c>
      <c r="N140" s="36">
        <f>SUMIFS(СВЦЭМ!$C$34:$C$777,СВЦЭМ!$A$34:$A$777,$A140,СВЦЭМ!$B$34:$B$777,N$119)+'СЕТ СН'!$I$9+СВЦЭМ!$D$10+'СЕТ СН'!$I$5-'СЕТ СН'!$I$17</f>
        <v>4983.2189012499994</v>
      </c>
      <c r="O140" s="36">
        <f>SUMIFS(СВЦЭМ!$C$34:$C$777,СВЦЭМ!$A$34:$A$777,$A140,СВЦЭМ!$B$34:$B$777,O$119)+'СЕТ СН'!$I$9+СВЦЭМ!$D$10+'СЕТ СН'!$I$5-'СЕТ СН'!$I$17</f>
        <v>5031.3485883599997</v>
      </c>
      <c r="P140" s="36">
        <f>SUMIFS(СВЦЭМ!$C$34:$C$777,СВЦЭМ!$A$34:$A$777,$A140,СВЦЭМ!$B$34:$B$777,P$119)+'СЕТ СН'!$I$9+СВЦЭМ!$D$10+'СЕТ СН'!$I$5-'СЕТ СН'!$I$17</f>
        <v>5032.9133275300001</v>
      </c>
      <c r="Q140" s="36">
        <f>SUMIFS(СВЦЭМ!$C$34:$C$777,СВЦЭМ!$A$34:$A$777,$A140,СВЦЭМ!$B$34:$B$777,Q$119)+'СЕТ СН'!$I$9+СВЦЭМ!$D$10+'СЕТ СН'!$I$5-'СЕТ СН'!$I$17</f>
        <v>5004.7750806199992</v>
      </c>
      <c r="R140" s="36">
        <f>SUMIFS(СВЦЭМ!$C$34:$C$777,СВЦЭМ!$A$34:$A$777,$A140,СВЦЭМ!$B$34:$B$777,R$119)+'СЕТ СН'!$I$9+СВЦЭМ!$D$10+'СЕТ СН'!$I$5-'СЕТ СН'!$I$17</f>
        <v>4938.8739984899994</v>
      </c>
      <c r="S140" s="36">
        <f>SUMIFS(СВЦЭМ!$C$34:$C$777,СВЦЭМ!$A$34:$A$777,$A140,СВЦЭМ!$B$34:$B$777,S$119)+'СЕТ СН'!$I$9+СВЦЭМ!$D$10+'СЕТ СН'!$I$5-'СЕТ СН'!$I$17</f>
        <v>4848.8245672499997</v>
      </c>
      <c r="T140" s="36">
        <f>SUMIFS(СВЦЭМ!$C$34:$C$777,СВЦЭМ!$A$34:$A$777,$A140,СВЦЭМ!$B$34:$B$777,T$119)+'СЕТ СН'!$I$9+СВЦЭМ!$D$10+'СЕТ СН'!$I$5-'СЕТ СН'!$I$17</f>
        <v>4814.9521744999993</v>
      </c>
      <c r="U140" s="36">
        <f>SUMIFS(СВЦЭМ!$C$34:$C$777,СВЦЭМ!$A$34:$A$777,$A140,СВЦЭМ!$B$34:$B$777,U$119)+'СЕТ СН'!$I$9+СВЦЭМ!$D$10+'СЕТ СН'!$I$5-'СЕТ СН'!$I$17</f>
        <v>4811.5549507599999</v>
      </c>
      <c r="V140" s="36">
        <f>SUMIFS(СВЦЭМ!$C$34:$C$777,СВЦЭМ!$A$34:$A$777,$A140,СВЦЭМ!$B$34:$B$777,V$119)+'СЕТ СН'!$I$9+СВЦЭМ!$D$10+'СЕТ СН'!$I$5-'СЕТ СН'!$I$17</f>
        <v>4832.3865260399998</v>
      </c>
      <c r="W140" s="36">
        <f>SUMIFS(СВЦЭМ!$C$34:$C$777,СВЦЭМ!$A$34:$A$777,$A140,СВЦЭМ!$B$34:$B$777,W$119)+'СЕТ СН'!$I$9+СВЦЭМ!$D$10+'СЕТ СН'!$I$5-'СЕТ СН'!$I$17</f>
        <v>4845.6065619299998</v>
      </c>
      <c r="X140" s="36">
        <f>SUMIFS(СВЦЭМ!$C$34:$C$777,СВЦЭМ!$A$34:$A$777,$A140,СВЦЭМ!$B$34:$B$777,X$119)+'СЕТ СН'!$I$9+СВЦЭМ!$D$10+'СЕТ СН'!$I$5-'СЕТ СН'!$I$17</f>
        <v>4847.75995203</v>
      </c>
      <c r="Y140" s="36">
        <f>SUMIFS(СВЦЭМ!$C$34:$C$777,СВЦЭМ!$A$34:$A$777,$A140,СВЦЭМ!$B$34:$B$777,Y$119)+'СЕТ СН'!$I$9+СВЦЭМ!$D$10+'СЕТ СН'!$I$5-'СЕТ СН'!$I$17</f>
        <v>4934.7350376199993</v>
      </c>
    </row>
    <row r="141" spans="1:25" ht="15.75" x14ac:dyDescent="0.2">
      <c r="A141" s="35">
        <f t="shared" si="3"/>
        <v>43456</v>
      </c>
      <c r="B141" s="36">
        <f>SUMIFS(СВЦЭМ!$C$34:$C$777,СВЦЭМ!$A$34:$A$777,$A141,СВЦЭМ!$B$34:$B$777,B$119)+'СЕТ СН'!$I$9+СВЦЭМ!$D$10+'СЕТ СН'!$I$5-'СЕТ СН'!$I$17</f>
        <v>4994.2513249499998</v>
      </c>
      <c r="C141" s="36">
        <f>SUMIFS(СВЦЭМ!$C$34:$C$777,СВЦЭМ!$A$34:$A$777,$A141,СВЦЭМ!$B$34:$B$777,C$119)+'СЕТ СН'!$I$9+СВЦЭМ!$D$10+'СЕТ СН'!$I$5-'СЕТ СН'!$I$17</f>
        <v>5081.6210418599994</v>
      </c>
      <c r="D141" s="36">
        <f>SUMIFS(СВЦЭМ!$C$34:$C$777,СВЦЭМ!$A$34:$A$777,$A141,СВЦЭМ!$B$34:$B$777,D$119)+'СЕТ СН'!$I$9+СВЦЭМ!$D$10+'СЕТ СН'!$I$5-'СЕТ СН'!$I$17</f>
        <v>5142.0111565699999</v>
      </c>
      <c r="E141" s="36">
        <f>SUMIFS(СВЦЭМ!$C$34:$C$777,СВЦЭМ!$A$34:$A$777,$A141,СВЦЭМ!$B$34:$B$777,E$119)+'СЕТ СН'!$I$9+СВЦЭМ!$D$10+'СЕТ СН'!$I$5-'СЕТ СН'!$I$17</f>
        <v>5148.1302960499997</v>
      </c>
      <c r="F141" s="36">
        <f>SUMIFS(СВЦЭМ!$C$34:$C$777,СВЦЭМ!$A$34:$A$777,$A141,СВЦЭМ!$B$34:$B$777,F$119)+'СЕТ СН'!$I$9+СВЦЭМ!$D$10+'СЕТ СН'!$I$5-'СЕТ СН'!$I$17</f>
        <v>5156.8669161899998</v>
      </c>
      <c r="G141" s="36">
        <f>SUMIFS(СВЦЭМ!$C$34:$C$777,СВЦЭМ!$A$34:$A$777,$A141,СВЦЭМ!$B$34:$B$777,G$119)+'СЕТ СН'!$I$9+СВЦЭМ!$D$10+'СЕТ СН'!$I$5-'СЕТ СН'!$I$17</f>
        <v>5143.6702767899997</v>
      </c>
      <c r="H141" s="36">
        <f>SUMIFS(СВЦЭМ!$C$34:$C$777,СВЦЭМ!$A$34:$A$777,$A141,СВЦЭМ!$B$34:$B$777,H$119)+'СЕТ СН'!$I$9+СВЦЭМ!$D$10+'СЕТ СН'!$I$5-'СЕТ СН'!$I$17</f>
        <v>5098.6900792599999</v>
      </c>
      <c r="I141" s="36">
        <f>SUMIFS(СВЦЭМ!$C$34:$C$777,СВЦЭМ!$A$34:$A$777,$A141,СВЦЭМ!$B$34:$B$777,I$119)+'СЕТ СН'!$I$9+СВЦЭМ!$D$10+'СЕТ СН'!$I$5-'СЕТ СН'!$I$17</f>
        <v>5001.6558927599999</v>
      </c>
      <c r="J141" s="36">
        <f>SUMIFS(СВЦЭМ!$C$34:$C$777,СВЦЭМ!$A$34:$A$777,$A141,СВЦЭМ!$B$34:$B$777,J$119)+'СЕТ СН'!$I$9+СВЦЭМ!$D$10+'СЕТ СН'!$I$5-'СЕТ СН'!$I$17</f>
        <v>4912.2088357599996</v>
      </c>
      <c r="K141" s="36">
        <f>SUMIFS(СВЦЭМ!$C$34:$C$777,СВЦЭМ!$A$34:$A$777,$A141,СВЦЭМ!$B$34:$B$777,K$119)+'СЕТ СН'!$I$9+СВЦЭМ!$D$10+'СЕТ СН'!$I$5-'СЕТ СН'!$I$17</f>
        <v>4827.9601740699991</v>
      </c>
      <c r="L141" s="36">
        <f>SUMIFS(СВЦЭМ!$C$34:$C$777,СВЦЭМ!$A$34:$A$777,$A141,СВЦЭМ!$B$34:$B$777,L$119)+'СЕТ СН'!$I$9+СВЦЭМ!$D$10+'СЕТ СН'!$I$5-'СЕТ СН'!$I$17</f>
        <v>4812.0275554499995</v>
      </c>
      <c r="M141" s="36">
        <f>SUMIFS(СВЦЭМ!$C$34:$C$777,СВЦЭМ!$A$34:$A$777,$A141,СВЦЭМ!$B$34:$B$777,M$119)+'СЕТ СН'!$I$9+СВЦЭМ!$D$10+'СЕТ СН'!$I$5-'СЕТ СН'!$I$17</f>
        <v>4873.0847824399998</v>
      </c>
      <c r="N141" s="36">
        <f>SUMIFS(СВЦЭМ!$C$34:$C$777,СВЦЭМ!$A$34:$A$777,$A141,СВЦЭМ!$B$34:$B$777,N$119)+'СЕТ СН'!$I$9+СВЦЭМ!$D$10+'СЕТ СН'!$I$5-'СЕТ СН'!$I$17</f>
        <v>4951.8273030999999</v>
      </c>
      <c r="O141" s="36">
        <f>SUMIFS(СВЦЭМ!$C$34:$C$777,СВЦЭМ!$A$34:$A$777,$A141,СВЦЭМ!$B$34:$B$777,O$119)+'СЕТ СН'!$I$9+СВЦЭМ!$D$10+'СЕТ СН'!$I$5-'СЕТ СН'!$I$17</f>
        <v>5011.0525138599996</v>
      </c>
      <c r="P141" s="36">
        <f>SUMIFS(СВЦЭМ!$C$34:$C$777,СВЦЭМ!$A$34:$A$777,$A141,СВЦЭМ!$B$34:$B$777,P$119)+'СЕТ СН'!$I$9+СВЦЭМ!$D$10+'СЕТ СН'!$I$5-'СЕТ СН'!$I$17</f>
        <v>5030.1539350199992</v>
      </c>
      <c r="Q141" s="36">
        <f>SUMIFS(СВЦЭМ!$C$34:$C$777,СВЦЭМ!$A$34:$A$777,$A141,СВЦЭМ!$B$34:$B$777,Q$119)+'СЕТ СН'!$I$9+СВЦЭМ!$D$10+'СЕТ СН'!$I$5-'СЕТ СН'!$I$17</f>
        <v>5007.8228830299995</v>
      </c>
      <c r="R141" s="36">
        <f>SUMIFS(СВЦЭМ!$C$34:$C$777,СВЦЭМ!$A$34:$A$777,$A141,СВЦЭМ!$B$34:$B$777,R$119)+'СЕТ СН'!$I$9+СВЦЭМ!$D$10+'СЕТ СН'!$I$5-'СЕТ СН'!$I$17</f>
        <v>4950.9924333199997</v>
      </c>
      <c r="S141" s="36">
        <f>SUMIFS(СВЦЭМ!$C$34:$C$777,СВЦЭМ!$A$34:$A$777,$A141,СВЦЭМ!$B$34:$B$777,S$119)+'СЕТ СН'!$I$9+СВЦЭМ!$D$10+'СЕТ СН'!$I$5-'СЕТ СН'!$I$17</f>
        <v>4863.5453005599993</v>
      </c>
      <c r="T141" s="36">
        <f>SUMIFS(СВЦЭМ!$C$34:$C$777,СВЦЭМ!$A$34:$A$777,$A141,СВЦЭМ!$B$34:$B$777,T$119)+'СЕТ СН'!$I$9+СВЦЭМ!$D$10+'СЕТ СН'!$I$5-'СЕТ СН'!$I$17</f>
        <v>4819.7398611899998</v>
      </c>
      <c r="U141" s="36">
        <f>SUMIFS(СВЦЭМ!$C$34:$C$777,СВЦЭМ!$A$34:$A$777,$A141,СВЦЭМ!$B$34:$B$777,U$119)+'СЕТ СН'!$I$9+СВЦЭМ!$D$10+'СЕТ СН'!$I$5-'СЕТ СН'!$I$17</f>
        <v>4819.0744114499994</v>
      </c>
      <c r="V141" s="36">
        <f>SUMIFS(СВЦЭМ!$C$34:$C$777,СВЦЭМ!$A$34:$A$777,$A141,СВЦЭМ!$B$34:$B$777,V$119)+'СЕТ СН'!$I$9+СВЦЭМ!$D$10+'СЕТ СН'!$I$5-'СЕТ СН'!$I$17</f>
        <v>4796.721126469999</v>
      </c>
      <c r="W141" s="36">
        <f>SUMIFS(СВЦЭМ!$C$34:$C$777,СВЦЭМ!$A$34:$A$777,$A141,СВЦЭМ!$B$34:$B$777,W$119)+'СЕТ СН'!$I$9+СВЦЭМ!$D$10+'СЕТ СН'!$I$5-'СЕТ СН'!$I$17</f>
        <v>4801.4227280499999</v>
      </c>
      <c r="X141" s="36">
        <f>SUMIFS(СВЦЭМ!$C$34:$C$777,СВЦЭМ!$A$34:$A$777,$A141,СВЦЭМ!$B$34:$B$777,X$119)+'СЕТ СН'!$I$9+СВЦЭМ!$D$10+'СЕТ СН'!$I$5-'СЕТ СН'!$I$17</f>
        <v>4823.81632739</v>
      </c>
      <c r="Y141" s="36">
        <f>SUMIFS(СВЦЭМ!$C$34:$C$777,СВЦЭМ!$A$34:$A$777,$A141,СВЦЭМ!$B$34:$B$777,Y$119)+'СЕТ СН'!$I$9+СВЦЭМ!$D$10+'СЕТ СН'!$I$5-'СЕТ СН'!$I$17</f>
        <v>4905.8278492099998</v>
      </c>
    </row>
    <row r="142" spans="1:25" ht="15.75" x14ac:dyDescent="0.2">
      <c r="A142" s="35">
        <f t="shared" si="3"/>
        <v>43457</v>
      </c>
      <c r="B142" s="36">
        <f>SUMIFS(СВЦЭМ!$C$34:$C$777,СВЦЭМ!$A$34:$A$777,$A142,СВЦЭМ!$B$34:$B$777,B$119)+'СЕТ СН'!$I$9+СВЦЭМ!$D$10+'СЕТ СН'!$I$5-'СЕТ СН'!$I$17</f>
        <v>4998.3750226699995</v>
      </c>
      <c r="C142" s="36">
        <f>SUMIFS(СВЦЭМ!$C$34:$C$777,СВЦЭМ!$A$34:$A$777,$A142,СВЦЭМ!$B$34:$B$777,C$119)+'СЕТ СН'!$I$9+СВЦЭМ!$D$10+'СЕТ СН'!$I$5-'СЕТ СН'!$I$17</f>
        <v>5083.7862823999994</v>
      </c>
      <c r="D142" s="36">
        <f>SUMIFS(СВЦЭМ!$C$34:$C$777,СВЦЭМ!$A$34:$A$777,$A142,СВЦЭМ!$B$34:$B$777,D$119)+'СЕТ СН'!$I$9+СВЦЭМ!$D$10+'СЕТ СН'!$I$5-'СЕТ СН'!$I$17</f>
        <v>5169.7600460799995</v>
      </c>
      <c r="E142" s="36">
        <f>SUMIFS(СВЦЭМ!$C$34:$C$777,СВЦЭМ!$A$34:$A$777,$A142,СВЦЭМ!$B$34:$B$777,E$119)+'СЕТ СН'!$I$9+СВЦЭМ!$D$10+'СЕТ СН'!$I$5-'СЕТ СН'!$I$17</f>
        <v>5168.1178792799992</v>
      </c>
      <c r="F142" s="36">
        <f>SUMIFS(СВЦЭМ!$C$34:$C$777,СВЦЭМ!$A$34:$A$777,$A142,СВЦЭМ!$B$34:$B$777,F$119)+'СЕТ СН'!$I$9+СВЦЭМ!$D$10+'СЕТ СН'!$I$5-'СЕТ СН'!$I$17</f>
        <v>5175.4085753699992</v>
      </c>
      <c r="G142" s="36">
        <f>SUMIFS(СВЦЭМ!$C$34:$C$777,СВЦЭМ!$A$34:$A$777,$A142,СВЦЭМ!$B$34:$B$777,G$119)+'СЕТ СН'!$I$9+СВЦЭМ!$D$10+'СЕТ СН'!$I$5-'СЕТ СН'!$I$17</f>
        <v>5162.9623442099992</v>
      </c>
      <c r="H142" s="36">
        <f>SUMIFS(СВЦЭМ!$C$34:$C$777,СВЦЭМ!$A$34:$A$777,$A142,СВЦЭМ!$B$34:$B$777,H$119)+'СЕТ СН'!$I$9+СВЦЭМ!$D$10+'СЕТ СН'!$I$5-'СЕТ СН'!$I$17</f>
        <v>5118.7732689699997</v>
      </c>
      <c r="I142" s="36">
        <f>SUMIFS(СВЦЭМ!$C$34:$C$777,СВЦЭМ!$A$34:$A$777,$A142,СВЦЭМ!$B$34:$B$777,I$119)+'СЕТ СН'!$I$9+СВЦЭМ!$D$10+'СЕТ СН'!$I$5-'СЕТ СН'!$I$17</f>
        <v>5026.2707244899993</v>
      </c>
      <c r="J142" s="36">
        <f>SUMIFS(СВЦЭМ!$C$34:$C$777,СВЦЭМ!$A$34:$A$777,$A142,СВЦЭМ!$B$34:$B$777,J$119)+'СЕТ СН'!$I$9+СВЦЭМ!$D$10+'СЕТ СН'!$I$5-'СЕТ СН'!$I$17</f>
        <v>4939.7892751199997</v>
      </c>
      <c r="K142" s="36">
        <f>SUMIFS(СВЦЭМ!$C$34:$C$777,СВЦЭМ!$A$34:$A$777,$A142,СВЦЭМ!$B$34:$B$777,K$119)+'СЕТ СН'!$I$9+СВЦЭМ!$D$10+'СЕТ СН'!$I$5-'СЕТ СН'!$I$17</f>
        <v>4843.4122872599992</v>
      </c>
      <c r="L142" s="36">
        <f>SUMIFS(СВЦЭМ!$C$34:$C$777,СВЦЭМ!$A$34:$A$777,$A142,СВЦЭМ!$B$34:$B$777,L$119)+'СЕТ СН'!$I$9+СВЦЭМ!$D$10+'СЕТ СН'!$I$5-'СЕТ СН'!$I$17</f>
        <v>4838.2775813599992</v>
      </c>
      <c r="M142" s="36">
        <f>SUMIFS(СВЦЭМ!$C$34:$C$777,СВЦЭМ!$A$34:$A$777,$A142,СВЦЭМ!$B$34:$B$777,M$119)+'СЕТ СН'!$I$9+СВЦЭМ!$D$10+'СЕТ СН'!$I$5-'СЕТ СН'!$I$17</f>
        <v>4903.65323429</v>
      </c>
      <c r="N142" s="36">
        <f>SUMIFS(СВЦЭМ!$C$34:$C$777,СВЦЭМ!$A$34:$A$777,$A142,СВЦЭМ!$B$34:$B$777,N$119)+'СЕТ СН'!$I$9+СВЦЭМ!$D$10+'СЕТ СН'!$I$5-'СЕТ СН'!$I$17</f>
        <v>4983.2074592599993</v>
      </c>
      <c r="O142" s="36">
        <f>SUMIFS(СВЦЭМ!$C$34:$C$777,СВЦЭМ!$A$34:$A$777,$A142,СВЦЭМ!$B$34:$B$777,O$119)+'СЕТ СН'!$I$9+СВЦЭМ!$D$10+'СЕТ СН'!$I$5-'СЕТ СН'!$I$17</f>
        <v>5035.4446918699996</v>
      </c>
      <c r="P142" s="36">
        <f>SUMIFS(СВЦЭМ!$C$34:$C$777,СВЦЭМ!$A$34:$A$777,$A142,СВЦЭМ!$B$34:$B$777,P$119)+'СЕТ СН'!$I$9+СВЦЭМ!$D$10+'СЕТ СН'!$I$5-'СЕТ СН'!$I$17</f>
        <v>5049.5989714399993</v>
      </c>
      <c r="Q142" s="36">
        <f>SUMIFS(СВЦЭМ!$C$34:$C$777,СВЦЭМ!$A$34:$A$777,$A142,СВЦЭМ!$B$34:$B$777,Q$119)+'СЕТ СН'!$I$9+СВЦЭМ!$D$10+'СЕТ СН'!$I$5-'СЕТ СН'!$I$17</f>
        <v>5025.9509016799993</v>
      </c>
      <c r="R142" s="36">
        <f>SUMIFS(СВЦЭМ!$C$34:$C$777,СВЦЭМ!$A$34:$A$777,$A142,СВЦЭМ!$B$34:$B$777,R$119)+'СЕТ СН'!$I$9+СВЦЭМ!$D$10+'СЕТ СН'!$I$5-'СЕТ СН'!$I$17</f>
        <v>4933.0765934900001</v>
      </c>
      <c r="S142" s="36">
        <f>SUMIFS(СВЦЭМ!$C$34:$C$777,СВЦЭМ!$A$34:$A$777,$A142,СВЦЭМ!$B$34:$B$777,S$119)+'СЕТ СН'!$I$9+СВЦЭМ!$D$10+'СЕТ СН'!$I$5-'СЕТ СН'!$I$17</f>
        <v>4812.1007843799998</v>
      </c>
      <c r="T142" s="36">
        <f>SUMIFS(СВЦЭМ!$C$34:$C$777,СВЦЭМ!$A$34:$A$777,$A142,СВЦЭМ!$B$34:$B$777,T$119)+'СЕТ СН'!$I$9+СВЦЭМ!$D$10+'СЕТ СН'!$I$5-'СЕТ СН'!$I$17</f>
        <v>4765.7788901999993</v>
      </c>
      <c r="U142" s="36">
        <f>SUMIFS(СВЦЭМ!$C$34:$C$777,СВЦЭМ!$A$34:$A$777,$A142,СВЦЭМ!$B$34:$B$777,U$119)+'СЕТ СН'!$I$9+СВЦЭМ!$D$10+'СЕТ СН'!$I$5-'СЕТ СН'!$I$17</f>
        <v>4771.4706372099999</v>
      </c>
      <c r="V142" s="36">
        <f>SUMIFS(СВЦЭМ!$C$34:$C$777,СВЦЭМ!$A$34:$A$777,$A142,СВЦЭМ!$B$34:$B$777,V$119)+'СЕТ СН'!$I$9+СВЦЭМ!$D$10+'СЕТ СН'!$I$5-'СЕТ СН'!$I$17</f>
        <v>4791.7942317999996</v>
      </c>
      <c r="W142" s="36">
        <f>SUMIFS(СВЦЭМ!$C$34:$C$777,СВЦЭМ!$A$34:$A$777,$A142,СВЦЭМ!$B$34:$B$777,W$119)+'СЕТ СН'!$I$9+СВЦЭМ!$D$10+'СЕТ СН'!$I$5-'СЕТ СН'!$I$17</f>
        <v>4807.33463063</v>
      </c>
      <c r="X142" s="36">
        <f>SUMIFS(СВЦЭМ!$C$34:$C$777,СВЦЭМ!$A$34:$A$777,$A142,СВЦЭМ!$B$34:$B$777,X$119)+'СЕТ СН'!$I$9+СВЦЭМ!$D$10+'СЕТ СН'!$I$5-'СЕТ СН'!$I$17</f>
        <v>4829.2567834199999</v>
      </c>
      <c r="Y142" s="36">
        <f>SUMIFS(СВЦЭМ!$C$34:$C$777,СВЦЭМ!$A$34:$A$777,$A142,СВЦЭМ!$B$34:$B$777,Y$119)+'СЕТ СН'!$I$9+СВЦЭМ!$D$10+'СЕТ СН'!$I$5-'СЕТ СН'!$I$17</f>
        <v>4913.4168715400001</v>
      </c>
    </row>
    <row r="143" spans="1:25" ht="15.75" x14ac:dyDescent="0.2">
      <c r="A143" s="35">
        <f t="shared" si="3"/>
        <v>43458</v>
      </c>
      <c r="B143" s="36">
        <f>SUMIFS(СВЦЭМ!$C$34:$C$777,СВЦЭМ!$A$34:$A$777,$A143,СВЦЭМ!$B$34:$B$777,B$119)+'СЕТ СН'!$I$9+СВЦЭМ!$D$10+'СЕТ СН'!$I$5-'СЕТ СН'!$I$17</f>
        <v>5005.51364715</v>
      </c>
      <c r="C143" s="36">
        <f>SUMIFS(СВЦЭМ!$C$34:$C$777,СВЦЭМ!$A$34:$A$777,$A143,СВЦЭМ!$B$34:$B$777,C$119)+'СЕТ СН'!$I$9+СВЦЭМ!$D$10+'СЕТ СН'!$I$5-'СЕТ СН'!$I$17</f>
        <v>5097.5682924599996</v>
      </c>
      <c r="D143" s="36">
        <f>SUMIFS(СВЦЭМ!$C$34:$C$777,СВЦЭМ!$A$34:$A$777,$A143,СВЦЭМ!$B$34:$B$777,D$119)+'СЕТ СН'!$I$9+СВЦЭМ!$D$10+'СЕТ СН'!$I$5-'СЕТ СН'!$I$17</f>
        <v>5166.2140454599994</v>
      </c>
      <c r="E143" s="36">
        <f>SUMIFS(СВЦЭМ!$C$34:$C$777,СВЦЭМ!$A$34:$A$777,$A143,СВЦЭМ!$B$34:$B$777,E$119)+'СЕТ СН'!$I$9+СВЦЭМ!$D$10+'СЕТ СН'!$I$5-'СЕТ СН'!$I$17</f>
        <v>5163.8752515999995</v>
      </c>
      <c r="F143" s="36">
        <f>SUMIFS(СВЦЭМ!$C$34:$C$777,СВЦЭМ!$A$34:$A$777,$A143,СВЦЭМ!$B$34:$B$777,F$119)+'СЕТ СН'!$I$9+СВЦЭМ!$D$10+'СЕТ СН'!$I$5-'СЕТ СН'!$I$17</f>
        <v>5164.0684745299995</v>
      </c>
      <c r="G143" s="36">
        <f>SUMIFS(СВЦЭМ!$C$34:$C$777,СВЦЭМ!$A$34:$A$777,$A143,СВЦЭМ!$B$34:$B$777,G$119)+'СЕТ СН'!$I$9+СВЦЭМ!$D$10+'СЕТ СН'!$I$5-'СЕТ СН'!$I$17</f>
        <v>5159.7820944599998</v>
      </c>
      <c r="H143" s="36">
        <f>SUMIFS(СВЦЭМ!$C$34:$C$777,СВЦЭМ!$A$34:$A$777,$A143,СВЦЭМ!$B$34:$B$777,H$119)+'СЕТ СН'!$I$9+СВЦЭМ!$D$10+'СЕТ СН'!$I$5-'СЕТ СН'!$I$17</f>
        <v>5122.4251094099991</v>
      </c>
      <c r="I143" s="36">
        <f>SUMIFS(СВЦЭМ!$C$34:$C$777,СВЦЭМ!$A$34:$A$777,$A143,СВЦЭМ!$B$34:$B$777,I$119)+'СЕТ СН'!$I$9+СВЦЭМ!$D$10+'СЕТ СН'!$I$5-'СЕТ СН'!$I$17</f>
        <v>5009.5043492199993</v>
      </c>
      <c r="J143" s="36">
        <f>SUMIFS(СВЦЭМ!$C$34:$C$777,СВЦЭМ!$A$34:$A$777,$A143,СВЦЭМ!$B$34:$B$777,J$119)+'СЕТ СН'!$I$9+СВЦЭМ!$D$10+'СЕТ СН'!$I$5-'СЕТ СН'!$I$17</f>
        <v>4955.5271334799991</v>
      </c>
      <c r="K143" s="36">
        <f>SUMIFS(СВЦЭМ!$C$34:$C$777,СВЦЭМ!$A$34:$A$777,$A143,СВЦЭМ!$B$34:$B$777,K$119)+'СЕТ СН'!$I$9+СВЦЭМ!$D$10+'СЕТ СН'!$I$5-'СЕТ СН'!$I$17</f>
        <v>4868.8868370399996</v>
      </c>
      <c r="L143" s="36">
        <f>SUMIFS(СВЦЭМ!$C$34:$C$777,СВЦЭМ!$A$34:$A$777,$A143,СВЦЭМ!$B$34:$B$777,L$119)+'СЕТ СН'!$I$9+СВЦЭМ!$D$10+'СЕТ СН'!$I$5-'СЕТ СН'!$I$17</f>
        <v>4865.4575426199999</v>
      </c>
      <c r="M143" s="36">
        <f>SUMIFS(СВЦЭМ!$C$34:$C$777,СВЦЭМ!$A$34:$A$777,$A143,СВЦЭМ!$B$34:$B$777,M$119)+'СЕТ СН'!$I$9+СВЦЭМ!$D$10+'СЕТ СН'!$I$5-'СЕТ СН'!$I$17</f>
        <v>4913.3213084399995</v>
      </c>
      <c r="N143" s="36">
        <f>SUMIFS(СВЦЭМ!$C$34:$C$777,СВЦЭМ!$A$34:$A$777,$A143,СВЦЭМ!$B$34:$B$777,N$119)+'СЕТ СН'!$I$9+СВЦЭМ!$D$10+'СЕТ СН'!$I$5-'СЕТ СН'!$I$17</f>
        <v>4948.9679635399998</v>
      </c>
      <c r="O143" s="36">
        <f>SUMIFS(СВЦЭМ!$C$34:$C$777,СВЦЭМ!$A$34:$A$777,$A143,СВЦЭМ!$B$34:$B$777,O$119)+'СЕТ СН'!$I$9+СВЦЭМ!$D$10+'СЕТ СН'!$I$5-'СЕТ СН'!$I$17</f>
        <v>4980.7029507799998</v>
      </c>
      <c r="P143" s="36">
        <f>SUMIFS(СВЦЭМ!$C$34:$C$777,СВЦЭМ!$A$34:$A$777,$A143,СВЦЭМ!$B$34:$B$777,P$119)+'СЕТ СН'!$I$9+СВЦЭМ!$D$10+'СЕТ СН'!$I$5-'СЕТ СН'!$I$17</f>
        <v>4975.5959356199992</v>
      </c>
      <c r="Q143" s="36">
        <f>SUMIFS(СВЦЭМ!$C$34:$C$777,СВЦЭМ!$A$34:$A$777,$A143,СВЦЭМ!$B$34:$B$777,Q$119)+'СЕТ СН'!$I$9+СВЦЭМ!$D$10+'СЕТ СН'!$I$5-'СЕТ СН'!$I$17</f>
        <v>4937.2285242699991</v>
      </c>
      <c r="R143" s="36">
        <f>SUMIFS(СВЦЭМ!$C$34:$C$777,СВЦЭМ!$A$34:$A$777,$A143,СВЦЭМ!$B$34:$B$777,R$119)+'СЕТ СН'!$I$9+СВЦЭМ!$D$10+'СЕТ СН'!$I$5-'СЕТ СН'!$I$17</f>
        <v>4904.9094972199991</v>
      </c>
      <c r="S143" s="36">
        <f>SUMIFS(СВЦЭМ!$C$34:$C$777,СВЦЭМ!$A$34:$A$777,$A143,СВЦЭМ!$B$34:$B$777,S$119)+'СЕТ СН'!$I$9+СВЦЭМ!$D$10+'СЕТ СН'!$I$5-'СЕТ СН'!$I$17</f>
        <v>4854.3270201999994</v>
      </c>
      <c r="T143" s="36">
        <f>SUMIFS(СВЦЭМ!$C$34:$C$777,СВЦЭМ!$A$34:$A$777,$A143,СВЦЭМ!$B$34:$B$777,T$119)+'СЕТ СН'!$I$9+СВЦЭМ!$D$10+'СЕТ СН'!$I$5-'СЕТ СН'!$I$17</f>
        <v>4829.4379317599996</v>
      </c>
      <c r="U143" s="36">
        <f>SUMIFS(СВЦЭМ!$C$34:$C$777,СВЦЭМ!$A$34:$A$777,$A143,СВЦЭМ!$B$34:$B$777,U$119)+'СЕТ СН'!$I$9+СВЦЭМ!$D$10+'СЕТ СН'!$I$5-'СЕТ СН'!$I$17</f>
        <v>4831.8762813799995</v>
      </c>
      <c r="V143" s="36">
        <f>SUMIFS(СВЦЭМ!$C$34:$C$777,СВЦЭМ!$A$34:$A$777,$A143,СВЦЭМ!$B$34:$B$777,V$119)+'СЕТ СН'!$I$9+СВЦЭМ!$D$10+'СЕТ СН'!$I$5-'СЕТ СН'!$I$17</f>
        <v>4844.3498243200002</v>
      </c>
      <c r="W143" s="36">
        <f>SUMIFS(СВЦЭМ!$C$34:$C$777,СВЦЭМ!$A$34:$A$777,$A143,СВЦЭМ!$B$34:$B$777,W$119)+'СЕТ СН'!$I$9+СВЦЭМ!$D$10+'СЕТ СН'!$I$5-'СЕТ СН'!$I$17</f>
        <v>4868.9168634499993</v>
      </c>
      <c r="X143" s="36">
        <f>SUMIFS(СВЦЭМ!$C$34:$C$777,СВЦЭМ!$A$34:$A$777,$A143,СВЦЭМ!$B$34:$B$777,X$119)+'СЕТ СН'!$I$9+СВЦЭМ!$D$10+'СЕТ СН'!$I$5-'СЕТ СН'!$I$17</f>
        <v>4874.0162170199992</v>
      </c>
      <c r="Y143" s="36">
        <f>SUMIFS(СВЦЭМ!$C$34:$C$777,СВЦЭМ!$A$34:$A$777,$A143,СВЦЭМ!$B$34:$B$777,Y$119)+'СЕТ СН'!$I$9+СВЦЭМ!$D$10+'СЕТ СН'!$I$5-'СЕТ СН'!$I$17</f>
        <v>4956.3687027099995</v>
      </c>
    </row>
    <row r="144" spans="1:25" ht="15.75" x14ac:dyDescent="0.2">
      <c r="A144" s="35">
        <f t="shared" si="3"/>
        <v>43459</v>
      </c>
      <c r="B144" s="36">
        <f>SUMIFS(СВЦЭМ!$C$34:$C$777,СВЦЭМ!$A$34:$A$777,$A144,СВЦЭМ!$B$34:$B$777,B$119)+'СЕТ СН'!$I$9+СВЦЭМ!$D$10+'СЕТ СН'!$I$5-'СЕТ СН'!$I$17</f>
        <v>5042.4145725699991</v>
      </c>
      <c r="C144" s="36">
        <f>SUMIFS(СВЦЭМ!$C$34:$C$777,СВЦЭМ!$A$34:$A$777,$A144,СВЦЭМ!$B$34:$B$777,C$119)+'СЕТ СН'!$I$9+СВЦЭМ!$D$10+'СЕТ СН'!$I$5-'СЕТ СН'!$I$17</f>
        <v>5124.9123806999996</v>
      </c>
      <c r="D144" s="36">
        <f>SUMIFS(СВЦЭМ!$C$34:$C$777,СВЦЭМ!$A$34:$A$777,$A144,СВЦЭМ!$B$34:$B$777,D$119)+'СЕТ СН'!$I$9+СВЦЭМ!$D$10+'СЕТ СН'!$I$5-'СЕТ СН'!$I$17</f>
        <v>5195.4380039099997</v>
      </c>
      <c r="E144" s="36">
        <f>SUMIFS(СВЦЭМ!$C$34:$C$777,СВЦЭМ!$A$34:$A$777,$A144,СВЦЭМ!$B$34:$B$777,E$119)+'СЕТ СН'!$I$9+СВЦЭМ!$D$10+'СЕТ СН'!$I$5-'СЕТ СН'!$I$17</f>
        <v>5213.4465136699991</v>
      </c>
      <c r="F144" s="36">
        <f>SUMIFS(СВЦЭМ!$C$34:$C$777,СВЦЭМ!$A$34:$A$777,$A144,СВЦЭМ!$B$34:$B$777,F$119)+'СЕТ СН'!$I$9+СВЦЭМ!$D$10+'СЕТ СН'!$I$5-'СЕТ СН'!$I$17</f>
        <v>5213.4753867299996</v>
      </c>
      <c r="G144" s="36">
        <f>SUMIFS(СВЦЭМ!$C$34:$C$777,СВЦЭМ!$A$34:$A$777,$A144,СВЦЭМ!$B$34:$B$777,G$119)+'СЕТ СН'!$I$9+СВЦЭМ!$D$10+'СЕТ СН'!$I$5-'СЕТ СН'!$I$17</f>
        <v>5189.5897614399992</v>
      </c>
      <c r="H144" s="36">
        <f>SUMIFS(СВЦЭМ!$C$34:$C$777,СВЦЭМ!$A$34:$A$777,$A144,СВЦЭМ!$B$34:$B$777,H$119)+'СЕТ СН'!$I$9+СВЦЭМ!$D$10+'СЕТ СН'!$I$5-'СЕТ СН'!$I$17</f>
        <v>5112.6109554699997</v>
      </c>
      <c r="I144" s="36">
        <f>SUMIFS(СВЦЭМ!$C$34:$C$777,СВЦЭМ!$A$34:$A$777,$A144,СВЦЭМ!$B$34:$B$777,I$119)+'СЕТ СН'!$I$9+СВЦЭМ!$D$10+'СЕТ СН'!$I$5-'СЕТ СН'!$I$17</f>
        <v>4991.9613000799991</v>
      </c>
      <c r="J144" s="36">
        <f>SUMIFS(СВЦЭМ!$C$34:$C$777,СВЦЭМ!$A$34:$A$777,$A144,СВЦЭМ!$B$34:$B$777,J$119)+'СЕТ СН'!$I$9+СВЦЭМ!$D$10+'СЕТ СН'!$I$5-'СЕТ СН'!$I$17</f>
        <v>4934.7886122099999</v>
      </c>
      <c r="K144" s="36">
        <f>SUMIFS(СВЦЭМ!$C$34:$C$777,СВЦЭМ!$A$34:$A$777,$A144,СВЦЭМ!$B$34:$B$777,K$119)+'СЕТ СН'!$I$9+СВЦЭМ!$D$10+'СЕТ СН'!$I$5-'СЕТ СН'!$I$17</f>
        <v>4865.0519363799995</v>
      </c>
      <c r="L144" s="36">
        <f>SUMIFS(СВЦЭМ!$C$34:$C$777,СВЦЭМ!$A$34:$A$777,$A144,СВЦЭМ!$B$34:$B$777,L$119)+'СЕТ СН'!$I$9+СВЦЭМ!$D$10+'СЕТ СН'!$I$5-'СЕТ СН'!$I$17</f>
        <v>4855.5729814399992</v>
      </c>
      <c r="M144" s="36">
        <f>SUMIFS(СВЦЭМ!$C$34:$C$777,СВЦЭМ!$A$34:$A$777,$A144,СВЦЭМ!$B$34:$B$777,M$119)+'СЕТ СН'!$I$9+СВЦЭМ!$D$10+'СЕТ СН'!$I$5-'СЕТ СН'!$I$17</f>
        <v>4903.52705745</v>
      </c>
      <c r="N144" s="36">
        <f>SUMIFS(СВЦЭМ!$C$34:$C$777,СВЦЭМ!$A$34:$A$777,$A144,СВЦЭМ!$B$34:$B$777,N$119)+'СЕТ СН'!$I$9+СВЦЭМ!$D$10+'СЕТ СН'!$I$5-'СЕТ СН'!$I$17</f>
        <v>4974.99552485</v>
      </c>
      <c r="O144" s="36">
        <f>SUMIFS(СВЦЭМ!$C$34:$C$777,СВЦЭМ!$A$34:$A$777,$A144,СВЦЭМ!$B$34:$B$777,O$119)+'СЕТ СН'!$I$9+СВЦЭМ!$D$10+'СЕТ СН'!$I$5-'СЕТ СН'!$I$17</f>
        <v>5018.9485000799996</v>
      </c>
      <c r="P144" s="36">
        <f>SUMIFS(СВЦЭМ!$C$34:$C$777,СВЦЭМ!$A$34:$A$777,$A144,СВЦЭМ!$B$34:$B$777,P$119)+'СЕТ СН'!$I$9+СВЦЭМ!$D$10+'СЕТ СН'!$I$5-'СЕТ СН'!$I$17</f>
        <v>5025.3902130399993</v>
      </c>
      <c r="Q144" s="36">
        <f>SUMIFS(СВЦЭМ!$C$34:$C$777,СВЦЭМ!$A$34:$A$777,$A144,СВЦЭМ!$B$34:$B$777,Q$119)+'СЕТ СН'!$I$9+СВЦЭМ!$D$10+'СЕТ СН'!$I$5-'СЕТ СН'!$I$17</f>
        <v>5011.0874197499998</v>
      </c>
      <c r="R144" s="36">
        <f>SUMIFS(СВЦЭМ!$C$34:$C$777,СВЦЭМ!$A$34:$A$777,$A144,СВЦЭМ!$B$34:$B$777,R$119)+'СЕТ СН'!$I$9+СВЦЭМ!$D$10+'СЕТ СН'!$I$5-'СЕТ СН'!$I$17</f>
        <v>4949.5359338199996</v>
      </c>
      <c r="S144" s="36">
        <f>SUMIFS(СВЦЭМ!$C$34:$C$777,СВЦЭМ!$A$34:$A$777,$A144,СВЦЭМ!$B$34:$B$777,S$119)+'СЕТ СН'!$I$9+СВЦЭМ!$D$10+'СЕТ СН'!$I$5-'СЕТ СН'!$I$17</f>
        <v>4872.1907782399994</v>
      </c>
      <c r="T144" s="36">
        <f>SUMIFS(СВЦЭМ!$C$34:$C$777,СВЦЭМ!$A$34:$A$777,$A144,СВЦЭМ!$B$34:$B$777,T$119)+'СЕТ СН'!$I$9+СВЦЭМ!$D$10+'СЕТ СН'!$I$5-'СЕТ СН'!$I$17</f>
        <v>4820.4542502599998</v>
      </c>
      <c r="U144" s="36">
        <f>SUMIFS(СВЦЭМ!$C$34:$C$777,СВЦЭМ!$A$34:$A$777,$A144,СВЦЭМ!$B$34:$B$777,U$119)+'СЕТ СН'!$I$9+СВЦЭМ!$D$10+'СЕТ СН'!$I$5-'СЕТ СН'!$I$17</f>
        <v>4828.9183300399991</v>
      </c>
      <c r="V144" s="36">
        <f>SUMIFS(СВЦЭМ!$C$34:$C$777,СВЦЭМ!$A$34:$A$777,$A144,СВЦЭМ!$B$34:$B$777,V$119)+'СЕТ СН'!$I$9+СВЦЭМ!$D$10+'СЕТ СН'!$I$5-'СЕТ СН'!$I$17</f>
        <v>4842.7460861699992</v>
      </c>
      <c r="W144" s="36">
        <f>SUMIFS(СВЦЭМ!$C$34:$C$777,СВЦЭМ!$A$34:$A$777,$A144,СВЦЭМ!$B$34:$B$777,W$119)+'СЕТ СН'!$I$9+СВЦЭМ!$D$10+'СЕТ СН'!$I$5-'СЕТ СН'!$I$17</f>
        <v>4853.7416396599992</v>
      </c>
      <c r="X144" s="36">
        <f>SUMIFS(СВЦЭМ!$C$34:$C$777,СВЦЭМ!$A$34:$A$777,$A144,СВЦЭМ!$B$34:$B$777,X$119)+'СЕТ СН'!$I$9+СВЦЭМ!$D$10+'СЕТ СН'!$I$5-'СЕТ СН'!$I$17</f>
        <v>4862.0687593100001</v>
      </c>
      <c r="Y144" s="36">
        <f>SUMIFS(СВЦЭМ!$C$34:$C$777,СВЦЭМ!$A$34:$A$777,$A144,СВЦЭМ!$B$34:$B$777,Y$119)+'СЕТ СН'!$I$9+СВЦЭМ!$D$10+'СЕТ СН'!$I$5-'СЕТ СН'!$I$17</f>
        <v>4946.5304540899997</v>
      </c>
    </row>
    <row r="145" spans="1:26" ht="15.75" x14ac:dyDescent="0.2">
      <c r="A145" s="35">
        <f t="shared" si="3"/>
        <v>43460</v>
      </c>
      <c r="B145" s="36">
        <f>SUMIFS(СВЦЭМ!$C$34:$C$777,СВЦЭМ!$A$34:$A$777,$A145,СВЦЭМ!$B$34:$B$777,B$119)+'СЕТ СН'!$I$9+СВЦЭМ!$D$10+'СЕТ СН'!$I$5-'СЕТ СН'!$I$17</f>
        <v>5024.6398344099998</v>
      </c>
      <c r="C145" s="36">
        <f>SUMIFS(СВЦЭМ!$C$34:$C$777,СВЦЭМ!$A$34:$A$777,$A145,СВЦЭМ!$B$34:$B$777,C$119)+'СЕТ СН'!$I$9+СВЦЭМ!$D$10+'СЕТ СН'!$I$5-'СЕТ СН'!$I$17</f>
        <v>5133.5935983199997</v>
      </c>
      <c r="D145" s="36">
        <f>SUMIFS(СВЦЭМ!$C$34:$C$777,СВЦЭМ!$A$34:$A$777,$A145,СВЦЭМ!$B$34:$B$777,D$119)+'СЕТ СН'!$I$9+СВЦЭМ!$D$10+'СЕТ СН'!$I$5-'СЕТ СН'!$I$17</f>
        <v>5189.8610793899998</v>
      </c>
      <c r="E145" s="36">
        <f>SUMIFS(СВЦЭМ!$C$34:$C$777,СВЦЭМ!$A$34:$A$777,$A145,СВЦЭМ!$B$34:$B$777,E$119)+'СЕТ СН'!$I$9+СВЦЭМ!$D$10+'СЕТ СН'!$I$5-'СЕТ СН'!$I$17</f>
        <v>5188.56867926</v>
      </c>
      <c r="F145" s="36">
        <f>SUMIFS(СВЦЭМ!$C$34:$C$777,СВЦЭМ!$A$34:$A$777,$A145,СВЦЭМ!$B$34:$B$777,F$119)+'СЕТ СН'!$I$9+СВЦЭМ!$D$10+'СЕТ СН'!$I$5-'СЕТ СН'!$I$17</f>
        <v>5186.6895065899998</v>
      </c>
      <c r="G145" s="36">
        <f>SUMIFS(СВЦЭМ!$C$34:$C$777,СВЦЭМ!$A$34:$A$777,$A145,СВЦЭМ!$B$34:$B$777,G$119)+'СЕТ СН'!$I$9+СВЦЭМ!$D$10+'СЕТ СН'!$I$5-'СЕТ СН'!$I$17</f>
        <v>5168.5229092099999</v>
      </c>
      <c r="H145" s="36">
        <f>SUMIFS(СВЦЭМ!$C$34:$C$777,СВЦЭМ!$A$34:$A$777,$A145,СВЦЭМ!$B$34:$B$777,H$119)+'СЕТ СН'!$I$9+СВЦЭМ!$D$10+'СЕТ СН'!$I$5-'СЕТ СН'!$I$17</f>
        <v>5100.57422546</v>
      </c>
      <c r="I145" s="36">
        <f>SUMIFS(СВЦЭМ!$C$34:$C$777,СВЦЭМ!$A$34:$A$777,$A145,СВЦЭМ!$B$34:$B$777,I$119)+'СЕТ СН'!$I$9+СВЦЭМ!$D$10+'СЕТ СН'!$I$5-'СЕТ СН'!$I$17</f>
        <v>5003.7364689799997</v>
      </c>
      <c r="J145" s="36">
        <f>SUMIFS(СВЦЭМ!$C$34:$C$777,СВЦЭМ!$A$34:$A$777,$A145,СВЦЭМ!$B$34:$B$777,J$119)+'СЕТ СН'!$I$9+СВЦЭМ!$D$10+'СЕТ СН'!$I$5-'СЕТ СН'!$I$17</f>
        <v>4948.5381469099993</v>
      </c>
      <c r="K145" s="36">
        <f>SUMIFS(СВЦЭМ!$C$34:$C$777,СВЦЭМ!$A$34:$A$777,$A145,СВЦЭМ!$B$34:$B$777,K$119)+'СЕТ СН'!$I$9+СВЦЭМ!$D$10+'СЕТ СН'!$I$5-'СЕТ СН'!$I$17</f>
        <v>4876.3517331399999</v>
      </c>
      <c r="L145" s="36">
        <f>SUMIFS(СВЦЭМ!$C$34:$C$777,СВЦЭМ!$A$34:$A$777,$A145,СВЦЭМ!$B$34:$B$777,L$119)+'СЕТ СН'!$I$9+СВЦЭМ!$D$10+'СЕТ СН'!$I$5-'СЕТ СН'!$I$17</f>
        <v>4874.5971177399997</v>
      </c>
      <c r="M145" s="36">
        <f>SUMIFS(СВЦЭМ!$C$34:$C$777,СВЦЭМ!$A$34:$A$777,$A145,СВЦЭМ!$B$34:$B$777,M$119)+'СЕТ СН'!$I$9+СВЦЭМ!$D$10+'СЕТ СН'!$I$5-'СЕТ СН'!$I$17</f>
        <v>4934.7947830999992</v>
      </c>
      <c r="N145" s="36">
        <f>SUMIFS(СВЦЭМ!$C$34:$C$777,СВЦЭМ!$A$34:$A$777,$A145,СВЦЭМ!$B$34:$B$777,N$119)+'СЕТ СН'!$I$9+СВЦЭМ!$D$10+'СЕТ СН'!$I$5-'СЕТ СН'!$I$17</f>
        <v>5011.38481899</v>
      </c>
      <c r="O145" s="36">
        <f>SUMIFS(СВЦЭМ!$C$34:$C$777,СВЦЭМ!$A$34:$A$777,$A145,СВЦЭМ!$B$34:$B$777,O$119)+'СЕТ СН'!$I$9+СВЦЭМ!$D$10+'СЕТ СН'!$I$5-'СЕТ СН'!$I$17</f>
        <v>5057.0865835499999</v>
      </c>
      <c r="P145" s="36">
        <f>SUMIFS(СВЦЭМ!$C$34:$C$777,СВЦЭМ!$A$34:$A$777,$A145,СВЦЭМ!$B$34:$B$777,P$119)+'СЕТ СН'!$I$9+СВЦЭМ!$D$10+'СЕТ СН'!$I$5-'СЕТ СН'!$I$17</f>
        <v>5075.1673615299997</v>
      </c>
      <c r="Q145" s="36">
        <f>SUMIFS(СВЦЭМ!$C$34:$C$777,СВЦЭМ!$A$34:$A$777,$A145,СВЦЭМ!$B$34:$B$777,Q$119)+'СЕТ СН'!$I$9+СВЦЭМ!$D$10+'СЕТ СН'!$I$5-'СЕТ СН'!$I$17</f>
        <v>5042.5273723999999</v>
      </c>
      <c r="R145" s="36">
        <f>SUMIFS(СВЦЭМ!$C$34:$C$777,СВЦЭМ!$A$34:$A$777,$A145,СВЦЭМ!$B$34:$B$777,R$119)+'СЕТ СН'!$I$9+СВЦЭМ!$D$10+'СЕТ СН'!$I$5-'СЕТ СН'!$I$17</f>
        <v>4982.0827688799991</v>
      </c>
      <c r="S145" s="36">
        <f>SUMIFS(СВЦЭМ!$C$34:$C$777,СВЦЭМ!$A$34:$A$777,$A145,СВЦЭМ!$B$34:$B$777,S$119)+'СЕТ СН'!$I$9+СВЦЭМ!$D$10+'СЕТ СН'!$I$5-'СЕТ СН'!$I$17</f>
        <v>4879.3345619099991</v>
      </c>
      <c r="T145" s="36">
        <f>SUMIFS(СВЦЭМ!$C$34:$C$777,СВЦЭМ!$A$34:$A$777,$A145,СВЦЭМ!$B$34:$B$777,T$119)+'СЕТ СН'!$I$9+СВЦЭМ!$D$10+'СЕТ СН'!$I$5-'СЕТ СН'!$I$17</f>
        <v>4841.0876921099998</v>
      </c>
      <c r="U145" s="36">
        <f>SUMIFS(СВЦЭМ!$C$34:$C$777,СВЦЭМ!$A$34:$A$777,$A145,СВЦЭМ!$B$34:$B$777,U$119)+'СЕТ СН'!$I$9+СВЦЭМ!$D$10+'СЕТ СН'!$I$5-'СЕТ СН'!$I$17</f>
        <v>4843.5444807999993</v>
      </c>
      <c r="V145" s="36">
        <f>SUMIFS(СВЦЭМ!$C$34:$C$777,СВЦЭМ!$A$34:$A$777,$A145,СВЦЭМ!$B$34:$B$777,V$119)+'СЕТ СН'!$I$9+СВЦЭМ!$D$10+'СЕТ СН'!$I$5-'СЕТ СН'!$I$17</f>
        <v>4855.0931357899999</v>
      </c>
      <c r="W145" s="36">
        <f>SUMIFS(СВЦЭМ!$C$34:$C$777,СВЦЭМ!$A$34:$A$777,$A145,СВЦЭМ!$B$34:$B$777,W$119)+'СЕТ СН'!$I$9+СВЦЭМ!$D$10+'СЕТ СН'!$I$5-'СЕТ СН'!$I$17</f>
        <v>4871.0541619599999</v>
      </c>
      <c r="X145" s="36">
        <f>SUMIFS(СВЦЭМ!$C$34:$C$777,СВЦЭМ!$A$34:$A$777,$A145,СВЦЭМ!$B$34:$B$777,X$119)+'СЕТ СН'!$I$9+СВЦЭМ!$D$10+'СЕТ СН'!$I$5-'СЕТ СН'!$I$17</f>
        <v>4883.8890538899996</v>
      </c>
      <c r="Y145" s="36">
        <f>SUMIFS(СВЦЭМ!$C$34:$C$777,СВЦЭМ!$A$34:$A$777,$A145,СВЦЭМ!$B$34:$B$777,Y$119)+'СЕТ СН'!$I$9+СВЦЭМ!$D$10+'СЕТ СН'!$I$5-'СЕТ СН'!$I$17</f>
        <v>4959.2141894799997</v>
      </c>
    </row>
    <row r="146" spans="1:26" ht="15.75" x14ac:dyDescent="0.2">
      <c r="A146" s="35">
        <f t="shared" si="3"/>
        <v>43461</v>
      </c>
      <c r="B146" s="36">
        <f>SUMIFS(СВЦЭМ!$C$34:$C$777,СВЦЭМ!$A$34:$A$777,$A146,СВЦЭМ!$B$34:$B$777,B$119)+'СЕТ СН'!$I$9+СВЦЭМ!$D$10+'СЕТ СН'!$I$5-'СЕТ СН'!$I$17</f>
        <v>5058.3491625199995</v>
      </c>
      <c r="C146" s="36">
        <f>SUMIFS(СВЦЭМ!$C$34:$C$777,СВЦЭМ!$A$34:$A$777,$A146,СВЦЭМ!$B$34:$B$777,C$119)+'СЕТ СН'!$I$9+СВЦЭМ!$D$10+'СЕТ СН'!$I$5-'СЕТ СН'!$I$17</f>
        <v>5135.90714776</v>
      </c>
      <c r="D146" s="36">
        <f>SUMIFS(СВЦЭМ!$C$34:$C$777,СВЦЭМ!$A$34:$A$777,$A146,СВЦЭМ!$B$34:$B$777,D$119)+'СЕТ СН'!$I$9+СВЦЭМ!$D$10+'СЕТ СН'!$I$5-'СЕТ СН'!$I$17</f>
        <v>5193.9051664299996</v>
      </c>
      <c r="E146" s="36">
        <f>SUMIFS(СВЦЭМ!$C$34:$C$777,СВЦЭМ!$A$34:$A$777,$A146,СВЦЭМ!$B$34:$B$777,E$119)+'СЕТ СН'!$I$9+СВЦЭМ!$D$10+'СЕТ СН'!$I$5-'СЕТ СН'!$I$17</f>
        <v>5232.6538062899999</v>
      </c>
      <c r="F146" s="36">
        <f>SUMIFS(СВЦЭМ!$C$34:$C$777,СВЦЭМ!$A$34:$A$777,$A146,СВЦЭМ!$B$34:$B$777,F$119)+'СЕТ СН'!$I$9+СВЦЭМ!$D$10+'СЕТ СН'!$I$5-'СЕТ СН'!$I$17</f>
        <v>5238.5366628000002</v>
      </c>
      <c r="G146" s="36">
        <f>SUMIFS(СВЦЭМ!$C$34:$C$777,СВЦЭМ!$A$34:$A$777,$A146,СВЦЭМ!$B$34:$B$777,G$119)+'СЕТ СН'!$I$9+СВЦЭМ!$D$10+'СЕТ СН'!$I$5-'СЕТ СН'!$I$17</f>
        <v>5225.0267781799994</v>
      </c>
      <c r="H146" s="36">
        <f>SUMIFS(СВЦЭМ!$C$34:$C$777,СВЦЭМ!$A$34:$A$777,$A146,СВЦЭМ!$B$34:$B$777,H$119)+'СЕТ СН'!$I$9+СВЦЭМ!$D$10+'СЕТ СН'!$I$5-'СЕТ СН'!$I$17</f>
        <v>5174.5603524799999</v>
      </c>
      <c r="I146" s="36">
        <f>SUMIFS(СВЦЭМ!$C$34:$C$777,СВЦЭМ!$A$34:$A$777,$A146,СВЦЭМ!$B$34:$B$777,I$119)+'СЕТ СН'!$I$9+СВЦЭМ!$D$10+'СЕТ СН'!$I$5-'СЕТ СН'!$I$17</f>
        <v>5062.69098923</v>
      </c>
      <c r="J146" s="36">
        <f>SUMIFS(СВЦЭМ!$C$34:$C$777,СВЦЭМ!$A$34:$A$777,$A146,СВЦЭМ!$B$34:$B$777,J$119)+'СЕТ СН'!$I$9+СВЦЭМ!$D$10+'СЕТ СН'!$I$5-'СЕТ СН'!$I$17</f>
        <v>5007.5894531499998</v>
      </c>
      <c r="K146" s="36">
        <f>SUMIFS(СВЦЭМ!$C$34:$C$777,СВЦЭМ!$A$34:$A$777,$A146,СВЦЭМ!$B$34:$B$777,K$119)+'СЕТ СН'!$I$9+СВЦЭМ!$D$10+'СЕТ СН'!$I$5-'СЕТ СН'!$I$17</f>
        <v>4949.2017911499997</v>
      </c>
      <c r="L146" s="36">
        <f>SUMIFS(СВЦЭМ!$C$34:$C$777,СВЦЭМ!$A$34:$A$777,$A146,СВЦЭМ!$B$34:$B$777,L$119)+'СЕТ СН'!$I$9+СВЦЭМ!$D$10+'СЕТ СН'!$I$5-'СЕТ СН'!$I$17</f>
        <v>4954.6823268199996</v>
      </c>
      <c r="M146" s="36">
        <f>SUMIFS(СВЦЭМ!$C$34:$C$777,СВЦЭМ!$A$34:$A$777,$A146,СВЦЭМ!$B$34:$B$777,M$119)+'СЕТ СН'!$I$9+СВЦЭМ!$D$10+'СЕТ СН'!$I$5-'СЕТ СН'!$I$17</f>
        <v>5009.7976121099991</v>
      </c>
      <c r="N146" s="36">
        <f>SUMIFS(СВЦЭМ!$C$34:$C$777,СВЦЭМ!$A$34:$A$777,$A146,СВЦЭМ!$B$34:$B$777,N$119)+'СЕТ СН'!$I$9+СВЦЭМ!$D$10+'СЕТ СН'!$I$5-'СЕТ СН'!$I$17</f>
        <v>5053.42026154</v>
      </c>
      <c r="O146" s="36">
        <f>SUMIFS(СВЦЭМ!$C$34:$C$777,СВЦЭМ!$A$34:$A$777,$A146,СВЦЭМ!$B$34:$B$777,O$119)+'СЕТ СН'!$I$9+СВЦЭМ!$D$10+'СЕТ СН'!$I$5-'СЕТ СН'!$I$17</f>
        <v>5074.25918774</v>
      </c>
      <c r="P146" s="36">
        <f>SUMIFS(СВЦЭМ!$C$34:$C$777,СВЦЭМ!$A$34:$A$777,$A146,СВЦЭМ!$B$34:$B$777,P$119)+'СЕТ СН'!$I$9+СВЦЭМ!$D$10+'СЕТ СН'!$I$5-'СЕТ СН'!$I$17</f>
        <v>5110.9184387799996</v>
      </c>
      <c r="Q146" s="36">
        <f>SUMIFS(СВЦЭМ!$C$34:$C$777,СВЦЭМ!$A$34:$A$777,$A146,СВЦЭМ!$B$34:$B$777,Q$119)+'СЕТ СН'!$I$9+СВЦЭМ!$D$10+'СЕТ СН'!$I$5-'СЕТ СН'!$I$17</f>
        <v>5115.7135039799996</v>
      </c>
      <c r="R146" s="36">
        <f>SUMIFS(СВЦЭМ!$C$34:$C$777,СВЦЭМ!$A$34:$A$777,$A146,СВЦЭМ!$B$34:$B$777,R$119)+'СЕТ СН'!$I$9+СВЦЭМ!$D$10+'СЕТ СН'!$I$5-'СЕТ СН'!$I$17</f>
        <v>5059.3494370599992</v>
      </c>
      <c r="S146" s="36">
        <f>SUMIFS(СВЦЭМ!$C$34:$C$777,СВЦЭМ!$A$34:$A$777,$A146,СВЦЭМ!$B$34:$B$777,S$119)+'СЕТ СН'!$I$9+СВЦЭМ!$D$10+'СЕТ СН'!$I$5-'СЕТ СН'!$I$17</f>
        <v>4976.0855679400001</v>
      </c>
      <c r="T146" s="36">
        <f>SUMIFS(СВЦЭМ!$C$34:$C$777,СВЦЭМ!$A$34:$A$777,$A146,СВЦЭМ!$B$34:$B$777,T$119)+'СЕТ СН'!$I$9+СВЦЭМ!$D$10+'СЕТ СН'!$I$5-'СЕТ СН'!$I$17</f>
        <v>4925.8823184099992</v>
      </c>
      <c r="U146" s="36">
        <f>SUMIFS(СВЦЭМ!$C$34:$C$777,СВЦЭМ!$A$34:$A$777,$A146,СВЦЭМ!$B$34:$B$777,U$119)+'СЕТ СН'!$I$9+СВЦЭМ!$D$10+'СЕТ СН'!$I$5-'СЕТ СН'!$I$17</f>
        <v>4927.5845769399994</v>
      </c>
      <c r="V146" s="36">
        <f>SUMIFS(СВЦЭМ!$C$34:$C$777,СВЦЭМ!$A$34:$A$777,$A146,СВЦЭМ!$B$34:$B$777,V$119)+'СЕТ СН'!$I$9+СВЦЭМ!$D$10+'СЕТ СН'!$I$5-'СЕТ СН'!$I$17</f>
        <v>4940.9591807199995</v>
      </c>
      <c r="W146" s="36">
        <f>SUMIFS(СВЦЭМ!$C$34:$C$777,СВЦЭМ!$A$34:$A$777,$A146,СВЦЭМ!$B$34:$B$777,W$119)+'СЕТ СН'!$I$9+СВЦЭМ!$D$10+'СЕТ СН'!$I$5-'СЕТ СН'!$I$17</f>
        <v>4958.3170990899998</v>
      </c>
      <c r="X146" s="36">
        <f>SUMIFS(СВЦЭМ!$C$34:$C$777,СВЦЭМ!$A$34:$A$777,$A146,СВЦЭМ!$B$34:$B$777,X$119)+'СЕТ СН'!$I$9+СВЦЭМ!$D$10+'СЕТ СН'!$I$5-'СЕТ СН'!$I$17</f>
        <v>4978.8181672399996</v>
      </c>
      <c r="Y146" s="36">
        <f>SUMIFS(СВЦЭМ!$C$34:$C$777,СВЦЭМ!$A$34:$A$777,$A146,СВЦЭМ!$B$34:$B$777,Y$119)+'СЕТ СН'!$I$9+СВЦЭМ!$D$10+'СЕТ СН'!$I$5-'СЕТ СН'!$I$17</f>
        <v>5045.4370012299996</v>
      </c>
    </row>
    <row r="147" spans="1:26" ht="15.75" x14ac:dyDescent="0.2">
      <c r="A147" s="35">
        <f t="shared" si="3"/>
        <v>43462</v>
      </c>
      <c r="B147" s="36">
        <f>SUMIFS(СВЦЭМ!$C$34:$C$777,СВЦЭМ!$A$34:$A$777,$A147,СВЦЭМ!$B$34:$B$777,B$119)+'СЕТ СН'!$I$9+СВЦЭМ!$D$10+'СЕТ СН'!$I$5-'СЕТ СН'!$I$17</f>
        <v>5097.9362065300002</v>
      </c>
      <c r="C147" s="36">
        <f>SUMIFS(СВЦЭМ!$C$34:$C$777,СВЦЭМ!$A$34:$A$777,$A147,СВЦЭМ!$B$34:$B$777,C$119)+'СЕТ СН'!$I$9+СВЦЭМ!$D$10+'СЕТ СН'!$I$5-'СЕТ СН'!$I$17</f>
        <v>5154.5897133399994</v>
      </c>
      <c r="D147" s="36">
        <f>SUMIFS(СВЦЭМ!$C$34:$C$777,СВЦЭМ!$A$34:$A$777,$A147,СВЦЭМ!$B$34:$B$777,D$119)+'СЕТ СН'!$I$9+СВЦЭМ!$D$10+'СЕТ СН'!$I$5-'СЕТ СН'!$I$17</f>
        <v>5225.0332045299992</v>
      </c>
      <c r="E147" s="36">
        <f>SUMIFS(СВЦЭМ!$C$34:$C$777,СВЦЭМ!$A$34:$A$777,$A147,СВЦЭМ!$B$34:$B$777,E$119)+'СЕТ СН'!$I$9+СВЦЭМ!$D$10+'СЕТ СН'!$I$5-'СЕТ СН'!$I$17</f>
        <v>5235.2958604899995</v>
      </c>
      <c r="F147" s="36">
        <f>SUMIFS(СВЦЭМ!$C$34:$C$777,СВЦЭМ!$A$34:$A$777,$A147,СВЦЭМ!$B$34:$B$777,F$119)+'СЕТ СН'!$I$9+СВЦЭМ!$D$10+'СЕТ СН'!$I$5-'СЕТ СН'!$I$17</f>
        <v>5246.78564431</v>
      </c>
      <c r="G147" s="36">
        <f>SUMIFS(СВЦЭМ!$C$34:$C$777,СВЦЭМ!$A$34:$A$777,$A147,СВЦЭМ!$B$34:$B$777,G$119)+'СЕТ СН'!$I$9+СВЦЭМ!$D$10+'СЕТ СН'!$I$5-'СЕТ СН'!$I$17</f>
        <v>5217.9887478099999</v>
      </c>
      <c r="H147" s="36">
        <f>SUMIFS(СВЦЭМ!$C$34:$C$777,СВЦЭМ!$A$34:$A$777,$A147,СВЦЭМ!$B$34:$B$777,H$119)+'СЕТ СН'!$I$9+СВЦЭМ!$D$10+'СЕТ СН'!$I$5-'СЕТ СН'!$I$17</f>
        <v>5147.415688</v>
      </c>
      <c r="I147" s="36">
        <f>SUMIFS(СВЦЭМ!$C$34:$C$777,СВЦЭМ!$A$34:$A$777,$A147,СВЦЭМ!$B$34:$B$777,I$119)+'СЕТ СН'!$I$9+СВЦЭМ!$D$10+'СЕТ СН'!$I$5-'СЕТ СН'!$I$17</f>
        <v>5041.0454294499996</v>
      </c>
      <c r="J147" s="36">
        <f>SUMIFS(СВЦЭМ!$C$34:$C$777,СВЦЭМ!$A$34:$A$777,$A147,СВЦЭМ!$B$34:$B$777,J$119)+'СЕТ СН'!$I$9+СВЦЭМ!$D$10+'СЕТ СН'!$I$5-'СЕТ СН'!$I$17</f>
        <v>4971.6701106800001</v>
      </c>
      <c r="K147" s="36">
        <f>SUMIFS(СВЦЭМ!$C$34:$C$777,СВЦЭМ!$A$34:$A$777,$A147,СВЦЭМ!$B$34:$B$777,K$119)+'СЕТ СН'!$I$9+СВЦЭМ!$D$10+'СЕТ СН'!$I$5-'СЕТ СН'!$I$17</f>
        <v>4897.7990800299995</v>
      </c>
      <c r="L147" s="36">
        <f>SUMIFS(СВЦЭМ!$C$34:$C$777,СВЦЭМ!$A$34:$A$777,$A147,СВЦЭМ!$B$34:$B$777,L$119)+'СЕТ СН'!$I$9+СВЦЭМ!$D$10+'СЕТ СН'!$I$5-'СЕТ СН'!$I$17</f>
        <v>4893.5464199899998</v>
      </c>
      <c r="M147" s="36">
        <f>SUMIFS(СВЦЭМ!$C$34:$C$777,СВЦЭМ!$A$34:$A$777,$A147,СВЦЭМ!$B$34:$B$777,M$119)+'СЕТ СН'!$I$9+СВЦЭМ!$D$10+'СЕТ СН'!$I$5-'СЕТ СН'!$I$17</f>
        <v>4948.16428025</v>
      </c>
      <c r="N147" s="36">
        <f>SUMIFS(СВЦЭМ!$C$34:$C$777,СВЦЭМ!$A$34:$A$777,$A147,СВЦЭМ!$B$34:$B$777,N$119)+'СЕТ СН'!$I$9+СВЦЭМ!$D$10+'СЕТ СН'!$I$5-'СЕТ СН'!$I$17</f>
        <v>4999.7056510100001</v>
      </c>
      <c r="O147" s="36">
        <f>SUMIFS(СВЦЭМ!$C$34:$C$777,СВЦЭМ!$A$34:$A$777,$A147,СВЦЭМ!$B$34:$B$777,O$119)+'СЕТ СН'!$I$9+СВЦЭМ!$D$10+'СЕТ СН'!$I$5-'СЕТ СН'!$I$17</f>
        <v>5052.1336837199997</v>
      </c>
      <c r="P147" s="36">
        <f>SUMIFS(СВЦЭМ!$C$34:$C$777,СВЦЭМ!$A$34:$A$777,$A147,СВЦЭМ!$B$34:$B$777,P$119)+'СЕТ СН'!$I$9+СВЦЭМ!$D$10+'СЕТ СН'!$I$5-'СЕТ СН'!$I$17</f>
        <v>5066.3127749099995</v>
      </c>
      <c r="Q147" s="36">
        <f>SUMIFS(СВЦЭМ!$C$34:$C$777,СВЦЭМ!$A$34:$A$777,$A147,СВЦЭМ!$B$34:$B$777,Q$119)+'СЕТ СН'!$I$9+СВЦЭМ!$D$10+'СЕТ СН'!$I$5-'СЕТ СН'!$I$17</f>
        <v>5041.4219857399994</v>
      </c>
      <c r="R147" s="36">
        <f>SUMIFS(СВЦЭМ!$C$34:$C$777,СВЦЭМ!$A$34:$A$777,$A147,СВЦЭМ!$B$34:$B$777,R$119)+'СЕТ СН'!$I$9+СВЦЭМ!$D$10+'СЕТ СН'!$I$5-'СЕТ СН'!$I$17</f>
        <v>4981.4262404999999</v>
      </c>
      <c r="S147" s="36">
        <f>SUMIFS(СВЦЭМ!$C$34:$C$777,СВЦЭМ!$A$34:$A$777,$A147,СВЦЭМ!$B$34:$B$777,S$119)+'СЕТ СН'!$I$9+СВЦЭМ!$D$10+'СЕТ СН'!$I$5-'СЕТ СН'!$I$17</f>
        <v>4898.8025926699993</v>
      </c>
      <c r="T147" s="36">
        <f>SUMIFS(СВЦЭМ!$C$34:$C$777,СВЦЭМ!$A$34:$A$777,$A147,СВЦЭМ!$B$34:$B$777,T$119)+'СЕТ СН'!$I$9+СВЦЭМ!$D$10+'СЕТ СН'!$I$5-'СЕТ СН'!$I$17</f>
        <v>4851.2619690099991</v>
      </c>
      <c r="U147" s="36">
        <f>SUMIFS(СВЦЭМ!$C$34:$C$777,СВЦЭМ!$A$34:$A$777,$A147,СВЦЭМ!$B$34:$B$777,U$119)+'СЕТ СН'!$I$9+СВЦЭМ!$D$10+'СЕТ СН'!$I$5-'СЕТ СН'!$I$17</f>
        <v>4856.4230116999997</v>
      </c>
      <c r="V147" s="36">
        <f>SUMIFS(СВЦЭМ!$C$34:$C$777,СВЦЭМ!$A$34:$A$777,$A147,СВЦЭМ!$B$34:$B$777,V$119)+'СЕТ СН'!$I$9+СВЦЭМ!$D$10+'СЕТ СН'!$I$5-'СЕТ СН'!$I$17</f>
        <v>4870.0942424799996</v>
      </c>
      <c r="W147" s="36">
        <f>SUMIFS(СВЦЭМ!$C$34:$C$777,СВЦЭМ!$A$34:$A$777,$A147,СВЦЭМ!$B$34:$B$777,W$119)+'СЕТ СН'!$I$9+СВЦЭМ!$D$10+'СЕТ СН'!$I$5-'СЕТ СН'!$I$17</f>
        <v>4878.9790079799996</v>
      </c>
      <c r="X147" s="36">
        <f>SUMIFS(СВЦЭМ!$C$34:$C$777,СВЦЭМ!$A$34:$A$777,$A147,СВЦЭМ!$B$34:$B$777,X$119)+'СЕТ СН'!$I$9+СВЦЭМ!$D$10+'СЕТ СН'!$I$5-'СЕТ СН'!$I$17</f>
        <v>4895.31358619</v>
      </c>
      <c r="Y147" s="36">
        <f>SUMIFS(СВЦЭМ!$C$34:$C$777,СВЦЭМ!$A$34:$A$777,$A147,СВЦЭМ!$B$34:$B$777,Y$119)+'СЕТ СН'!$I$9+СВЦЭМ!$D$10+'СЕТ СН'!$I$5-'СЕТ СН'!$I$17</f>
        <v>4985.2631111799992</v>
      </c>
    </row>
    <row r="148" spans="1:26" ht="15.75" x14ac:dyDescent="0.2">
      <c r="A148" s="35">
        <f t="shared" si="3"/>
        <v>43463</v>
      </c>
      <c r="B148" s="36">
        <f>SUMIFS(СВЦЭМ!$C$34:$C$777,СВЦЭМ!$A$34:$A$777,$A148,СВЦЭМ!$B$34:$B$777,B$119)+'СЕТ СН'!$I$9+СВЦЭМ!$D$10+'СЕТ СН'!$I$5-'СЕТ СН'!$I$17</f>
        <v>5070.9017594999996</v>
      </c>
      <c r="C148" s="36">
        <f>SUMIFS(СВЦЭМ!$C$34:$C$777,СВЦЭМ!$A$34:$A$777,$A148,СВЦЭМ!$B$34:$B$777,C$119)+'СЕТ СН'!$I$9+СВЦЭМ!$D$10+'СЕТ СН'!$I$5-'СЕТ СН'!$I$17</f>
        <v>5173.1117657899995</v>
      </c>
      <c r="D148" s="36">
        <f>SUMIFS(СВЦЭМ!$C$34:$C$777,СВЦЭМ!$A$34:$A$777,$A148,СВЦЭМ!$B$34:$B$777,D$119)+'СЕТ СН'!$I$9+СВЦЭМ!$D$10+'СЕТ СН'!$I$5-'СЕТ СН'!$I$17</f>
        <v>5254.3239265499997</v>
      </c>
      <c r="E148" s="36">
        <f>SUMIFS(СВЦЭМ!$C$34:$C$777,СВЦЭМ!$A$34:$A$777,$A148,СВЦЭМ!$B$34:$B$777,E$119)+'СЕТ СН'!$I$9+СВЦЭМ!$D$10+'СЕТ СН'!$I$5-'СЕТ СН'!$I$17</f>
        <v>5272.0699585799994</v>
      </c>
      <c r="F148" s="36">
        <f>SUMIFS(СВЦЭМ!$C$34:$C$777,СВЦЭМ!$A$34:$A$777,$A148,СВЦЭМ!$B$34:$B$777,F$119)+'СЕТ СН'!$I$9+СВЦЭМ!$D$10+'СЕТ СН'!$I$5-'СЕТ СН'!$I$17</f>
        <v>5272.1180884399992</v>
      </c>
      <c r="G148" s="36">
        <f>SUMIFS(СВЦЭМ!$C$34:$C$777,СВЦЭМ!$A$34:$A$777,$A148,СВЦЭМ!$B$34:$B$777,G$119)+'СЕТ СН'!$I$9+СВЦЭМ!$D$10+'СЕТ СН'!$I$5-'СЕТ СН'!$I$17</f>
        <v>5254.24582035</v>
      </c>
      <c r="H148" s="36">
        <f>SUMIFS(СВЦЭМ!$C$34:$C$777,СВЦЭМ!$A$34:$A$777,$A148,СВЦЭМ!$B$34:$B$777,H$119)+'СЕТ СН'!$I$9+СВЦЭМ!$D$10+'СЕТ СН'!$I$5-'СЕТ СН'!$I$17</f>
        <v>5157.9641294999992</v>
      </c>
      <c r="I148" s="36">
        <f>SUMIFS(СВЦЭМ!$C$34:$C$777,СВЦЭМ!$A$34:$A$777,$A148,СВЦЭМ!$B$34:$B$777,I$119)+'СЕТ СН'!$I$9+СВЦЭМ!$D$10+'СЕТ СН'!$I$5-'СЕТ СН'!$I$17</f>
        <v>5075.9887137399992</v>
      </c>
      <c r="J148" s="36">
        <f>SUMIFS(СВЦЭМ!$C$34:$C$777,СВЦЭМ!$A$34:$A$777,$A148,СВЦЭМ!$B$34:$B$777,J$119)+'СЕТ СН'!$I$9+СВЦЭМ!$D$10+'СЕТ СН'!$I$5-'СЕТ СН'!$I$17</f>
        <v>5020.4195798699993</v>
      </c>
      <c r="K148" s="36">
        <f>SUMIFS(СВЦЭМ!$C$34:$C$777,СВЦЭМ!$A$34:$A$777,$A148,СВЦЭМ!$B$34:$B$777,K$119)+'СЕТ СН'!$I$9+СВЦЭМ!$D$10+'СЕТ СН'!$I$5-'СЕТ СН'!$I$17</f>
        <v>4935.27864417</v>
      </c>
      <c r="L148" s="36">
        <f>SUMIFS(СВЦЭМ!$C$34:$C$777,СВЦЭМ!$A$34:$A$777,$A148,СВЦЭМ!$B$34:$B$777,L$119)+'СЕТ СН'!$I$9+СВЦЭМ!$D$10+'СЕТ СН'!$I$5-'СЕТ СН'!$I$17</f>
        <v>4937.2714470599994</v>
      </c>
      <c r="M148" s="36">
        <f>SUMIFS(СВЦЭМ!$C$34:$C$777,СВЦЭМ!$A$34:$A$777,$A148,СВЦЭМ!$B$34:$B$777,M$119)+'СЕТ СН'!$I$9+СВЦЭМ!$D$10+'СЕТ СН'!$I$5-'СЕТ СН'!$I$17</f>
        <v>5013.02474437</v>
      </c>
      <c r="N148" s="36">
        <f>SUMIFS(СВЦЭМ!$C$34:$C$777,СВЦЭМ!$A$34:$A$777,$A148,СВЦЭМ!$B$34:$B$777,N$119)+'СЕТ СН'!$I$9+СВЦЭМ!$D$10+'СЕТ СН'!$I$5-'СЕТ СН'!$I$17</f>
        <v>5058.8301429399999</v>
      </c>
      <c r="O148" s="36">
        <f>SUMIFS(СВЦЭМ!$C$34:$C$777,СВЦЭМ!$A$34:$A$777,$A148,СВЦЭМ!$B$34:$B$777,O$119)+'СЕТ СН'!$I$9+СВЦЭМ!$D$10+'СЕТ СН'!$I$5-'СЕТ СН'!$I$17</f>
        <v>5069.6448953099998</v>
      </c>
      <c r="P148" s="36">
        <f>SUMIFS(СВЦЭМ!$C$34:$C$777,СВЦЭМ!$A$34:$A$777,$A148,СВЦЭМ!$B$34:$B$777,P$119)+'СЕТ СН'!$I$9+СВЦЭМ!$D$10+'СЕТ СН'!$I$5-'СЕТ СН'!$I$17</f>
        <v>5076.4382973099991</v>
      </c>
      <c r="Q148" s="36">
        <f>SUMIFS(СВЦЭМ!$C$34:$C$777,СВЦЭМ!$A$34:$A$777,$A148,СВЦЭМ!$B$34:$B$777,Q$119)+'СЕТ СН'!$I$9+СВЦЭМ!$D$10+'СЕТ СН'!$I$5-'СЕТ СН'!$I$17</f>
        <v>5062.6694551800001</v>
      </c>
      <c r="R148" s="36">
        <f>SUMIFS(СВЦЭМ!$C$34:$C$777,СВЦЭМ!$A$34:$A$777,$A148,СВЦЭМ!$B$34:$B$777,R$119)+'СЕТ СН'!$I$9+СВЦЭМ!$D$10+'СЕТ СН'!$I$5-'СЕТ СН'!$I$17</f>
        <v>5011.21886283</v>
      </c>
      <c r="S148" s="36">
        <f>SUMIFS(СВЦЭМ!$C$34:$C$777,СВЦЭМ!$A$34:$A$777,$A148,СВЦЭМ!$B$34:$B$777,S$119)+'СЕТ СН'!$I$9+СВЦЭМ!$D$10+'СЕТ СН'!$I$5-'СЕТ СН'!$I$17</f>
        <v>4918.6311629499996</v>
      </c>
      <c r="T148" s="36">
        <f>SUMIFS(СВЦЭМ!$C$34:$C$777,СВЦЭМ!$A$34:$A$777,$A148,СВЦЭМ!$B$34:$B$777,T$119)+'СЕТ СН'!$I$9+СВЦЭМ!$D$10+'СЕТ СН'!$I$5-'СЕТ СН'!$I$17</f>
        <v>4887.5000725</v>
      </c>
      <c r="U148" s="36">
        <f>SUMIFS(СВЦЭМ!$C$34:$C$777,СВЦЭМ!$A$34:$A$777,$A148,СВЦЭМ!$B$34:$B$777,U$119)+'СЕТ СН'!$I$9+СВЦЭМ!$D$10+'СЕТ СН'!$I$5-'СЕТ СН'!$I$17</f>
        <v>4886.1310359899999</v>
      </c>
      <c r="V148" s="36">
        <f>SUMIFS(СВЦЭМ!$C$34:$C$777,СВЦЭМ!$A$34:$A$777,$A148,СВЦЭМ!$B$34:$B$777,V$119)+'СЕТ СН'!$I$9+СВЦЭМ!$D$10+'СЕТ СН'!$I$5-'СЕТ СН'!$I$17</f>
        <v>4911.1243050299991</v>
      </c>
      <c r="W148" s="36">
        <f>SUMIFS(СВЦЭМ!$C$34:$C$777,СВЦЭМ!$A$34:$A$777,$A148,СВЦЭМ!$B$34:$B$777,W$119)+'СЕТ СН'!$I$9+СВЦЭМ!$D$10+'СЕТ СН'!$I$5-'СЕТ СН'!$I$17</f>
        <v>4917.2954978199996</v>
      </c>
      <c r="X148" s="36">
        <f>SUMIFS(СВЦЭМ!$C$34:$C$777,СВЦЭМ!$A$34:$A$777,$A148,СВЦЭМ!$B$34:$B$777,X$119)+'СЕТ СН'!$I$9+СВЦЭМ!$D$10+'СЕТ СН'!$I$5-'СЕТ СН'!$I$17</f>
        <v>4923.7686572899993</v>
      </c>
      <c r="Y148" s="36">
        <f>SUMIFS(СВЦЭМ!$C$34:$C$777,СВЦЭМ!$A$34:$A$777,$A148,СВЦЭМ!$B$34:$B$777,Y$119)+'СЕТ СН'!$I$9+СВЦЭМ!$D$10+'СЕТ СН'!$I$5-'СЕТ СН'!$I$17</f>
        <v>5000.0551518799994</v>
      </c>
    </row>
    <row r="149" spans="1:26" ht="15.75" x14ac:dyDescent="0.2">
      <c r="A149" s="35">
        <f t="shared" si="3"/>
        <v>43464</v>
      </c>
      <c r="B149" s="36">
        <f>SUMIFS(СВЦЭМ!$C$34:$C$777,СВЦЭМ!$A$34:$A$777,$A149,СВЦЭМ!$B$34:$B$777,B$119)+'СЕТ СН'!$I$9+СВЦЭМ!$D$10+'СЕТ СН'!$I$5-'СЕТ СН'!$I$17</f>
        <v>5089.6342590699996</v>
      </c>
      <c r="C149" s="36">
        <f>SUMIFS(СВЦЭМ!$C$34:$C$777,СВЦЭМ!$A$34:$A$777,$A149,СВЦЭМ!$B$34:$B$777,C$119)+'СЕТ СН'!$I$9+СВЦЭМ!$D$10+'СЕТ СН'!$I$5-'СЕТ СН'!$I$17</f>
        <v>5170.4958339499999</v>
      </c>
      <c r="D149" s="36">
        <f>SUMIFS(СВЦЭМ!$C$34:$C$777,СВЦЭМ!$A$34:$A$777,$A149,СВЦЭМ!$B$34:$B$777,D$119)+'СЕТ СН'!$I$9+СВЦЭМ!$D$10+'СЕТ СН'!$I$5-'СЕТ СН'!$I$17</f>
        <v>5197.1759779399999</v>
      </c>
      <c r="E149" s="36">
        <f>SUMIFS(СВЦЭМ!$C$34:$C$777,СВЦЭМ!$A$34:$A$777,$A149,СВЦЭМ!$B$34:$B$777,E$119)+'СЕТ СН'!$I$9+СВЦЭМ!$D$10+'СЕТ СН'!$I$5-'СЕТ СН'!$I$17</f>
        <v>5195.3408549799997</v>
      </c>
      <c r="F149" s="36">
        <f>SUMIFS(СВЦЭМ!$C$34:$C$777,СВЦЭМ!$A$34:$A$777,$A149,СВЦЭМ!$B$34:$B$777,F$119)+'СЕТ СН'!$I$9+СВЦЭМ!$D$10+'СЕТ СН'!$I$5-'СЕТ СН'!$I$17</f>
        <v>5195.2794035299994</v>
      </c>
      <c r="G149" s="36">
        <f>SUMIFS(СВЦЭМ!$C$34:$C$777,СВЦЭМ!$A$34:$A$777,$A149,СВЦЭМ!$B$34:$B$777,G$119)+'СЕТ СН'!$I$9+СВЦЭМ!$D$10+'СЕТ СН'!$I$5-'СЕТ СН'!$I$17</f>
        <v>5197.9540641599997</v>
      </c>
      <c r="H149" s="36">
        <f>SUMIFS(СВЦЭМ!$C$34:$C$777,СВЦЭМ!$A$34:$A$777,$A149,СВЦЭМ!$B$34:$B$777,H$119)+'СЕТ СН'!$I$9+СВЦЭМ!$D$10+'СЕТ СН'!$I$5-'СЕТ СН'!$I$17</f>
        <v>5183.7905487299995</v>
      </c>
      <c r="I149" s="36">
        <f>SUMIFS(СВЦЭМ!$C$34:$C$777,СВЦЭМ!$A$34:$A$777,$A149,СВЦЭМ!$B$34:$B$777,I$119)+'СЕТ СН'!$I$9+СВЦЭМ!$D$10+'СЕТ СН'!$I$5-'СЕТ СН'!$I$17</f>
        <v>5132.7208700699994</v>
      </c>
      <c r="J149" s="36">
        <f>SUMIFS(СВЦЭМ!$C$34:$C$777,СВЦЭМ!$A$34:$A$777,$A149,СВЦЭМ!$B$34:$B$777,J$119)+'СЕТ СН'!$I$9+СВЦЭМ!$D$10+'СЕТ СН'!$I$5-'СЕТ СН'!$I$17</f>
        <v>5055.4161799899994</v>
      </c>
      <c r="K149" s="36">
        <f>SUMIFS(СВЦЭМ!$C$34:$C$777,СВЦЭМ!$A$34:$A$777,$A149,СВЦЭМ!$B$34:$B$777,K$119)+'СЕТ СН'!$I$9+СВЦЭМ!$D$10+'СЕТ СН'!$I$5-'СЕТ СН'!$I$17</f>
        <v>4957.4553588199997</v>
      </c>
      <c r="L149" s="36">
        <f>SUMIFS(СВЦЭМ!$C$34:$C$777,СВЦЭМ!$A$34:$A$777,$A149,СВЦЭМ!$B$34:$B$777,L$119)+'СЕТ СН'!$I$9+СВЦЭМ!$D$10+'СЕТ СН'!$I$5-'СЕТ СН'!$I$17</f>
        <v>4938.8806979599995</v>
      </c>
      <c r="M149" s="36">
        <f>SUMIFS(СВЦЭМ!$C$34:$C$777,СВЦЭМ!$A$34:$A$777,$A149,СВЦЭМ!$B$34:$B$777,M$119)+'СЕТ СН'!$I$9+СВЦЭМ!$D$10+'СЕТ СН'!$I$5-'СЕТ СН'!$I$17</f>
        <v>4997.6410479099995</v>
      </c>
      <c r="N149" s="36">
        <f>SUMIFS(СВЦЭМ!$C$34:$C$777,СВЦЭМ!$A$34:$A$777,$A149,СВЦЭМ!$B$34:$B$777,N$119)+'СЕТ СН'!$I$9+СВЦЭМ!$D$10+'СЕТ СН'!$I$5-'СЕТ СН'!$I$17</f>
        <v>5049.4345824599995</v>
      </c>
      <c r="O149" s="36">
        <f>SUMIFS(СВЦЭМ!$C$34:$C$777,СВЦЭМ!$A$34:$A$777,$A149,СВЦЭМ!$B$34:$B$777,O$119)+'СЕТ СН'!$I$9+СВЦЭМ!$D$10+'СЕТ СН'!$I$5-'СЕТ СН'!$I$17</f>
        <v>5094.6594236699993</v>
      </c>
      <c r="P149" s="36">
        <f>SUMIFS(СВЦЭМ!$C$34:$C$777,СВЦЭМ!$A$34:$A$777,$A149,СВЦЭМ!$B$34:$B$777,P$119)+'СЕТ СН'!$I$9+СВЦЭМ!$D$10+'СЕТ СН'!$I$5-'СЕТ СН'!$I$17</f>
        <v>5091.8146519899992</v>
      </c>
      <c r="Q149" s="36">
        <f>SUMIFS(СВЦЭМ!$C$34:$C$777,СВЦЭМ!$A$34:$A$777,$A149,СВЦЭМ!$B$34:$B$777,Q$119)+'СЕТ СН'!$I$9+СВЦЭМ!$D$10+'СЕТ СН'!$I$5-'СЕТ СН'!$I$17</f>
        <v>5081.1353223599999</v>
      </c>
      <c r="R149" s="36">
        <f>SUMIFS(СВЦЭМ!$C$34:$C$777,СВЦЭМ!$A$34:$A$777,$A149,СВЦЭМ!$B$34:$B$777,R$119)+'СЕТ СН'!$I$9+СВЦЭМ!$D$10+'СЕТ СН'!$I$5-'СЕТ СН'!$I$17</f>
        <v>5011.5718257399994</v>
      </c>
      <c r="S149" s="36">
        <f>SUMIFS(СВЦЭМ!$C$34:$C$777,СВЦЭМ!$A$34:$A$777,$A149,СВЦЭМ!$B$34:$B$777,S$119)+'СЕТ СН'!$I$9+СВЦЭМ!$D$10+'СЕТ СН'!$I$5-'СЕТ СН'!$I$17</f>
        <v>4924.3419140899996</v>
      </c>
      <c r="T149" s="36">
        <f>SUMIFS(СВЦЭМ!$C$34:$C$777,СВЦЭМ!$A$34:$A$777,$A149,СВЦЭМ!$B$34:$B$777,T$119)+'СЕТ СН'!$I$9+СВЦЭМ!$D$10+'СЕТ СН'!$I$5-'СЕТ СН'!$I$17</f>
        <v>4882.2802890799994</v>
      </c>
      <c r="U149" s="36">
        <f>SUMIFS(СВЦЭМ!$C$34:$C$777,СВЦЭМ!$A$34:$A$777,$A149,СВЦЭМ!$B$34:$B$777,U$119)+'СЕТ СН'!$I$9+СВЦЭМ!$D$10+'СЕТ СН'!$I$5-'СЕТ СН'!$I$17</f>
        <v>4877.0258880599995</v>
      </c>
      <c r="V149" s="36">
        <f>SUMIFS(СВЦЭМ!$C$34:$C$777,СВЦЭМ!$A$34:$A$777,$A149,СВЦЭМ!$B$34:$B$777,V$119)+'СЕТ СН'!$I$9+СВЦЭМ!$D$10+'СЕТ СН'!$I$5-'СЕТ СН'!$I$17</f>
        <v>4891.8003056399994</v>
      </c>
      <c r="W149" s="36">
        <f>SUMIFS(СВЦЭМ!$C$34:$C$777,СВЦЭМ!$A$34:$A$777,$A149,СВЦЭМ!$B$34:$B$777,W$119)+'СЕТ СН'!$I$9+СВЦЭМ!$D$10+'СЕТ СН'!$I$5-'СЕТ СН'!$I$17</f>
        <v>4904.0169357299992</v>
      </c>
      <c r="X149" s="36">
        <f>SUMIFS(СВЦЭМ!$C$34:$C$777,СВЦЭМ!$A$34:$A$777,$A149,СВЦЭМ!$B$34:$B$777,X$119)+'СЕТ СН'!$I$9+СВЦЭМ!$D$10+'СЕТ СН'!$I$5-'СЕТ СН'!$I$17</f>
        <v>4880.9977137999995</v>
      </c>
      <c r="Y149" s="36">
        <f>SUMIFS(СВЦЭМ!$C$34:$C$777,СВЦЭМ!$A$34:$A$777,$A149,СВЦЭМ!$B$34:$B$777,Y$119)+'СЕТ СН'!$I$9+СВЦЭМ!$D$10+'СЕТ СН'!$I$5-'СЕТ СН'!$I$17</f>
        <v>4933.2267624799997</v>
      </c>
    </row>
    <row r="150" spans="1:26" ht="15.75" x14ac:dyDescent="0.2">
      <c r="A150" s="35">
        <f t="shared" si="3"/>
        <v>43465</v>
      </c>
      <c r="B150" s="36">
        <f>SUMIFS(СВЦЭМ!$C$34:$C$777,СВЦЭМ!$A$34:$A$777,$A150,СВЦЭМ!$B$34:$B$777,B$119)+'СЕТ СН'!$I$9+СВЦЭМ!$D$10+'СЕТ СН'!$I$5-'СЕТ СН'!$I$17</f>
        <v>5087.5512627399994</v>
      </c>
      <c r="C150" s="36">
        <f>SUMIFS(СВЦЭМ!$C$34:$C$777,СВЦЭМ!$A$34:$A$777,$A150,СВЦЭМ!$B$34:$B$777,C$119)+'СЕТ СН'!$I$9+СВЦЭМ!$D$10+'СЕТ СН'!$I$5-'СЕТ СН'!$I$17</f>
        <v>5165.3940399100002</v>
      </c>
      <c r="D150" s="36">
        <f>SUMIFS(СВЦЭМ!$C$34:$C$777,СВЦЭМ!$A$34:$A$777,$A150,СВЦЭМ!$B$34:$B$777,D$119)+'СЕТ СН'!$I$9+СВЦЭМ!$D$10+'СЕТ СН'!$I$5-'СЕТ СН'!$I$17</f>
        <v>5187.3325921199994</v>
      </c>
      <c r="E150" s="36">
        <f>SUMIFS(СВЦЭМ!$C$34:$C$777,СВЦЭМ!$A$34:$A$777,$A150,СВЦЭМ!$B$34:$B$777,E$119)+'СЕТ СН'!$I$9+СВЦЭМ!$D$10+'СЕТ СН'!$I$5-'СЕТ СН'!$I$17</f>
        <v>5188.7147311899998</v>
      </c>
      <c r="F150" s="36">
        <f>SUMIFS(СВЦЭМ!$C$34:$C$777,СВЦЭМ!$A$34:$A$777,$A150,СВЦЭМ!$B$34:$B$777,F$119)+'СЕТ СН'!$I$9+СВЦЭМ!$D$10+'СЕТ СН'!$I$5-'СЕТ СН'!$I$17</f>
        <v>5186.9795865099995</v>
      </c>
      <c r="G150" s="36">
        <f>SUMIFS(СВЦЭМ!$C$34:$C$777,СВЦЭМ!$A$34:$A$777,$A150,СВЦЭМ!$B$34:$B$777,G$119)+'СЕТ СН'!$I$9+СВЦЭМ!$D$10+'СЕТ СН'!$I$5-'СЕТ СН'!$I$17</f>
        <v>5188.3435022699996</v>
      </c>
      <c r="H150" s="36">
        <f>SUMIFS(СВЦЭМ!$C$34:$C$777,СВЦЭМ!$A$34:$A$777,$A150,СВЦЭМ!$B$34:$B$777,H$119)+'СЕТ СН'!$I$9+СВЦЭМ!$D$10+'СЕТ СН'!$I$5-'СЕТ СН'!$I$17</f>
        <v>5172.1266916499999</v>
      </c>
      <c r="I150" s="36">
        <f>SUMIFS(СВЦЭМ!$C$34:$C$777,СВЦЭМ!$A$34:$A$777,$A150,СВЦЭМ!$B$34:$B$777,I$119)+'СЕТ СН'!$I$9+СВЦЭМ!$D$10+'СЕТ СН'!$I$5-'СЕТ СН'!$I$17</f>
        <v>5120.7294468999999</v>
      </c>
      <c r="J150" s="36">
        <f>SUMIFS(СВЦЭМ!$C$34:$C$777,СВЦЭМ!$A$34:$A$777,$A150,СВЦЭМ!$B$34:$B$777,J$119)+'СЕТ СН'!$I$9+СВЦЭМ!$D$10+'СЕТ СН'!$I$5-'СЕТ СН'!$I$17</f>
        <v>5039.7948691599995</v>
      </c>
      <c r="K150" s="36">
        <f>SUMIFS(СВЦЭМ!$C$34:$C$777,СВЦЭМ!$A$34:$A$777,$A150,СВЦЭМ!$B$34:$B$777,K$119)+'СЕТ СН'!$I$9+СВЦЭМ!$D$10+'СЕТ СН'!$I$5-'СЕТ СН'!$I$17</f>
        <v>4936.7479447899996</v>
      </c>
      <c r="L150" s="36">
        <f>SUMIFS(СВЦЭМ!$C$34:$C$777,СВЦЭМ!$A$34:$A$777,$A150,СВЦЭМ!$B$34:$B$777,L$119)+'СЕТ СН'!$I$9+СВЦЭМ!$D$10+'СЕТ СН'!$I$5-'СЕТ СН'!$I$17</f>
        <v>4927.0153380699994</v>
      </c>
      <c r="M150" s="36">
        <f>SUMIFS(СВЦЭМ!$C$34:$C$777,СВЦЭМ!$A$34:$A$777,$A150,СВЦЭМ!$B$34:$B$777,M$119)+'СЕТ СН'!$I$9+СВЦЭМ!$D$10+'СЕТ СН'!$I$5-'СЕТ СН'!$I$17</f>
        <v>4996.7574199000001</v>
      </c>
      <c r="N150" s="36">
        <f>SUMIFS(СВЦЭМ!$C$34:$C$777,СВЦЭМ!$A$34:$A$777,$A150,СВЦЭМ!$B$34:$B$777,N$119)+'СЕТ СН'!$I$9+СВЦЭМ!$D$10+'СЕТ СН'!$I$5-'СЕТ СН'!$I$17</f>
        <v>5050.5209384</v>
      </c>
      <c r="O150" s="36">
        <f>SUMIFS(СВЦЭМ!$C$34:$C$777,СВЦЭМ!$A$34:$A$777,$A150,СВЦЭМ!$B$34:$B$777,O$119)+'СЕТ СН'!$I$9+СВЦЭМ!$D$10+'СЕТ СН'!$I$5-'СЕТ СН'!$I$17</f>
        <v>5098.3425252400002</v>
      </c>
      <c r="P150" s="36">
        <f>SUMIFS(СВЦЭМ!$C$34:$C$777,СВЦЭМ!$A$34:$A$777,$A150,СВЦЭМ!$B$34:$B$777,P$119)+'СЕТ СН'!$I$9+СВЦЭМ!$D$10+'СЕТ СН'!$I$5-'СЕТ СН'!$I$17</f>
        <v>5095.0092240699996</v>
      </c>
      <c r="Q150" s="36">
        <f>SUMIFS(СВЦЭМ!$C$34:$C$777,СВЦЭМ!$A$34:$A$777,$A150,СВЦЭМ!$B$34:$B$777,Q$119)+'СЕТ СН'!$I$9+СВЦЭМ!$D$10+'СЕТ СН'!$I$5-'СЕТ СН'!$I$17</f>
        <v>5085.5956673999999</v>
      </c>
      <c r="R150" s="36">
        <f>SUMIFS(СВЦЭМ!$C$34:$C$777,СВЦЭМ!$A$34:$A$777,$A150,СВЦЭМ!$B$34:$B$777,R$119)+'СЕТ СН'!$I$9+СВЦЭМ!$D$10+'СЕТ СН'!$I$5-'СЕТ СН'!$I$17</f>
        <v>5016.3319520499999</v>
      </c>
      <c r="S150" s="36">
        <f>SUMIFS(СВЦЭМ!$C$34:$C$777,СВЦЭМ!$A$34:$A$777,$A150,СВЦЭМ!$B$34:$B$777,S$119)+'СЕТ СН'!$I$9+СВЦЭМ!$D$10+'СЕТ СН'!$I$5-'СЕТ СН'!$I$17</f>
        <v>4933.9524123199999</v>
      </c>
      <c r="T150" s="36">
        <f>SUMIFS(СВЦЭМ!$C$34:$C$777,СВЦЭМ!$A$34:$A$777,$A150,СВЦЭМ!$B$34:$B$777,T$119)+'СЕТ СН'!$I$9+СВЦЭМ!$D$10+'СЕТ СН'!$I$5-'СЕТ СН'!$I$17</f>
        <v>4891.7449720999994</v>
      </c>
      <c r="U150" s="36">
        <f>SUMIFS(СВЦЭМ!$C$34:$C$777,СВЦЭМ!$A$34:$A$777,$A150,СВЦЭМ!$B$34:$B$777,U$119)+'СЕТ СН'!$I$9+СВЦЭМ!$D$10+'СЕТ СН'!$I$5-'СЕТ СН'!$I$17</f>
        <v>4888.8682602399995</v>
      </c>
      <c r="V150" s="36">
        <f>SUMIFS(СВЦЭМ!$C$34:$C$777,СВЦЭМ!$A$34:$A$777,$A150,СВЦЭМ!$B$34:$B$777,V$119)+'СЕТ СН'!$I$9+СВЦЭМ!$D$10+'СЕТ СН'!$I$5-'СЕТ СН'!$I$17</f>
        <v>4902.5140948299995</v>
      </c>
      <c r="W150" s="36">
        <f>SUMIFS(СВЦЭМ!$C$34:$C$777,СВЦЭМ!$A$34:$A$777,$A150,СВЦЭМ!$B$34:$B$777,W$119)+'СЕТ СН'!$I$9+СВЦЭМ!$D$10+'СЕТ СН'!$I$5-'СЕТ СН'!$I$17</f>
        <v>4908.1914500899993</v>
      </c>
      <c r="X150" s="36">
        <f>SUMIFS(СВЦЭМ!$C$34:$C$777,СВЦЭМ!$A$34:$A$777,$A150,СВЦЭМ!$B$34:$B$777,X$119)+'СЕТ СН'!$I$9+СВЦЭМ!$D$10+'СЕТ СН'!$I$5-'СЕТ СН'!$I$17</f>
        <v>4877.1519393999997</v>
      </c>
      <c r="Y150" s="36">
        <f>SUMIFS(СВЦЭМ!$C$34:$C$777,СВЦЭМ!$A$34:$A$777,$A150,СВЦЭМ!$B$34:$B$777,Y$119)+'СЕТ СН'!$I$9+СВЦЭМ!$D$10+'СЕТ СН'!$I$5-'СЕТ СН'!$I$17</f>
        <v>4919.8830881799995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8" t="s">
        <v>77</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39"/>
      <c r="W153" s="39"/>
      <c r="X153" s="39"/>
      <c r="Y153" s="39"/>
      <c r="Z153" s="39"/>
    </row>
    <row r="154" spans="1:26" ht="15.75" x14ac:dyDescent="0.2">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39"/>
      <c r="W154" s="39"/>
      <c r="X154" s="39"/>
      <c r="Y154" s="39"/>
      <c r="Z154" s="39"/>
    </row>
    <row r="155" spans="1:26" ht="15.75" customHeight="1" x14ac:dyDescent="0.2">
      <c r="A155" s="128"/>
      <c r="B155" s="128"/>
      <c r="C155" s="128"/>
      <c r="D155" s="128"/>
      <c r="E155" s="128"/>
      <c r="F155" s="128"/>
      <c r="G155" s="128"/>
      <c r="H155" s="128"/>
      <c r="I155" s="128"/>
      <c r="J155" s="128"/>
      <c r="K155" s="128"/>
      <c r="L155" s="128"/>
      <c r="M155" s="128"/>
      <c r="N155" s="131">
        <f>СВЦЭМ!$D$12+'СЕТ СН'!$F$10-'СЕТ СН'!$F$18</f>
        <v>258348.05777661054</v>
      </c>
      <c r="O155" s="132"/>
      <c r="P155" s="131">
        <f>СВЦЭМ!$D$12+'СЕТ СН'!$F$10-'СЕТ СН'!$G$18</f>
        <v>240236.94777661056</v>
      </c>
      <c r="Q155" s="132"/>
      <c r="R155" s="131">
        <f>СВЦЭМ!$D$12+'СЕТ СН'!$F$10-'СЕТ СН'!$H$18</f>
        <v>221582.50777661055</v>
      </c>
      <c r="S155" s="132"/>
      <c r="T155" s="131">
        <f>СВЦЭМ!$D$12+'СЕТ СН'!$F$10-'СЕТ СН'!$I$18</f>
        <v>202368.42777661054</v>
      </c>
      <c r="U155" s="132"/>
      <c r="V155" s="40"/>
      <c r="W155" s="40"/>
      <c r="X155" s="40"/>
      <c r="Y155" s="30"/>
    </row>
    <row r="156" spans="1:26" x14ac:dyDescent="0.25">
      <c r="A156" s="126"/>
      <c r="B156" s="126"/>
      <c r="C156" s="126"/>
      <c r="D156" s="126"/>
      <c r="E156" s="126"/>
      <c r="F156" s="127"/>
      <c r="G156" s="127"/>
      <c r="H156" s="127"/>
      <c r="I156" s="127"/>
      <c r="J156" s="127"/>
      <c r="K156" s="127"/>
      <c r="L156" s="127"/>
      <c r="M156" s="127"/>
    </row>
  </sheetData>
  <sheetProtection password="FD97"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76" zoomScale="80" zoomScaleNormal="80" zoomScaleSheetLayoutView="80" workbookViewId="0">
      <selection activeCell="A153" sqref="A153:U155"/>
    </sheetView>
  </sheetViews>
  <sheetFormatPr defaultRowHeight="15" x14ac:dyDescent="0.25"/>
  <cols>
    <col min="1" max="1" width="9.5" style="41" customWidth="1"/>
    <col min="2" max="25" width="10.25" style="41" customWidth="1"/>
    <col min="26" max="26" width="9" style="30"/>
    <col min="27" max="27" width="11.25" style="30" customWidth="1"/>
    <col min="28" max="16384" width="9" style="30"/>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декабре 2018г.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16" t="s">
        <v>39</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3" customHeight="1" x14ac:dyDescent="0.2">
      <c r="A4" s="133" t="s">
        <v>9</v>
      </c>
      <c r="B4" s="133"/>
      <c r="C4" s="133"/>
      <c r="D4" s="133"/>
      <c r="E4" s="133"/>
      <c r="F4" s="133"/>
      <c r="G4" s="133"/>
      <c r="H4" s="133"/>
      <c r="I4" s="133"/>
      <c r="J4" s="133"/>
      <c r="K4" s="133"/>
      <c r="L4" s="133"/>
      <c r="M4" s="133"/>
      <c r="N4" s="133"/>
      <c r="O4" s="133"/>
      <c r="P4" s="133"/>
      <c r="Q4" s="133"/>
      <c r="R4" s="133"/>
      <c r="S4" s="133"/>
      <c r="T4" s="133"/>
      <c r="U4" s="133"/>
      <c r="V4" s="133"/>
      <c r="W4" s="133"/>
      <c r="X4" s="133"/>
      <c r="Y4" s="13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01.12.2018</v>
      </c>
      <c r="B12" s="36">
        <f>SUMIFS(СВЦЭМ!$C$34:$C$777,СВЦЭМ!$A$34:$A$777,$A12,СВЦЭМ!$B$34:$B$777,B$11)+'СЕТ СН'!$F$9+СВЦЭМ!$D$10+'СЕТ СН'!$F$6-'СЕТ СН'!$F$19</f>
        <v>1089.3620399599999</v>
      </c>
      <c r="C12" s="36">
        <f>SUMIFS(СВЦЭМ!$C$34:$C$777,СВЦЭМ!$A$34:$A$777,$A12,СВЦЭМ!$B$34:$B$777,C$11)+'СЕТ СН'!$F$9+СВЦЭМ!$D$10+'СЕТ СН'!$F$6-'СЕТ СН'!$F$19</f>
        <v>1143.71119415</v>
      </c>
      <c r="D12" s="36">
        <f>SUMIFS(СВЦЭМ!$C$34:$C$777,СВЦЭМ!$A$34:$A$777,$A12,СВЦЭМ!$B$34:$B$777,D$11)+'СЕТ СН'!$F$9+СВЦЭМ!$D$10+'СЕТ СН'!$F$6-'СЕТ СН'!$F$19</f>
        <v>1228.3797802499998</v>
      </c>
      <c r="E12" s="36">
        <f>SUMIFS(СВЦЭМ!$C$34:$C$777,СВЦЭМ!$A$34:$A$777,$A12,СВЦЭМ!$B$34:$B$777,E$11)+'СЕТ СН'!$F$9+СВЦЭМ!$D$10+'СЕТ СН'!$F$6-'СЕТ СН'!$F$19</f>
        <v>1255.8819500699999</v>
      </c>
      <c r="F12" s="36">
        <f>SUMIFS(СВЦЭМ!$C$34:$C$777,СВЦЭМ!$A$34:$A$777,$A12,СВЦЭМ!$B$34:$B$777,F$11)+'СЕТ СН'!$F$9+СВЦЭМ!$D$10+'СЕТ СН'!$F$6-'СЕТ СН'!$F$19</f>
        <v>1263.2116838299999</v>
      </c>
      <c r="G12" s="36">
        <f>SUMIFS(СВЦЭМ!$C$34:$C$777,СВЦЭМ!$A$34:$A$777,$A12,СВЦЭМ!$B$34:$B$777,G$11)+'СЕТ СН'!$F$9+СВЦЭМ!$D$10+'СЕТ СН'!$F$6-'СЕТ СН'!$F$19</f>
        <v>1244.39953294</v>
      </c>
      <c r="H12" s="36">
        <f>SUMIFS(СВЦЭМ!$C$34:$C$777,СВЦЭМ!$A$34:$A$777,$A12,СВЦЭМ!$B$34:$B$777,H$11)+'СЕТ СН'!$F$9+СВЦЭМ!$D$10+'СЕТ СН'!$F$6-'СЕТ СН'!$F$19</f>
        <v>1203.5786057999999</v>
      </c>
      <c r="I12" s="36">
        <f>SUMIFS(СВЦЭМ!$C$34:$C$777,СВЦЭМ!$A$34:$A$777,$A12,СВЦЭМ!$B$34:$B$777,I$11)+'СЕТ СН'!$F$9+СВЦЭМ!$D$10+'СЕТ СН'!$F$6-'СЕТ СН'!$F$19</f>
        <v>1190.69861775</v>
      </c>
      <c r="J12" s="36">
        <f>SUMIFS(СВЦЭМ!$C$34:$C$777,СВЦЭМ!$A$34:$A$777,$A12,СВЦЭМ!$B$34:$B$777,J$11)+'СЕТ СН'!$F$9+СВЦЭМ!$D$10+'СЕТ СН'!$F$6-'СЕТ СН'!$F$19</f>
        <v>1163.3888360799999</v>
      </c>
      <c r="K12" s="36">
        <f>SUMIFS(СВЦЭМ!$C$34:$C$777,СВЦЭМ!$A$34:$A$777,$A12,СВЦЭМ!$B$34:$B$777,K$11)+'СЕТ СН'!$F$9+СВЦЭМ!$D$10+'СЕТ СН'!$F$6-'СЕТ СН'!$F$19</f>
        <v>1125.73067167</v>
      </c>
      <c r="L12" s="36">
        <f>SUMIFS(СВЦЭМ!$C$34:$C$777,СВЦЭМ!$A$34:$A$777,$A12,СВЦЭМ!$B$34:$B$777,L$11)+'СЕТ СН'!$F$9+СВЦЭМ!$D$10+'СЕТ СН'!$F$6-'СЕТ СН'!$F$19</f>
        <v>1112.1279464099998</v>
      </c>
      <c r="M12" s="36">
        <f>SUMIFS(СВЦЭМ!$C$34:$C$777,СВЦЭМ!$A$34:$A$777,$A12,СВЦЭМ!$B$34:$B$777,M$11)+'СЕТ СН'!$F$9+СВЦЭМ!$D$10+'СЕТ СН'!$F$6-'СЕТ СН'!$F$19</f>
        <v>1121.4648958099999</v>
      </c>
      <c r="N12" s="36">
        <f>SUMIFS(СВЦЭМ!$C$34:$C$777,СВЦЭМ!$A$34:$A$777,$A12,СВЦЭМ!$B$34:$B$777,N$11)+'СЕТ СН'!$F$9+СВЦЭМ!$D$10+'СЕТ СН'!$F$6-'СЕТ СН'!$F$19</f>
        <v>1119.9230445399999</v>
      </c>
      <c r="O12" s="36">
        <f>SUMIFS(СВЦЭМ!$C$34:$C$777,СВЦЭМ!$A$34:$A$777,$A12,СВЦЭМ!$B$34:$B$777,O$11)+'СЕТ СН'!$F$9+СВЦЭМ!$D$10+'СЕТ СН'!$F$6-'СЕТ СН'!$F$19</f>
        <v>1081.6122602599999</v>
      </c>
      <c r="P12" s="36">
        <f>SUMIFS(СВЦЭМ!$C$34:$C$777,СВЦЭМ!$A$34:$A$777,$A12,СВЦЭМ!$B$34:$B$777,P$11)+'СЕТ СН'!$F$9+СВЦЭМ!$D$10+'СЕТ СН'!$F$6-'СЕТ СН'!$F$19</f>
        <v>1024.3701539699998</v>
      </c>
      <c r="Q12" s="36">
        <f>SUMIFS(СВЦЭМ!$C$34:$C$777,СВЦЭМ!$A$34:$A$777,$A12,СВЦЭМ!$B$34:$B$777,Q$11)+'СЕТ СН'!$F$9+СВЦЭМ!$D$10+'СЕТ СН'!$F$6-'СЕТ СН'!$F$19</f>
        <v>955.02654801999984</v>
      </c>
      <c r="R12" s="36">
        <f>SUMIFS(СВЦЭМ!$C$34:$C$777,СВЦЭМ!$A$34:$A$777,$A12,СВЦЭМ!$B$34:$B$777,R$11)+'СЕТ СН'!$F$9+СВЦЭМ!$D$10+'СЕТ СН'!$F$6-'СЕТ СН'!$F$19</f>
        <v>950.92674664999981</v>
      </c>
      <c r="S12" s="36">
        <f>SUMIFS(СВЦЭМ!$C$34:$C$777,СВЦЭМ!$A$34:$A$777,$A12,СВЦЭМ!$B$34:$B$777,S$11)+'СЕТ СН'!$F$9+СВЦЭМ!$D$10+'СЕТ СН'!$F$6-'СЕТ СН'!$F$19</f>
        <v>933.27113846999987</v>
      </c>
      <c r="T12" s="36">
        <f>SUMIFS(СВЦЭМ!$C$34:$C$777,СВЦЭМ!$A$34:$A$777,$A12,СВЦЭМ!$B$34:$B$777,T$11)+'СЕТ СН'!$F$9+СВЦЭМ!$D$10+'СЕТ СН'!$F$6-'СЕТ СН'!$F$19</f>
        <v>897.58875872999988</v>
      </c>
      <c r="U12" s="36">
        <f>SUMIFS(СВЦЭМ!$C$34:$C$777,СВЦЭМ!$A$34:$A$777,$A12,СВЦЭМ!$B$34:$B$777,U$11)+'СЕТ СН'!$F$9+СВЦЭМ!$D$10+'СЕТ СН'!$F$6-'СЕТ СН'!$F$19</f>
        <v>905.71263693999981</v>
      </c>
      <c r="V12" s="36">
        <f>SUMIFS(СВЦЭМ!$C$34:$C$777,СВЦЭМ!$A$34:$A$777,$A12,СВЦЭМ!$B$34:$B$777,V$11)+'СЕТ СН'!$F$9+СВЦЭМ!$D$10+'СЕТ СН'!$F$6-'СЕТ СН'!$F$19</f>
        <v>921.44520058999979</v>
      </c>
      <c r="W12" s="36">
        <f>SUMIFS(СВЦЭМ!$C$34:$C$777,СВЦЭМ!$A$34:$A$777,$A12,СВЦЭМ!$B$34:$B$777,W$11)+'СЕТ СН'!$F$9+СВЦЭМ!$D$10+'СЕТ СН'!$F$6-'СЕТ СН'!$F$19</f>
        <v>930.76859546999981</v>
      </c>
      <c r="X12" s="36">
        <f>SUMIFS(СВЦЭМ!$C$34:$C$777,СВЦЭМ!$A$34:$A$777,$A12,СВЦЭМ!$B$34:$B$777,X$11)+'СЕТ СН'!$F$9+СВЦЭМ!$D$10+'СЕТ СН'!$F$6-'СЕТ СН'!$F$19</f>
        <v>943.7757977199999</v>
      </c>
      <c r="Y12" s="36">
        <f>SUMIFS(СВЦЭМ!$C$34:$C$777,СВЦЭМ!$A$34:$A$777,$A12,СВЦЭМ!$B$34:$B$777,Y$11)+'СЕТ СН'!$F$9+СВЦЭМ!$D$10+'СЕТ СН'!$F$6-'СЕТ СН'!$F$19</f>
        <v>1020.8494958299998</v>
      </c>
      <c r="AA12" s="37"/>
    </row>
    <row r="13" spans="1:27" ht="15.75" x14ac:dyDescent="0.2">
      <c r="A13" s="35">
        <f>A12+1</f>
        <v>43436</v>
      </c>
      <c r="B13" s="36">
        <f>SUMIFS(СВЦЭМ!$C$34:$C$777,СВЦЭМ!$A$34:$A$777,$A13,СВЦЭМ!$B$34:$B$777,B$11)+'СЕТ СН'!$F$9+СВЦЭМ!$D$10+'СЕТ СН'!$F$6-'СЕТ СН'!$F$19</f>
        <v>1092.5960787499998</v>
      </c>
      <c r="C13" s="36">
        <f>SUMIFS(СВЦЭМ!$C$34:$C$777,СВЦЭМ!$A$34:$A$777,$A13,СВЦЭМ!$B$34:$B$777,C$11)+'СЕТ СН'!$F$9+СВЦЭМ!$D$10+'СЕТ СН'!$F$6-'СЕТ СН'!$F$19</f>
        <v>1191.9910798599999</v>
      </c>
      <c r="D13" s="36">
        <f>SUMIFS(СВЦЭМ!$C$34:$C$777,СВЦЭМ!$A$34:$A$777,$A13,СВЦЭМ!$B$34:$B$777,D$11)+'СЕТ СН'!$F$9+СВЦЭМ!$D$10+'СЕТ СН'!$F$6-'СЕТ СН'!$F$19</f>
        <v>1259.29313903</v>
      </c>
      <c r="E13" s="36">
        <f>SUMIFS(СВЦЭМ!$C$34:$C$777,СВЦЭМ!$A$34:$A$777,$A13,СВЦЭМ!$B$34:$B$777,E$11)+'СЕТ СН'!$F$9+СВЦЭМ!$D$10+'СЕТ СН'!$F$6-'СЕТ СН'!$F$19</f>
        <v>1254.5117060499999</v>
      </c>
      <c r="F13" s="36">
        <f>SUMIFS(СВЦЭМ!$C$34:$C$777,СВЦЭМ!$A$34:$A$777,$A13,СВЦЭМ!$B$34:$B$777,F$11)+'СЕТ СН'!$F$9+СВЦЭМ!$D$10+'СЕТ СН'!$F$6-'СЕТ СН'!$F$19</f>
        <v>1251.9337774799999</v>
      </c>
      <c r="G13" s="36">
        <f>SUMIFS(СВЦЭМ!$C$34:$C$777,СВЦЭМ!$A$34:$A$777,$A13,СВЦЭМ!$B$34:$B$777,G$11)+'СЕТ СН'!$F$9+СВЦЭМ!$D$10+'СЕТ СН'!$F$6-'СЕТ СН'!$F$19</f>
        <v>1253.73097665</v>
      </c>
      <c r="H13" s="36">
        <f>SUMIFS(СВЦЭМ!$C$34:$C$777,СВЦЭМ!$A$34:$A$777,$A13,СВЦЭМ!$B$34:$B$777,H$11)+'СЕТ СН'!$F$9+СВЦЭМ!$D$10+'СЕТ СН'!$F$6-'СЕТ СН'!$F$19</f>
        <v>1225.17433308</v>
      </c>
      <c r="I13" s="36">
        <f>SUMIFS(СВЦЭМ!$C$34:$C$777,СВЦЭМ!$A$34:$A$777,$A13,СВЦЭМ!$B$34:$B$777,I$11)+'СЕТ СН'!$F$9+СВЦЭМ!$D$10+'СЕТ СН'!$F$6-'СЕТ СН'!$F$19</f>
        <v>1189.03996813</v>
      </c>
      <c r="J13" s="36">
        <f>SUMIFS(СВЦЭМ!$C$34:$C$777,СВЦЭМ!$A$34:$A$777,$A13,СВЦЭМ!$B$34:$B$777,J$11)+'СЕТ СН'!$F$9+СВЦЭМ!$D$10+'СЕТ СН'!$F$6-'СЕТ СН'!$F$19</f>
        <v>1142.3565913799998</v>
      </c>
      <c r="K13" s="36">
        <f>SUMIFS(СВЦЭМ!$C$34:$C$777,СВЦЭМ!$A$34:$A$777,$A13,СВЦЭМ!$B$34:$B$777,K$11)+'СЕТ СН'!$F$9+СВЦЭМ!$D$10+'СЕТ СН'!$F$6-'СЕТ СН'!$F$19</f>
        <v>1103.79734044</v>
      </c>
      <c r="L13" s="36">
        <f>SUMIFS(СВЦЭМ!$C$34:$C$777,СВЦЭМ!$A$34:$A$777,$A13,СВЦЭМ!$B$34:$B$777,L$11)+'СЕТ СН'!$F$9+СВЦЭМ!$D$10+'СЕТ СН'!$F$6-'СЕТ СН'!$F$19</f>
        <v>1085.6364319899999</v>
      </c>
      <c r="M13" s="36">
        <f>SUMIFS(СВЦЭМ!$C$34:$C$777,СВЦЭМ!$A$34:$A$777,$A13,СВЦЭМ!$B$34:$B$777,M$11)+'СЕТ СН'!$F$9+СВЦЭМ!$D$10+'СЕТ СН'!$F$6-'СЕТ СН'!$F$19</f>
        <v>1092.0215475099999</v>
      </c>
      <c r="N13" s="36">
        <f>SUMIFS(СВЦЭМ!$C$34:$C$777,СВЦЭМ!$A$34:$A$777,$A13,СВЦЭМ!$B$34:$B$777,N$11)+'СЕТ СН'!$F$9+СВЦЭМ!$D$10+'СЕТ СН'!$F$6-'СЕТ СН'!$F$19</f>
        <v>1099.4417585699998</v>
      </c>
      <c r="O13" s="36">
        <f>SUMIFS(СВЦЭМ!$C$34:$C$777,СВЦЭМ!$A$34:$A$777,$A13,СВЦЭМ!$B$34:$B$777,O$11)+'СЕТ СН'!$F$9+СВЦЭМ!$D$10+'СЕТ СН'!$F$6-'СЕТ СН'!$F$19</f>
        <v>1109.8236258499999</v>
      </c>
      <c r="P13" s="36">
        <f>SUMIFS(СВЦЭМ!$C$34:$C$777,СВЦЭМ!$A$34:$A$777,$A13,СВЦЭМ!$B$34:$B$777,P$11)+'СЕТ СН'!$F$9+СВЦЭМ!$D$10+'СЕТ СН'!$F$6-'СЕТ СН'!$F$19</f>
        <v>1073.7147209899999</v>
      </c>
      <c r="Q13" s="36">
        <f>SUMIFS(СВЦЭМ!$C$34:$C$777,СВЦЭМ!$A$34:$A$777,$A13,СВЦЭМ!$B$34:$B$777,Q$11)+'СЕТ СН'!$F$9+СВЦЭМ!$D$10+'СЕТ СН'!$F$6-'СЕТ СН'!$F$19</f>
        <v>984.11577095999996</v>
      </c>
      <c r="R13" s="36">
        <f>SUMIFS(СВЦЭМ!$C$34:$C$777,СВЦЭМ!$A$34:$A$777,$A13,СВЦЭМ!$B$34:$B$777,R$11)+'СЕТ СН'!$F$9+СВЦЭМ!$D$10+'СЕТ СН'!$F$6-'СЕТ СН'!$F$19</f>
        <v>968.76046270999996</v>
      </c>
      <c r="S13" s="36">
        <f>SUMIFS(СВЦЭМ!$C$34:$C$777,СВЦЭМ!$A$34:$A$777,$A13,СВЦЭМ!$B$34:$B$777,S$11)+'СЕТ СН'!$F$9+СВЦЭМ!$D$10+'СЕТ СН'!$F$6-'СЕТ СН'!$F$19</f>
        <v>925.98127966999982</v>
      </c>
      <c r="T13" s="36">
        <f>SUMIFS(СВЦЭМ!$C$34:$C$777,СВЦЭМ!$A$34:$A$777,$A13,СВЦЭМ!$B$34:$B$777,T$11)+'СЕТ СН'!$F$9+СВЦЭМ!$D$10+'СЕТ СН'!$F$6-'СЕТ СН'!$F$19</f>
        <v>892.55612496999993</v>
      </c>
      <c r="U13" s="36">
        <f>SUMIFS(СВЦЭМ!$C$34:$C$777,СВЦЭМ!$A$34:$A$777,$A13,СВЦЭМ!$B$34:$B$777,U$11)+'СЕТ СН'!$F$9+СВЦЭМ!$D$10+'СЕТ СН'!$F$6-'СЕТ СН'!$F$19</f>
        <v>906.95780611999999</v>
      </c>
      <c r="V13" s="36">
        <f>SUMIFS(СВЦЭМ!$C$34:$C$777,СВЦЭМ!$A$34:$A$777,$A13,СВЦЭМ!$B$34:$B$777,V$11)+'СЕТ СН'!$F$9+СВЦЭМ!$D$10+'СЕТ СН'!$F$6-'СЕТ СН'!$F$19</f>
        <v>913.05976323999994</v>
      </c>
      <c r="W13" s="36">
        <f>SUMIFS(СВЦЭМ!$C$34:$C$777,СВЦЭМ!$A$34:$A$777,$A13,СВЦЭМ!$B$34:$B$777,W$11)+'СЕТ СН'!$F$9+СВЦЭМ!$D$10+'СЕТ СН'!$F$6-'СЕТ СН'!$F$19</f>
        <v>908.06221798999991</v>
      </c>
      <c r="X13" s="36">
        <f>SUMIFS(СВЦЭМ!$C$34:$C$777,СВЦЭМ!$A$34:$A$777,$A13,СВЦЭМ!$B$34:$B$777,X$11)+'СЕТ СН'!$F$9+СВЦЭМ!$D$10+'СЕТ СН'!$F$6-'СЕТ СН'!$F$19</f>
        <v>929.37319524999998</v>
      </c>
      <c r="Y13" s="36">
        <f>SUMIFS(СВЦЭМ!$C$34:$C$777,СВЦЭМ!$A$34:$A$777,$A13,СВЦЭМ!$B$34:$B$777,Y$11)+'СЕТ СН'!$F$9+СВЦЭМ!$D$10+'СЕТ СН'!$F$6-'СЕТ СН'!$F$19</f>
        <v>1029.0383712799999</v>
      </c>
    </row>
    <row r="14" spans="1:27" ht="15.75" x14ac:dyDescent="0.2">
      <c r="A14" s="35">
        <f t="shared" ref="A14:A42" si="0">A13+1</f>
        <v>43437</v>
      </c>
      <c r="B14" s="36">
        <f>SUMIFS(СВЦЭМ!$C$34:$C$777,СВЦЭМ!$A$34:$A$777,$A14,СВЦЭМ!$B$34:$B$777,B$11)+'СЕТ СН'!$F$9+СВЦЭМ!$D$10+'СЕТ СН'!$F$6-'СЕТ СН'!$F$19</f>
        <v>1101.5781707699998</v>
      </c>
      <c r="C14" s="36">
        <f>SUMIFS(СВЦЭМ!$C$34:$C$777,СВЦЭМ!$A$34:$A$777,$A14,СВЦЭМ!$B$34:$B$777,C$11)+'СЕТ СН'!$F$9+СВЦЭМ!$D$10+'СЕТ СН'!$F$6-'СЕТ СН'!$F$19</f>
        <v>1185.0176143799999</v>
      </c>
      <c r="D14" s="36">
        <f>SUMIFS(СВЦЭМ!$C$34:$C$777,СВЦЭМ!$A$34:$A$777,$A14,СВЦЭМ!$B$34:$B$777,D$11)+'СЕТ СН'!$F$9+СВЦЭМ!$D$10+'СЕТ СН'!$F$6-'СЕТ СН'!$F$19</f>
        <v>1254.4796942799999</v>
      </c>
      <c r="E14" s="36">
        <f>SUMIFS(СВЦЭМ!$C$34:$C$777,СВЦЭМ!$A$34:$A$777,$A14,СВЦЭМ!$B$34:$B$777,E$11)+'СЕТ СН'!$F$9+СВЦЭМ!$D$10+'СЕТ СН'!$F$6-'СЕТ СН'!$F$19</f>
        <v>1251.4871951799998</v>
      </c>
      <c r="F14" s="36">
        <f>SUMIFS(СВЦЭМ!$C$34:$C$777,СВЦЭМ!$A$34:$A$777,$A14,СВЦЭМ!$B$34:$B$777,F$11)+'СЕТ СН'!$F$9+СВЦЭМ!$D$10+'СЕТ СН'!$F$6-'СЕТ СН'!$F$19</f>
        <v>1246.3149338799999</v>
      </c>
      <c r="G14" s="36">
        <f>SUMIFS(СВЦЭМ!$C$34:$C$777,СВЦЭМ!$A$34:$A$777,$A14,СВЦЭМ!$B$34:$B$777,G$11)+'СЕТ СН'!$F$9+СВЦЭМ!$D$10+'СЕТ СН'!$F$6-'СЕТ СН'!$F$19</f>
        <v>1250.49923896</v>
      </c>
      <c r="H14" s="36">
        <f>SUMIFS(СВЦЭМ!$C$34:$C$777,СВЦЭМ!$A$34:$A$777,$A14,СВЦЭМ!$B$34:$B$777,H$11)+'СЕТ СН'!$F$9+СВЦЭМ!$D$10+'СЕТ СН'!$F$6-'СЕТ СН'!$F$19</f>
        <v>1183.0681052699999</v>
      </c>
      <c r="I14" s="36">
        <f>SUMIFS(СВЦЭМ!$C$34:$C$777,СВЦЭМ!$A$34:$A$777,$A14,СВЦЭМ!$B$34:$B$777,I$11)+'СЕТ СН'!$F$9+СВЦЭМ!$D$10+'СЕТ СН'!$F$6-'СЕТ СН'!$F$19</f>
        <v>1152.6267488399999</v>
      </c>
      <c r="J14" s="36">
        <f>SUMIFS(СВЦЭМ!$C$34:$C$777,СВЦЭМ!$A$34:$A$777,$A14,СВЦЭМ!$B$34:$B$777,J$11)+'СЕТ СН'!$F$9+СВЦЭМ!$D$10+'СЕТ СН'!$F$6-'СЕТ СН'!$F$19</f>
        <v>1165.4654642200001</v>
      </c>
      <c r="K14" s="36">
        <f>SUMIFS(СВЦЭМ!$C$34:$C$777,СВЦЭМ!$A$34:$A$777,$A14,СВЦЭМ!$B$34:$B$777,K$11)+'СЕТ СН'!$F$9+СВЦЭМ!$D$10+'СЕТ СН'!$F$6-'СЕТ СН'!$F$19</f>
        <v>1135.7045813899999</v>
      </c>
      <c r="L14" s="36">
        <f>SUMIFS(СВЦЭМ!$C$34:$C$777,СВЦЭМ!$A$34:$A$777,$A14,СВЦЭМ!$B$34:$B$777,L$11)+'СЕТ СН'!$F$9+СВЦЭМ!$D$10+'СЕТ СН'!$F$6-'СЕТ СН'!$F$19</f>
        <v>1146.3305002599998</v>
      </c>
      <c r="M14" s="36">
        <f>SUMIFS(СВЦЭМ!$C$34:$C$777,СВЦЭМ!$A$34:$A$777,$A14,СВЦЭМ!$B$34:$B$777,M$11)+'СЕТ СН'!$F$9+СВЦЭМ!$D$10+'СЕТ СН'!$F$6-'СЕТ СН'!$F$19</f>
        <v>1152.05468855</v>
      </c>
      <c r="N14" s="36">
        <f>SUMIFS(СВЦЭМ!$C$34:$C$777,СВЦЭМ!$A$34:$A$777,$A14,СВЦЭМ!$B$34:$B$777,N$11)+'СЕТ СН'!$F$9+СВЦЭМ!$D$10+'СЕТ СН'!$F$6-'СЕТ СН'!$F$19</f>
        <v>1128.09365153</v>
      </c>
      <c r="O14" s="36">
        <f>SUMIFS(СВЦЭМ!$C$34:$C$777,СВЦЭМ!$A$34:$A$777,$A14,СВЦЭМ!$B$34:$B$777,O$11)+'СЕТ СН'!$F$9+СВЦЭМ!$D$10+'СЕТ СН'!$F$6-'СЕТ СН'!$F$19</f>
        <v>1091.0471806599999</v>
      </c>
      <c r="P14" s="36">
        <f>SUMIFS(СВЦЭМ!$C$34:$C$777,СВЦЭМ!$A$34:$A$777,$A14,СВЦЭМ!$B$34:$B$777,P$11)+'СЕТ СН'!$F$9+СВЦЭМ!$D$10+'СЕТ СН'!$F$6-'СЕТ СН'!$F$19</f>
        <v>1028.2423667999999</v>
      </c>
      <c r="Q14" s="36">
        <f>SUMIFS(СВЦЭМ!$C$34:$C$777,СВЦЭМ!$A$34:$A$777,$A14,СВЦЭМ!$B$34:$B$777,Q$11)+'СЕТ СН'!$F$9+СВЦЭМ!$D$10+'СЕТ СН'!$F$6-'СЕТ СН'!$F$19</f>
        <v>949.55785750999985</v>
      </c>
      <c r="R14" s="36">
        <f>SUMIFS(СВЦЭМ!$C$34:$C$777,СВЦЭМ!$A$34:$A$777,$A14,СВЦЭМ!$B$34:$B$777,R$11)+'СЕТ СН'!$F$9+СВЦЭМ!$D$10+'СЕТ СН'!$F$6-'СЕТ СН'!$F$19</f>
        <v>934.84386324999991</v>
      </c>
      <c r="S14" s="36">
        <f>SUMIFS(СВЦЭМ!$C$34:$C$777,СВЦЭМ!$A$34:$A$777,$A14,СВЦЭМ!$B$34:$B$777,S$11)+'СЕТ СН'!$F$9+СВЦЭМ!$D$10+'СЕТ СН'!$F$6-'СЕТ СН'!$F$19</f>
        <v>937.6575196199999</v>
      </c>
      <c r="T14" s="36">
        <f>SUMIFS(СВЦЭМ!$C$34:$C$777,СВЦЭМ!$A$34:$A$777,$A14,СВЦЭМ!$B$34:$B$777,T$11)+'СЕТ СН'!$F$9+СВЦЭМ!$D$10+'СЕТ СН'!$F$6-'СЕТ СН'!$F$19</f>
        <v>933.59095316999992</v>
      </c>
      <c r="U14" s="36">
        <f>SUMIFS(СВЦЭМ!$C$34:$C$777,СВЦЭМ!$A$34:$A$777,$A14,СВЦЭМ!$B$34:$B$777,U$11)+'СЕТ СН'!$F$9+СВЦЭМ!$D$10+'СЕТ СН'!$F$6-'СЕТ СН'!$F$19</f>
        <v>940.63775039999996</v>
      </c>
      <c r="V14" s="36">
        <f>SUMIFS(СВЦЭМ!$C$34:$C$777,СВЦЭМ!$A$34:$A$777,$A14,СВЦЭМ!$B$34:$B$777,V$11)+'СЕТ СН'!$F$9+СВЦЭМ!$D$10+'СЕТ СН'!$F$6-'СЕТ СН'!$F$19</f>
        <v>940.90218956999979</v>
      </c>
      <c r="W14" s="36">
        <f>SUMIFS(СВЦЭМ!$C$34:$C$777,СВЦЭМ!$A$34:$A$777,$A14,СВЦЭМ!$B$34:$B$777,W$11)+'СЕТ СН'!$F$9+СВЦЭМ!$D$10+'СЕТ СН'!$F$6-'СЕТ СН'!$F$19</f>
        <v>939.40819752999982</v>
      </c>
      <c r="X14" s="36">
        <f>SUMIFS(СВЦЭМ!$C$34:$C$777,СВЦЭМ!$A$34:$A$777,$A14,СВЦЭМ!$B$34:$B$777,X$11)+'СЕТ СН'!$F$9+СВЦЭМ!$D$10+'СЕТ СН'!$F$6-'СЕТ СН'!$F$19</f>
        <v>941.25121869999998</v>
      </c>
      <c r="Y14" s="36">
        <f>SUMIFS(СВЦЭМ!$C$34:$C$777,СВЦЭМ!$A$34:$A$777,$A14,СВЦЭМ!$B$34:$B$777,Y$11)+'СЕТ СН'!$F$9+СВЦЭМ!$D$10+'СЕТ СН'!$F$6-'СЕТ СН'!$F$19</f>
        <v>1003.3605837799998</v>
      </c>
    </row>
    <row r="15" spans="1:27" ht="15.75" x14ac:dyDescent="0.2">
      <c r="A15" s="35">
        <f t="shared" si="0"/>
        <v>43438</v>
      </c>
      <c r="B15" s="36">
        <f>SUMIFS(СВЦЭМ!$C$34:$C$777,СВЦЭМ!$A$34:$A$777,$A15,СВЦЭМ!$B$34:$B$777,B$11)+'СЕТ СН'!$F$9+СВЦЭМ!$D$10+'СЕТ СН'!$F$6-'СЕТ СН'!$F$19</f>
        <v>1111.34989735</v>
      </c>
      <c r="C15" s="36">
        <f>SUMIFS(СВЦЭМ!$C$34:$C$777,СВЦЭМ!$A$34:$A$777,$A15,СВЦЭМ!$B$34:$B$777,C$11)+'СЕТ СН'!$F$9+СВЦЭМ!$D$10+'СЕТ СН'!$F$6-'СЕТ СН'!$F$19</f>
        <v>1157.02003825</v>
      </c>
      <c r="D15" s="36">
        <f>SUMIFS(СВЦЭМ!$C$34:$C$777,СВЦЭМ!$A$34:$A$777,$A15,СВЦЭМ!$B$34:$B$777,D$11)+'СЕТ СН'!$F$9+СВЦЭМ!$D$10+'СЕТ СН'!$F$6-'СЕТ СН'!$F$19</f>
        <v>1213.9033141299999</v>
      </c>
      <c r="E15" s="36">
        <f>SUMIFS(СВЦЭМ!$C$34:$C$777,СВЦЭМ!$A$34:$A$777,$A15,СВЦЭМ!$B$34:$B$777,E$11)+'СЕТ СН'!$F$9+СВЦЭМ!$D$10+'СЕТ СН'!$F$6-'СЕТ СН'!$F$19</f>
        <v>1225.7896753699999</v>
      </c>
      <c r="F15" s="36">
        <f>SUMIFS(СВЦЭМ!$C$34:$C$777,СВЦЭМ!$A$34:$A$777,$A15,СВЦЭМ!$B$34:$B$777,F$11)+'СЕТ СН'!$F$9+СВЦЭМ!$D$10+'СЕТ СН'!$F$6-'СЕТ СН'!$F$19</f>
        <v>1231.3255597899999</v>
      </c>
      <c r="G15" s="36">
        <f>SUMIFS(СВЦЭМ!$C$34:$C$777,СВЦЭМ!$A$34:$A$777,$A15,СВЦЭМ!$B$34:$B$777,G$11)+'СЕТ СН'!$F$9+СВЦЭМ!$D$10+'СЕТ СН'!$F$6-'СЕТ СН'!$F$19</f>
        <v>1193.06177198</v>
      </c>
      <c r="H15" s="36">
        <f>SUMIFS(СВЦЭМ!$C$34:$C$777,СВЦЭМ!$A$34:$A$777,$A15,СВЦЭМ!$B$34:$B$777,H$11)+'СЕТ СН'!$F$9+СВЦЭМ!$D$10+'СЕТ СН'!$F$6-'СЕТ СН'!$F$19</f>
        <v>1181.9701379399999</v>
      </c>
      <c r="I15" s="36">
        <f>SUMIFS(СВЦЭМ!$C$34:$C$777,СВЦЭМ!$A$34:$A$777,$A15,СВЦЭМ!$B$34:$B$777,I$11)+'СЕТ СН'!$F$9+СВЦЭМ!$D$10+'СЕТ СН'!$F$6-'СЕТ СН'!$F$19</f>
        <v>1163.7875069499999</v>
      </c>
      <c r="J15" s="36">
        <f>SUMIFS(СВЦЭМ!$C$34:$C$777,СВЦЭМ!$A$34:$A$777,$A15,СВЦЭМ!$B$34:$B$777,J$11)+'СЕТ СН'!$F$9+СВЦЭМ!$D$10+'СЕТ СН'!$F$6-'СЕТ СН'!$F$19</f>
        <v>1161.5186424999999</v>
      </c>
      <c r="K15" s="36">
        <f>SUMIFS(СВЦЭМ!$C$34:$C$777,СВЦЭМ!$A$34:$A$777,$A15,СВЦЭМ!$B$34:$B$777,K$11)+'СЕТ СН'!$F$9+СВЦЭМ!$D$10+'СЕТ СН'!$F$6-'СЕТ СН'!$F$19</f>
        <v>1146.6488822099998</v>
      </c>
      <c r="L15" s="36">
        <f>SUMIFS(СВЦЭМ!$C$34:$C$777,СВЦЭМ!$A$34:$A$777,$A15,СВЦЭМ!$B$34:$B$777,L$11)+'СЕТ СН'!$F$9+СВЦЭМ!$D$10+'СЕТ СН'!$F$6-'СЕТ СН'!$F$19</f>
        <v>1125.8559240799998</v>
      </c>
      <c r="M15" s="36">
        <f>SUMIFS(СВЦЭМ!$C$34:$C$777,СВЦЭМ!$A$34:$A$777,$A15,СВЦЭМ!$B$34:$B$777,M$11)+'СЕТ СН'!$F$9+СВЦЭМ!$D$10+'СЕТ СН'!$F$6-'СЕТ СН'!$F$19</f>
        <v>1117.6740983</v>
      </c>
      <c r="N15" s="36">
        <f>SUMIFS(СВЦЭМ!$C$34:$C$777,СВЦЭМ!$A$34:$A$777,$A15,СВЦЭМ!$B$34:$B$777,N$11)+'СЕТ СН'!$F$9+СВЦЭМ!$D$10+'СЕТ СН'!$F$6-'СЕТ СН'!$F$19</f>
        <v>1115.10559943</v>
      </c>
      <c r="O15" s="36">
        <f>SUMIFS(СВЦЭМ!$C$34:$C$777,СВЦЭМ!$A$34:$A$777,$A15,СВЦЭМ!$B$34:$B$777,O$11)+'СЕТ СН'!$F$9+СВЦЭМ!$D$10+'СЕТ СН'!$F$6-'СЕТ СН'!$F$19</f>
        <v>1096.0982968699998</v>
      </c>
      <c r="P15" s="36">
        <f>SUMIFS(СВЦЭМ!$C$34:$C$777,СВЦЭМ!$A$34:$A$777,$A15,СВЦЭМ!$B$34:$B$777,P$11)+'СЕТ СН'!$F$9+СВЦЭМ!$D$10+'СЕТ СН'!$F$6-'СЕТ СН'!$F$19</f>
        <v>1032.7305712399998</v>
      </c>
      <c r="Q15" s="36">
        <f>SUMIFS(СВЦЭМ!$C$34:$C$777,СВЦЭМ!$A$34:$A$777,$A15,СВЦЭМ!$B$34:$B$777,Q$11)+'СЕТ СН'!$F$9+СВЦЭМ!$D$10+'СЕТ СН'!$F$6-'СЕТ СН'!$F$19</f>
        <v>954.14210448999984</v>
      </c>
      <c r="R15" s="36">
        <f>SUMIFS(СВЦЭМ!$C$34:$C$777,СВЦЭМ!$A$34:$A$777,$A15,СВЦЭМ!$B$34:$B$777,R$11)+'СЕТ СН'!$F$9+СВЦЭМ!$D$10+'СЕТ СН'!$F$6-'СЕТ СН'!$F$19</f>
        <v>938.58881240999995</v>
      </c>
      <c r="S15" s="36">
        <f>SUMIFS(СВЦЭМ!$C$34:$C$777,СВЦЭМ!$A$34:$A$777,$A15,СВЦЭМ!$B$34:$B$777,S$11)+'СЕТ СН'!$F$9+СВЦЭМ!$D$10+'СЕТ СН'!$F$6-'СЕТ СН'!$F$19</f>
        <v>936.6026906699999</v>
      </c>
      <c r="T15" s="36">
        <f>SUMIFS(СВЦЭМ!$C$34:$C$777,СВЦЭМ!$A$34:$A$777,$A15,СВЦЭМ!$B$34:$B$777,T$11)+'СЕТ СН'!$F$9+СВЦЭМ!$D$10+'СЕТ СН'!$F$6-'СЕТ СН'!$F$19</f>
        <v>942.29672427999981</v>
      </c>
      <c r="U15" s="36">
        <f>SUMIFS(СВЦЭМ!$C$34:$C$777,СВЦЭМ!$A$34:$A$777,$A15,СВЦЭМ!$B$34:$B$777,U$11)+'СЕТ СН'!$F$9+СВЦЭМ!$D$10+'СЕТ СН'!$F$6-'СЕТ СН'!$F$19</f>
        <v>943.44910075999996</v>
      </c>
      <c r="V15" s="36">
        <f>SUMIFS(СВЦЭМ!$C$34:$C$777,СВЦЭМ!$A$34:$A$777,$A15,СВЦЭМ!$B$34:$B$777,V$11)+'СЕТ СН'!$F$9+СВЦЭМ!$D$10+'СЕТ СН'!$F$6-'СЕТ СН'!$F$19</f>
        <v>941.56856818999995</v>
      </c>
      <c r="W15" s="36">
        <f>SUMIFS(СВЦЭМ!$C$34:$C$777,СВЦЭМ!$A$34:$A$777,$A15,СВЦЭМ!$B$34:$B$777,W$11)+'СЕТ СН'!$F$9+СВЦЭМ!$D$10+'СЕТ СН'!$F$6-'СЕТ СН'!$F$19</f>
        <v>917.62860851999994</v>
      </c>
      <c r="X15" s="36">
        <f>SUMIFS(СВЦЭМ!$C$34:$C$777,СВЦЭМ!$A$34:$A$777,$A15,СВЦЭМ!$B$34:$B$777,X$11)+'СЕТ СН'!$F$9+СВЦЭМ!$D$10+'СЕТ СН'!$F$6-'СЕТ СН'!$F$19</f>
        <v>907.44279226999993</v>
      </c>
      <c r="Y15" s="36">
        <f>SUMIFS(СВЦЭМ!$C$34:$C$777,СВЦЭМ!$A$34:$A$777,$A15,СВЦЭМ!$B$34:$B$777,Y$11)+'СЕТ СН'!$F$9+СВЦЭМ!$D$10+'СЕТ СН'!$F$6-'СЕТ СН'!$F$19</f>
        <v>991.22407829999997</v>
      </c>
    </row>
    <row r="16" spans="1:27" ht="15.75" x14ac:dyDescent="0.2">
      <c r="A16" s="35">
        <f t="shared" si="0"/>
        <v>43439</v>
      </c>
      <c r="B16" s="36">
        <f>SUMIFS(СВЦЭМ!$C$34:$C$777,СВЦЭМ!$A$34:$A$777,$A16,СВЦЭМ!$B$34:$B$777,B$11)+'СЕТ СН'!$F$9+СВЦЭМ!$D$10+'СЕТ СН'!$F$6-'СЕТ СН'!$F$19</f>
        <v>1096.2406577999998</v>
      </c>
      <c r="C16" s="36">
        <f>SUMIFS(СВЦЭМ!$C$34:$C$777,СВЦЭМ!$A$34:$A$777,$A16,СВЦЭМ!$B$34:$B$777,C$11)+'СЕТ СН'!$F$9+СВЦЭМ!$D$10+'СЕТ СН'!$F$6-'СЕТ СН'!$F$19</f>
        <v>1167.7875952499999</v>
      </c>
      <c r="D16" s="36">
        <f>SUMIFS(СВЦЭМ!$C$34:$C$777,СВЦЭМ!$A$34:$A$777,$A16,СВЦЭМ!$B$34:$B$777,D$11)+'СЕТ СН'!$F$9+СВЦЭМ!$D$10+'СЕТ СН'!$F$6-'СЕТ СН'!$F$19</f>
        <v>1259.3095970899999</v>
      </c>
      <c r="E16" s="36">
        <f>SUMIFS(СВЦЭМ!$C$34:$C$777,СВЦЭМ!$A$34:$A$777,$A16,СВЦЭМ!$B$34:$B$777,E$11)+'СЕТ СН'!$F$9+СВЦЭМ!$D$10+'СЕТ СН'!$F$6-'СЕТ СН'!$F$19</f>
        <v>1263.0785788799999</v>
      </c>
      <c r="F16" s="36">
        <f>SUMIFS(СВЦЭМ!$C$34:$C$777,СВЦЭМ!$A$34:$A$777,$A16,СВЦЭМ!$B$34:$B$777,F$11)+'СЕТ СН'!$F$9+СВЦЭМ!$D$10+'СЕТ СН'!$F$6-'СЕТ СН'!$F$19</f>
        <v>1259.8738168099999</v>
      </c>
      <c r="G16" s="36">
        <f>SUMIFS(СВЦЭМ!$C$34:$C$777,СВЦЭМ!$A$34:$A$777,$A16,СВЦЭМ!$B$34:$B$777,G$11)+'СЕТ СН'!$F$9+СВЦЭМ!$D$10+'СЕТ СН'!$F$6-'СЕТ СН'!$F$19</f>
        <v>1251.56346508</v>
      </c>
      <c r="H16" s="36">
        <f>SUMIFS(СВЦЭМ!$C$34:$C$777,СВЦЭМ!$A$34:$A$777,$A16,СВЦЭМ!$B$34:$B$777,H$11)+'СЕТ СН'!$F$9+СВЦЭМ!$D$10+'СЕТ СН'!$F$6-'СЕТ СН'!$F$19</f>
        <v>1214.1613673699999</v>
      </c>
      <c r="I16" s="36">
        <f>SUMIFS(СВЦЭМ!$C$34:$C$777,СВЦЭМ!$A$34:$A$777,$A16,СВЦЭМ!$B$34:$B$777,I$11)+'СЕТ СН'!$F$9+СВЦЭМ!$D$10+'СЕТ СН'!$F$6-'СЕТ СН'!$F$19</f>
        <v>1174.1554220999999</v>
      </c>
      <c r="J16" s="36">
        <f>SUMIFS(СВЦЭМ!$C$34:$C$777,СВЦЭМ!$A$34:$A$777,$A16,СВЦЭМ!$B$34:$B$777,J$11)+'СЕТ СН'!$F$9+СВЦЭМ!$D$10+'СЕТ СН'!$F$6-'СЕТ СН'!$F$19</f>
        <v>1183.4323006499999</v>
      </c>
      <c r="K16" s="36">
        <f>SUMIFS(СВЦЭМ!$C$34:$C$777,СВЦЭМ!$A$34:$A$777,$A16,СВЦЭМ!$B$34:$B$777,K$11)+'СЕТ СН'!$F$9+СВЦЭМ!$D$10+'СЕТ СН'!$F$6-'СЕТ СН'!$F$19</f>
        <v>1180.4039113899998</v>
      </c>
      <c r="L16" s="36">
        <f>SUMIFS(СВЦЭМ!$C$34:$C$777,СВЦЭМ!$A$34:$A$777,$A16,СВЦЭМ!$B$34:$B$777,L$11)+'СЕТ СН'!$F$9+СВЦЭМ!$D$10+'СЕТ СН'!$F$6-'СЕТ СН'!$F$19</f>
        <v>1178.8272143300001</v>
      </c>
      <c r="M16" s="36">
        <f>SUMIFS(СВЦЭМ!$C$34:$C$777,СВЦЭМ!$A$34:$A$777,$A16,СВЦЭМ!$B$34:$B$777,M$11)+'СЕТ СН'!$F$9+СВЦЭМ!$D$10+'СЕТ СН'!$F$6-'СЕТ СН'!$F$19</f>
        <v>1164.10283043</v>
      </c>
      <c r="N16" s="36">
        <f>SUMIFS(СВЦЭМ!$C$34:$C$777,СВЦЭМ!$A$34:$A$777,$A16,СВЦЭМ!$B$34:$B$777,N$11)+'СЕТ СН'!$F$9+СВЦЭМ!$D$10+'СЕТ СН'!$F$6-'СЕТ СН'!$F$19</f>
        <v>1152.93685166</v>
      </c>
      <c r="O16" s="36">
        <f>SUMIFS(СВЦЭМ!$C$34:$C$777,СВЦЭМ!$A$34:$A$777,$A16,СВЦЭМ!$B$34:$B$777,O$11)+'СЕТ СН'!$F$9+СВЦЭМ!$D$10+'СЕТ СН'!$F$6-'СЕТ СН'!$F$19</f>
        <v>1101.9707055899999</v>
      </c>
      <c r="P16" s="36">
        <f>SUMIFS(СВЦЭМ!$C$34:$C$777,СВЦЭМ!$A$34:$A$777,$A16,СВЦЭМ!$B$34:$B$777,P$11)+'СЕТ СН'!$F$9+СВЦЭМ!$D$10+'СЕТ СН'!$F$6-'СЕТ СН'!$F$19</f>
        <v>1043.5907952699999</v>
      </c>
      <c r="Q16" s="36">
        <f>SUMIFS(СВЦЭМ!$C$34:$C$777,СВЦЭМ!$A$34:$A$777,$A16,СВЦЭМ!$B$34:$B$777,Q$11)+'СЕТ СН'!$F$9+СВЦЭМ!$D$10+'СЕТ СН'!$F$6-'СЕТ СН'!$F$19</f>
        <v>966.76692878999984</v>
      </c>
      <c r="R16" s="36">
        <f>SUMIFS(СВЦЭМ!$C$34:$C$777,СВЦЭМ!$A$34:$A$777,$A16,СВЦЭМ!$B$34:$B$777,R$11)+'СЕТ СН'!$F$9+СВЦЭМ!$D$10+'СЕТ СН'!$F$6-'СЕТ СН'!$F$19</f>
        <v>939.29616941999984</v>
      </c>
      <c r="S16" s="36">
        <f>SUMIFS(СВЦЭМ!$C$34:$C$777,СВЦЭМ!$A$34:$A$777,$A16,СВЦЭМ!$B$34:$B$777,S$11)+'СЕТ СН'!$F$9+СВЦЭМ!$D$10+'СЕТ СН'!$F$6-'СЕТ СН'!$F$19</f>
        <v>935.53961119999985</v>
      </c>
      <c r="T16" s="36">
        <f>SUMIFS(СВЦЭМ!$C$34:$C$777,СВЦЭМ!$A$34:$A$777,$A16,СВЦЭМ!$B$34:$B$777,T$11)+'СЕТ СН'!$F$9+СВЦЭМ!$D$10+'СЕТ СН'!$F$6-'СЕТ СН'!$F$19</f>
        <v>948.64856955999994</v>
      </c>
      <c r="U16" s="36">
        <f>SUMIFS(СВЦЭМ!$C$34:$C$777,СВЦЭМ!$A$34:$A$777,$A16,СВЦЭМ!$B$34:$B$777,U$11)+'СЕТ СН'!$F$9+СВЦЭМ!$D$10+'СЕТ СН'!$F$6-'СЕТ СН'!$F$19</f>
        <v>948.73295242999984</v>
      </c>
      <c r="V16" s="36">
        <f>SUMIFS(СВЦЭМ!$C$34:$C$777,СВЦЭМ!$A$34:$A$777,$A16,СВЦЭМ!$B$34:$B$777,V$11)+'СЕТ СН'!$F$9+СВЦЭМ!$D$10+'СЕТ СН'!$F$6-'СЕТ СН'!$F$19</f>
        <v>949.83723222999993</v>
      </c>
      <c r="W16" s="36">
        <f>SUMIFS(СВЦЭМ!$C$34:$C$777,СВЦЭМ!$A$34:$A$777,$A16,СВЦЭМ!$B$34:$B$777,W$11)+'СЕТ СН'!$F$9+СВЦЭМ!$D$10+'СЕТ СН'!$F$6-'СЕТ СН'!$F$19</f>
        <v>956.00832059999993</v>
      </c>
      <c r="X16" s="36">
        <f>SUMIFS(СВЦЭМ!$C$34:$C$777,СВЦЭМ!$A$34:$A$777,$A16,СВЦЭМ!$B$34:$B$777,X$11)+'СЕТ СН'!$F$9+СВЦЭМ!$D$10+'СЕТ СН'!$F$6-'СЕТ СН'!$F$19</f>
        <v>944.90138997999998</v>
      </c>
      <c r="Y16" s="36">
        <f>SUMIFS(СВЦЭМ!$C$34:$C$777,СВЦЭМ!$A$34:$A$777,$A16,СВЦЭМ!$B$34:$B$777,Y$11)+'СЕТ СН'!$F$9+СВЦЭМ!$D$10+'СЕТ СН'!$F$6-'СЕТ СН'!$F$19</f>
        <v>1017.1183104299998</v>
      </c>
    </row>
    <row r="17" spans="1:25" ht="15.75" x14ac:dyDescent="0.2">
      <c r="A17" s="35">
        <f t="shared" si="0"/>
        <v>43440</v>
      </c>
      <c r="B17" s="36">
        <f>SUMIFS(СВЦЭМ!$C$34:$C$777,СВЦЭМ!$A$34:$A$777,$A17,СВЦЭМ!$B$34:$B$777,B$11)+'СЕТ СН'!$F$9+СВЦЭМ!$D$10+'СЕТ СН'!$F$6-'СЕТ СН'!$F$19</f>
        <v>1104.9183535899999</v>
      </c>
      <c r="C17" s="36">
        <f>SUMIFS(СВЦЭМ!$C$34:$C$777,СВЦЭМ!$A$34:$A$777,$A17,СВЦЭМ!$B$34:$B$777,C$11)+'СЕТ СН'!$F$9+СВЦЭМ!$D$10+'СЕТ СН'!$F$6-'СЕТ СН'!$F$19</f>
        <v>1172.25826891</v>
      </c>
      <c r="D17" s="36">
        <f>SUMIFS(СВЦЭМ!$C$34:$C$777,СВЦЭМ!$A$34:$A$777,$A17,СВЦЭМ!$B$34:$B$777,D$11)+'СЕТ СН'!$F$9+СВЦЭМ!$D$10+'СЕТ СН'!$F$6-'СЕТ СН'!$F$19</f>
        <v>1258.0719045999999</v>
      </c>
      <c r="E17" s="36">
        <f>SUMIFS(СВЦЭМ!$C$34:$C$777,СВЦЭМ!$A$34:$A$777,$A17,СВЦЭМ!$B$34:$B$777,E$11)+'СЕТ СН'!$F$9+СВЦЭМ!$D$10+'СЕТ СН'!$F$6-'СЕТ СН'!$F$19</f>
        <v>1266.78205069</v>
      </c>
      <c r="F17" s="36">
        <f>SUMIFS(СВЦЭМ!$C$34:$C$777,СВЦЭМ!$A$34:$A$777,$A17,СВЦЭМ!$B$34:$B$777,F$11)+'СЕТ СН'!$F$9+СВЦЭМ!$D$10+'СЕТ СН'!$F$6-'СЕТ СН'!$F$19</f>
        <v>1270.27109245</v>
      </c>
      <c r="G17" s="36">
        <f>SUMIFS(СВЦЭМ!$C$34:$C$777,СВЦЭМ!$A$34:$A$777,$A17,СВЦЭМ!$B$34:$B$777,G$11)+'СЕТ СН'!$F$9+СВЦЭМ!$D$10+'СЕТ СН'!$F$6-'СЕТ СН'!$F$19</f>
        <v>1243.3455525299998</v>
      </c>
      <c r="H17" s="36">
        <f>SUMIFS(СВЦЭМ!$C$34:$C$777,СВЦЭМ!$A$34:$A$777,$A17,СВЦЭМ!$B$34:$B$777,H$11)+'СЕТ СН'!$F$9+СВЦЭМ!$D$10+'СЕТ СН'!$F$6-'СЕТ СН'!$F$19</f>
        <v>1196.1099323199999</v>
      </c>
      <c r="I17" s="36">
        <f>SUMIFS(СВЦЭМ!$C$34:$C$777,СВЦЭМ!$A$34:$A$777,$A17,СВЦЭМ!$B$34:$B$777,I$11)+'СЕТ СН'!$F$9+СВЦЭМ!$D$10+'СЕТ СН'!$F$6-'СЕТ СН'!$F$19</f>
        <v>1116.5746499899999</v>
      </c>
      <c r="J17" s="36">
        <f>SUMIFS(СВЦЭМ!$C$34:$C$777,СВЦЭМ!$A$34:$A$777,$A17,СВЦЭМ!$B$34:$B$777,J$11)+'СЕТ СН'!$F$9+СВЦЭМ!$D$10+'СЕТ СН'!$F$6-'СЕТ СН'!$F$19</f>
        <v>1052.78951287</v>
      </c>
      <c r="K17" s="36">
        <f>SUMIFS(СВЦЭМ!$C$34:$C$777,СВЦЭМ!$A$34:$A$777,$A17,СВЦЭМ!$B$34:$B$777,K$11)+'СЕТ СН'!$F$9+СВЦЭМ!$D$10+'СЕТ СН'!$F$6-'СЕТ СН'!$F$19</f>
        <v>1003.1445591699999</v>
      </c>
      <c r="L17" s="36">
        <f>SUMIFS(СВЦЭМ!$C$34:$C$777,СВЦЭМ!$A$34:$A$777,$A17,СВЦЭМ!$B$34:$B$777,L$11)+'СЕТ СН'!$F$9+СВЦЭМ!$D$10+'СЕТ СН'!$F$6-'СЕТ СН'!$F$19</f>
        <v>1014.1612100499999</v>
      </c>
      <c r="M17" s="36">
        <f>SUMIFS(СВЦЭМ!$C$34:$C$777,СВЦЭМ!$A$34:$A$777,$A17,СВЦЭМ!$B$34:$B$777,M$11)+'СЕТ СН'!$F$9+СВЦЭМ!$D$10+'СЕТ СН'!$F$6-'СЕТ СН'!$F$19</f>
        <v>1063.3345511499999</v>
      </c>
      <c r="N17" s="36">
        <f>SUMIFS(СВЦЭМ!$C$34:$C$777,СВЦЭМ!$A$34:$A$777,$A17,СВЦЭМ!$B$34:$B$777,N$11)+'СЕТ СН'!$F$9+СВЦЭМ!$D$10+'СЕТ СН'!$F$6-'СЕТ СН'!$F$19</f>
        <v>1128.1466457399999</v>
      </c>
      <c r="O17" s="36">
        <f>SUMIFS(СВЦЭМ!$C$34:$C$777,СВЦЭМ!$A$34:$A$777,$A17,СВЦЭМ!$B$34:$B$777,O$11)+'СЕТ СН'!$F$9+СВЦЭМ!$D$10+'СЕТ СН'!$F$6-'СЕТ СН'!$F$19</f>
        <v>1164.5849111</v>
      </c>
      <c r="P17" s="36">
        <f>SUMIFS(СВЦЭМ!$C$34:$C$777,СВЦЭМ!$A$34:$A$777,$A17,СВЦЭМ!$B$34:$B$777,P$11)+'СЕТ СН'!$F$9+СВЦЭМ!$D$10+'СЕТ СН'!$F$6-'СЕТ СН'!$F$19</f>
        <v>1161.8983335999999</v>
      </c>
      <c r="Q17" s="36">
        <f>SUMIFS(СВЦЭМ!$C$34:$C$777,СВЦЭМ!$A$34:$A$777,$A17,СВЦЭМ!$B$34:$B$777,Q$11)+'СЕТ СН'!$F$9+СВЦЭМ!$D$10+'СЕТ СН'!$F$6-'СЕТ СН'!$F$19</f>
        <v>1127.0998868899999</v>
      </c>
      <c r="R17" s="36">
        <f>SUMIFS(СВЦЭМ!$C$34:$C$777,СВЦЭМ!$A$34:$A$777,$A17,СВЦЭМ!$B$34:$B$777,R$11)+'СЕТ СН'!$F$9+СВЦЭМ!$D$10+'СЕТ СН'!$F$6-'СЕТ СН'!$F$19</f>
        <v>1067.5457563399998</v>
      </c>
      <c r="S17" s="36">
        <f>SUMIFS(СВЦЭМ!$C$34:$C$777,СВЦЭМ!$A$34:$A$777,$A17,СВЦЭМ!$B$34:$B$777,S$11)+'СЕТ СН'!$F$9+СВЦЭМ!$D$10+'СЕТ СН'!$F$6-'СЕТ СН'!$F$19</f>
        <v>999.50281792999999</v>
      </c>
      <c r="T17" s="36">
        <f>SUMIFS(СВЦЭМ!$C$34:$C$777,СВЦЭМ!$A$34:$A$777,$A17,СВЦЭМ!$B$34:$B$777,T$11)+'СЕТ СН'!$F$9+СВЦЭМ!$D$10+'СЕТ СН'!$F$6-'СЕТ СН'!$F$19</f>
        <v>990.69185988999993</v>
      </c>
      <c r="U17" s="36">
        <f>SUMIFS(СВЦЭМ!$C$34:$C$777,СВЦЭМ!$A$34:$A$777,$A17,СВЦЭМ!$B$34:$B$777,U$11)+'СЕТ СН'!$F$9+СВЦЭМ!$D$10+'СЕТ СН'!$F$6-'СЕТ СН'!$F$19</f>
        <v>995.87989435999998</v>
      </c>
      <c r="V17" s="36">
        <f>SUMIFS(СВЦЭМ!$C$34:$C$777,СВЦЭМ!$A$34:$A$777,$A17,СВЦЭМ!$B$34:$B$777,V$11)+'СЕТ СН'!$F$9+СВЦЭМ!$D$10+'СЕТ СН'!$F$6-'СЕТ СН'!$F$19</f>
        <v>993.03861831999984</v>
      </c>
      <c r="W17" s="36">
        <f>SUMIFS(СВЦЭМ!$C$34:$C$777,СВЦЭМ!$A$34:$A$777,$A17,СВЦЭМ!$B$34:$B$777,W$11)+'СЕТ СН'!$F$9+СВЦЭМ!$D$10+'СЕТ СН'!$F$6-'СЕТ СН'!$F$19</f>
        <v>958.9342047099999</v>
      </c>
      <c r="X17" s="36">
        <f>SUMIFS(СВЦЭМ!$C$34:$C$777,СВЦЭМ!$A$34:$A$777,$A17,СВЦЭМ!$B$34:$B$777,X$11)+'СЕТ СН'!$F$9+СВЦЭМ!$D$10+'СЕТ СН'!$F$6-'СЕТ СН'!$F$19</f>
        <v>981.18607800999985</v>
      </c>
      <c r="Y17" s="36">
        <f>SUMIFS(СВЦЭМ!$C$34:$C$777,СВЦЭМ!$A$34:$A$777,$A17,СВЦЭМ!$B$34:$B$777,Y$11)+'СЕТ СН'!$F$9+СВЦЭМ!$D$10+'СЕТ СН'!$F$6-'СЕТ СН'!$F$19</f>
        <v>1012.9334827599998</v>
      </c>
    </row>
    <row r="18" spans="1:25" ht="15.75" x14ac:dyDescent="0.2">
      <c r="A18" s="35">
        <f t="shared" si="0"/>
        <v>43441</v>
      </c>
      <c r="B18" s="36">
        <f>SUMIFS(СВЦЭМ!$C$34:$C$777,СВЦЭМ!$A$34:$A$777,$A18,СВЦЭМ!$B$34:$B$777,B$11)+'СЕТ СН'!$F$9+СВЦЭМ!$D$10+'СЕТ СН'!$F$6-'СЕТ СН'!$F$19</f>
        <v>1194.18672337</v>
      </c>
      <c r="C18" s="36">
        <f>SUMIFS(СВЦЭМ!$C$34:$C$777,СВЦЭМ!$A$34:$A$777,$A18,СВЦЭМ!$B$34:$B$777,C$11)+'СЕТ СН'!$F$9+СВЦЭМ!$D$10+'СЕТ СН'!$F$6-'СЕТ СН'!$F$19</f>
        <v>1285.3639180600001</v>
      </c>
      <c r="D18" s="36">
        <f>SUMIFS(СВЦЭМ!$C$34:$C$777,СВЦЭМ!$A$34:$A$777,$A18,СВЦЭМ!$B$34:$B$777,D$11)+'СЕТ СН'!$F$9+СВЦЭМ!$D$10+'СЕТ СН'!$F$6-'СЕТ СН'!$F$19</f>
        <v>1319.91337636</v>
      </c>
      <c r="E18" s="36">
        <f>SUMIFS(СВЦЭМ!$C$34:$C$777,СВЦЭМ!$A$34:$A$777,$A18,СВЦЭМ!$B$34:$B$777,E$11)+'СЕТ СН'!$F$9+СВЦЭМ!$D$10+'СЕТ СН'!$F$6-'СЕТ СН'!$F$19</f>
        <v>1318.5292193499999</v>
      </c>
      <c r="F18" s="36">
        <f>SUMIFS(СВЦЭМ!$C$34:$C$777,СВЦЭМ!$A$34:$A$777,$A18,СВЦЭМ!$B$34:$B$777,F$11)+'СЕТ СН'!$F$9+СВЦЭМ!$D$10+'СЕТ СН'!$F$6-'СЕТ СН'!$F$19</f>
        <v>1318.9316028799999</v>
      </c>
      <c r="G18" s="36">
        <f>SUMIFS(СВЦЭМ!$C$34:$C$777,СВЦЭМ!$A$34:$A$777,$A18,СВЦЭМ!$B$34:$B$777,G$11)+'СЕТ СН'!$F$9+СВЦЭМ!$D$10+'СЕТ СН'!$F$6-'СЕТ СН'!$F$19</f>
        <v>1313.1453769299999</v>
      </c>
      <c r="H18" s="36">
        <f>SUMIFS(СВЦЭМ!$C$34:$C$777,СВЦЭМ!$A$34:$A$777,$A18,СВЦЭМ!$B$34:$B$777,H$11)+'СЕТ СН'!$F$9+СВЦЭМ!$D$10+'СЕТ СН'!$F$6-'СЕТ СН'!$F$19</f>
        <v>1267.80689211</v>
      </c>
      <c r="I18" s="36">
        <f>SUMIFS(СВЦЭМ!$C$34:$C$777,СВЦЭМ!$A$34:$A$777,$A18,СВЦЭМ!$B$34:$B$777,I$11)+'СЕТ СН'!$F$9+СВЦЭМ!$D$10+'СЕТ СН'!$F$6-'СЕТ СН'!$F$19</f>
        <v>1164.3641052399998</v>
      </c>
      <c r="J18" s="36">
        <f>SUMIFS(СВЦЭМ!$C$34:$C$777,СВЦЭМ!$A$34:$A$777,$A18,СВЦЭМ!$B$34:$B$777,J$11)+'СЕТ СН'!$F$9+СВЦЭМ!$D$10+'СЕТ СН'!$F$6-'СЕТ СН'!$F$19</f>
        <v>1078.68194094</v>
      </c>
      <c r="K18" s="36">
        <f>SUMIFS(СВЦЭМ!$C$34:$C$777,СВЦЭМ!$A$34:$A$777,$A18,СВЦЭМ!$B$34:$B$777,K$11)+'СЕТ СН'!$F$9+СВЦЭМ!$D$10+'СЕТ СН'!$F$6-'СЕТ СН'!$F$19</f>
        <v>1006.6228631099998</v>
      </c>
      <c r="L18" s="36">
        <f>SUMIFS(СВЦЭМ!$C$34:$C$777,СВЦЭМ!$A$34:$A$777,$A18,СВЦЭМ!$B$34:$B$777,L$11)+'СЕТ СН'!$F$9+СВЦЭМ!$D$10+'СЕТ СН'!$F$6-'СЕТ СН'!$F$19</f>
        <v>1011.3122101599999</v>
      </c>
      <c r="M18" s="36">
        <f>SUMIFS(СВЦЭМ!$C$34:$C$777,СВЦЭМ!$A$34:$A$777,$A18,СВЦЭМ!$B$34:$B$777,M$11)+'СЕТ СН'!$F$9+СВЦЭМ!$D$10+'СЕТ СН'!$F$6-'СЕТ СН'!$F$19</f>
        <v>1064.3505288099998</v>
      </c>
      <c r="N18" s="36">
        <f>SUMIFS(СВЦЭМ!$C$34:$C$777,СВЦЭМ!$A$34:$A$777,$A18,СВЦЭМ!$B$34:$B$777,N$11)+'СЕТ СН'!$F$9+СВЦЭМ!$D$10+'СЕТ СН'!$F$6-'СЕТ СН'!$F$19</f>
        <v>1124.0761996199999</v>
      </c>
      <c r="O18" s="36">
        <f>SUMIFS(СВЦЭМ!$C$34:$C$777,СВЦЭМ!$A$34:$A$777,$A18,СВЦЭМ!$B$34:$B$777,O$11)+'СЕТ СН'!$F$9+СВЦЭМ!$D$10+'СЕТ СН'!$F$6-'СЕТ СН'!$F$19</f>
        <v>1168.9664793299999</v>
      </c>
      <c r="P18" s="36">
        <f>SUMIFS(СВЦЭМ!$C$34:$C$777,СВЦЭМ!$A$34:$A$777,$A18,СВЦЭМ!$B$34:$B$777,P$11)+'СЕТ СН'!$F$9+СВЦЭМ!$D$10+'СЕТ СН'!$F$6-'СЕТ СН'!$F$19</f>
        <v>1175.4669526799998</v>
      </c>
      <c r="Q18" s="36">
        <f>SUMIFS(СВЦЭМ!$C$34:$C$777,СВЦЭМ!$A$34:$A$777,$A18,СВЦЭМ!$B$34:$B$777,Q$11)+'СЕТ СН'!$F$9+СВЦЭМ!$D$10+'СЕТ СН'!$F$6-'СЕТ СН'!$F$19</f>
        <v>1134.1420590499999</v>
      </c>
      <c r="R18" s="36">
        <f>SUMIFS(СВЦЭМ!$C$34:$C$777,СВЦЭМ!$A$34:$A$777,$A18,СВЦЭМ!$B$34:$B$777,R$11)+'СЕТ СН'!$F$9+СВЦЭМ!$D$10+'СЕТ СН'!$F$6-'СЕТ СН'!$F$19</f>
        <v>1063.1956225299998</v>
      </c>
      <c r="S18" s="36">
        <f>SUMIFS(СВЦЭМ!$C$34:$C$777,СВЦЭМ!$A$34:$A$777,$A18,СВЦЭМ!$B$34:$B$777,S$11)+'СЕТ СН'!$F$9+СВЦЭМ!$D$10+'СЕТ СН'!$F$6-'СЕТ СН'!$F$19</f>
        <v>976.63159148999989</v>
      </c>
      <c r="T18" s="36">
        <f>SUMIFS(СВЦЭМ!$C$34:$C$777,СВЦЭМ!$A$34:$A$777,$A18,СВЦЭМ!$B$34:$B$777,T$11)+'СЕТ СН'!$F$9+СВЦЭМ!$D$10+'СЕТ СН'!$F$6-'СЕТ СН'!$F$19</f>
        <v>949.08349129999988</v>
      </c>
      <c r="U18" s="36">
        <f>SUMIFS(СВЦЭМ!$C$34:$C$777,СВЦЭМ!$A$34:$A$777,$A18,СВЦЭМ!$B$34:$B$777,U$11)+'СЕТ СН'!$F$9+СВЦЭМ!$D$10+'СЕТ СН'!$F$6-'СЕТ СН'!$F$19</f>
        <v>951.31999153999982</v>
      </c>
      <c r="V18" s="36">
        <f>SUMIFS(СВЦЭМ!$C$34:$C$777,СВЦЭМ!$A$34:$A$777,$A18,СВЦЭМ!$B$34:$B$777,V$11)+'СЕТ СН'!$F$9+СВЦЭМ!$D$10+'СЕТ СН'!$F$6-'СЕТ СН'!$F$19</f>
        <v>963.62536781999984</v>
      </c>
      <c r="W18" s="36">
        <f>SUMIFS(СВЦЭМ!$C$34:$C$777,СВЦЭМ!$A$34:$A$777,$A18,СВЦЭМ!$B$34:$B$777,W$11)+'СЕТ СН'!$F$9+СВЦЭМ!$D$10+'СЕТ СН'!$F$6-'СЕТ СН'!$F$19</f>
        <v>984.9009709999998</v>
      </c>
      <c r="X18" s="36">
        <f>SUMIFS(СВЦЭМ!$C$34:$C$777,СВЦЭМ!$A$34:$A$777,$A18,СВЦЭМ!$B$34:$B$777,X$11)+'СЕТ СН'!$F$9+СВЦЭМ!$D$10+'СЕТ СН'!$F$6-'СЕТ СН'!$F$19</f>
        <v>997.10930139999982</v>
      </c>
      <c r="Y18" s="36">
        <f>SUMIFS(СВЦЭМ!$C$34:$C$777,СВЦЭМ!$A$34:$A$777,$A18,СВЦЭМ!$B$34:$B$777,Y$11)+'СЕТ СН'!$F$9+СВЦЭМ!$D$10+'СЕТ СН'!$F$6-'СЕТ СН'!$F$19</f>
        <v>1083.96649323</v>
      </c>
    </row>
    <row r="19" spans="1:25" ht="15.75" x14ac:dyDescent="0.2">
      <c r="A19" s="35">
        <f t="shared" si="0"/>
        <v>43442</v>
      </c>
      <c r="B19" s="36">
        <f>SUMIFS(СВЦЭМ!$C$34:$C$777,СВЦЭМ!$A$34:$A$777,$A19,СВЦЭМ!$B$34:$B$777,B$11)+'СЕТ СН'!$F$9+СВЦЭМ!$D$10+'СЕТ СН'!$F$6-'СЕТ СН'!$F$19</f>
        <v>1170.97698745</v>
      </c>
      <c r="C19" s="36">
        <f>SUMIFS(СВЦЭМ!$C$34:$C$777,СВЦЭМ!$A$34:$A$777,$A19,СВЦЭМ!$B$34:$B$777,C$11)+'СЕТ СН'!$F$9+СВЦЭМ!$D$10+'СЕТ СН'!$F$6-'СЕТ СН'!$F$19</f>
        <v>1200.57101218</v>
      </c>
      <c r="D19" s="36">
        <f>SUMIFS(СВЦЭМ!$C$34:$C$777,СВЦЭМ!$A$34:$A$777,$A19,СВЦЭМ!$B$34:$B$777,D$11)+'СЕТ СН'!$F$9+СВЦЭМ!$D$10+'СЕТ СН'!$F$6-'СЕТ СН'!$F$19</f>
        <v>1300.0806493999999</v>
      </c>
      <c r="E19" s="36">
        <f>SUMIFS(СВЦЭМ!$C$34:$C$777,СВЦЭМ!$A$34:$A$777,$A19,СВЦЭМ!$B$34:$B$777,E$11)+'СЕТ СН'!$F$9+СВЦЭМ!$D$10+'СЕТ СН'!$F$6-'СЕТ СН'!$F$19</f>
        <v>1315.1224887599999</v>
      </c>
      <c r="F19" s="36">
        <f>SUMIFS(СВЦЭМ!$C$34:$C$777,СВЦЭМ!$A$34:$A$777,$A19,СВЦЭМ!$B$34:$B$777,F$11)+'СЕТ СН'!$F$9+СВЦЭМ!$D$10+'СЕТ СН'!$F$6-'СЕТ СН'!$F$19</f>
        <v>1314.66660346</v>
      </c>
      <c r="G19" s="36">
        <f>SUMIFS(СВЦЭМ!$C$34:$C$777,СВЦЭМ!$A$34:$A$777,$A19,СВЦЭМ!$B$34:$B$777,G$11)+'СЕТ СН'!$F$9+СВЦЭМ!$D$10+'СЕТ СН'!$F$6-'СЕТ СН'!$F$19</f>
        <v>1317.3515685099999</v>
      </c>
      <c r="H19" s="36">
        <f>SUMIFS(СВЦЭМ!$C$34:$C$777,СВЦЭМ!$A$34:$A$777,$A19,СВЦЭМ!$B$34:$B$777,H$11)+'СЕТ СН'!$F$9+СВЦЭМ!$D$10+'СЕТ СН'!$F$6-'СЕТ СН'!$F$19</f>
        <v>1294.1014187199999</v>
      </c>
      <c r="I19" s="36">
        <f>SUMIFS(СВЦЭМ!$C$34:$C$777,СВЦЭМ!$A$34:$A$777,$A19,СВЦЭМ!$B$34:$B$777,I$11)+'СЕТ СН'!$F$9+СВЦЭМ!$D$10+'СЕТ СН'!$F$6-'СЕТ СН'!$F$19</f>
        <v>1186.9015250099999</v>
      </c>
      <c r="J19" s="36">
        <f>SUMIFS(СВЦЭМ!$C$34:$C$777,СВЦЭМ!$A$34:$A$777,$A19,СВЦЭМ!$B$34:$B$777,J$11)+'СЕТ СН'!$F$9+СВЦЭМ!$D$10+'СЕТ СН'!$F$6-'СЕТ СН'!$F$19</f>
        <v>1086.9046956999998</v>
      </c>
      <c r="K19" s="36">
        <f>SUMIFS(СВЦЭМ!$C$34:$C$777,СВЦЭМ!$A$34:$A$777,$A19,СВЦЭМ!$B$34:$B$777,K$11)+'СЕТ СН'!$F$9+СВЦЭМ!$D$10+'СЕТ СН'!$F$6-'СЕТ СН'!$F$19</f>
        <v>1007.80314228</v>
      </c>
      <c r="L19" s="36">
        <f>SUMIFS(СВЦЭМ!$C$34:$C$777,СВЦЭМ!$A$34:$A$777,$A19,СВЦЭМ!$B$34:$B$777,L$11)+'СЕТ СН'!$F$9+СВЦЭМ!$D$10+'СЕТ СН'!$F$6-'СЕТ СН'!$F$19</f>
        <v>1001.1072122399999</v>
      </c>
      <c r="M19" s="36">
        <f>SUMIFS(СВЦЭМ!$C$34:$C$777,СВЦЭМ!$A$34:$A$777,$A19,СВЦЭМ!$B$34:$B$777,M$11)+'СЕТ СН'!$F$9+СВЦЭМ!$D$10+'СЕТ СН'!$F$6-'СЕТ СН'!$F$19</f>
        <v>1063.6860812699999</v>
      </c>
      <c r="N19" s="36">
        <f>SUMIFS(СВЦЭМ!$C$34:$C$777,СВЦЭМ!$A$34:$A$777,$A19,СВЦЭМ!$B$34:$B$777,N$11)+'СЕТ СН'!$F$9+СВЦЭМ!$D$10+'СЕТ СН'!$F$6-'СЕТ СН'!$F$19</f>
        <v>1140.6840345999999</v>
      </c>
      <c r="O19" s="36">
        <f>SUMIFS(СВЦЭМ!$C$34:$C$777,СВЦЭМ!$A$34:$A$777,$A19,СВЦЭМ!$B$34:$B$777,O$11)+'СЕТ СН'!$F$9+СВЦЭМ!$D$10+'СЕТ СН'!$F$6-'СЕТ СН'!$F$19</f>
        <v>1183.3650063699999</v>
      </c>
      <c r="P19" s="36">
        <f>SUMIFS(СВЦЭМ!$C$34:$C$777,СВЦЭМ!$A$34:$A$777,$A19,СВЦЭМ!$B$34:$B$777,P$11)+'СЕТ СН'!$F$9+СВЦЭМ!$D$10+'СЕТ СН'!$F$6-'СЕТ СН'!$F$19</f>
        <v>1181.1420632100001</v>
      </c>
      <c r="Q19" s="36">
        <f>SUMIFS(СВЦЭМ!$C$34:$C$777,СВЦЭМ!$A$34:$A$777,$A19,СВЦЭМ!$B$34:$B$777,Q$11)+'СЕТ СН'!$F$9+СВЦЭМ!$D$10+'СЕТ СН'!$F$6-'СЕТ СН'!$F$19</f>
        <v>1147.4802084099999</v>
      </c>
      <c r="R19" s="36">
        <f>SUMIFS(СВЦЭМ!$C$34:$C$777,СВЦЭМ!$A$34:$A$777,$A19,СВЦЭМ!$B$34:$B$777,R$11)+'СЕТ СН'!$F$9+СВЦЭМ!$D$10+'СЕТ СН'!$F$6-'СЕТ СН'!$F$19</f>
        <v>1084.5061338799999</v>
      </c>
      <c r="S19" s="36">
        <f>SUMIFS(СВЦЭМ!$C$34:$C$777,СВЦЭМ!$A$34:$A$777,$A19,СВЦЭМ!$B$34:$B$777,S$11)+'СЕТ СН'!$F$9+СВЦЭМ!$D$10+'СЕТ СН'!$F$6-'СЕТ СН'!$F$19</f>
        <v>986.28172900999994</v>
      </c>
      <c r="T19" s="36">
        <f>SUMIFS(СВЦЭМ!$C$34:$C$777,СВЦЭМ!$A$34:$A$777,$A19,СВЦЭМ!$B$34:$B$777,T$11)+'СЕТ СН'!$F$9+СВЦЭМ!$D$10+'СЕТ СН'!$F$6-'СЕТ СН'!$F$19</f>
        <v>937.86226891999991</v>
      </c>
      <c r="U19" s="36">
        <f>SUMIFS(СВЦЭМ!$C$34:$C$777,СВЦЭМ!$A$34:$A$777,$A19,СВЦЭМ!$B$34:$B$777,U$11)+'СЕТ СН'!$F$9+СВЦЭМ!$D$10+'СЕТ СН'!$F$6-'СЕТ СН'!$F$19</f>
        <v>942.05968193999979</v>
      </c>
      <c r="V19" s="36">
        <f>SUMIFS(СВЦЭМ!$C$34:$C$777,СВЦЭМ!$A$34:$A$777,$A19,СВЦЭМ!$B$34:$B$777,V$11)+'СЕТ СН'!$F$9+СВЦЭМ!$D$10+'СЕТ СН'!$F$6-'СЕТ СН'!$F$19</f>
        <v>960.63738048999994</v>
      </c>
      <c r="W19" s="36">
        <f>SUMIFS(СВЦЭМ!$C$34:$C$777,СВЦЭМ!$A$34:$A$777,$A19,СВЦЭМ!$B$34:$B$777,W$11)+'СЕТ СН'!$F$9+СВЦЭМ!$D$10+'СЕТ СН'!$F$6-'СЕТ СН'!$F$19</f>
        <v>975.81271100999993</v>
      </c>
      <c r="X19" s="36">
        <f>SUMIFS(СВЦЭМ!$C$34:$C$777,СВЦЭМ!$A$34:$A$777,$A19,СВЦЭМ!$B$34:$B$777,X$11)+'СЕТ СН'!$F$9+СВЦЭМ!$D$10+'СЕТ СН'!$F$6-'СЕТ СН'!$F$19</f>
        <v>1004.0139865699998</v>
      </c>
      <c r="Y19" s="36">
        <f>SUMIFS(СВЦЭМ!$C$34:$C$777,СВЦЭМ!$A$34:$A$777,$A19,СВЦЭМ!$B$34:$B$777,Y$11)+'СЕТ СН'!$F$9+СВЦЭМ!$D$10+'СЕТ СН'!$F$6-'СЕТ СН'!$F$19</f>
        <v>1090.7137095399999</v>
      </c>
    </row>
    <row r="20" spans="1:25" ht="15.75" x14ac:dyDescent="0.2">
      <c r="A20" s="35">
        <f t="shared" si="0"/>
        <v>43443</v>
      </c>
      <c r="B20" s="36">
        <f>SUMIFS(СВЦЭМ!$C$34:$C$777,СВЦЭМ!$A$34:$A$777,$A20,СВЦЭМ!$B$34:$B$777,B$11)+'СЕТ СН'!$F$9+СВЦЭМ!$D$10+'СЕТ СН'!$F$6-'СЕТ СН'!$F$19</f>
        <v>1157.68943403</v>
      </c>
      <c r="C20" s="36">
        <f>SUMIFS(СВЦЭМ!$C$34:$C$777,СВЦЭМ!$A$34:$A$777,$A20,СВЦЭМ!$B$34:$B$777,C$11)+'СЕТ СН'!$F$9+СВЦЭМ!$D$10+'СЕТ СН'!$F$6-'СЕТ СН'!$F$19</f>
        <v>1231.1216523599999</v>
      </c>
      <c r="D20" s="36">
        <f>SUMIFS(СВЦЭМ!$C$34:$C$777,СВЦЭМ!$A$34:$A$777,$A20,СВЦЭМ!$B$34:$B$777,D$11)+'СЕТ СН'!$F$9+СВЦЭМ!$D$10+'СЕТ СН'!$F$6-'СЕТ СН'!$F$19</f>
        <v>1304.2617772900001</v>
      </c>
      <c r="E20" s="36">
        <f>SUMIFS(СВЦЭМ!$C$34:$C$777,СВЦЭМ!$A$34:$A$777,$A20,СВЦЭМ!$B$34:$B$777,E$11)+'СЕТ СН'!$F$9+СВЦЭМ!$D$10+'СЕТ СН'!$F$6-'СЕТ СН'!$F$19</f>
        <v>1315.7986770699999</v>
      </c>
      <c r="F20" s="36">
        <f>SUMIFS(СВЦЭМ!$C$34:$C$777,СВЦЭМ!$A$34:$A$777,$A20,СВЦЭМ!$B$34:$B$777,F$11)+'СЕТ СН'!$F$9+СВЦЭМ!$D$10+'СЕТ СН'!$F$6-'СЕТ СН'!$F$19</f>
        <v>1319.7352430799999</v>
      </c>
      <c r="G20" s="36">
        <f>SUMIFS(СВЦЭМ!$C$34:$C$777,СВЦЭМ!$A$34:$A$777,$A20,СВЦЭМ!$B$34:$B$777,G$11)+'СЕТ СН'!$F$9+СВЦЭМ!$D$10+'СЕТ СН'!$F$6-'СЕТ СН'!$F$19</f>
        <v>1311.28957741</v>
      </c>
      <c r="H20" s="36">
        <f>SUMIFS(СВЦЭМ!$C$34:$C$777,СВЦЭМ!$A$34:$A$777,$A20,СВЦЭМ!$B$34:$B$777,H$11)+'СЕТ СН'!$F$9+СВЦЭМ!$D$10+'СЕТ СН'!$F$6-'СЕТ СН'!$F$19</f>
        <v>1272.1835620100001</v>
      </c>
      <c r="I20" s="36">
        <f>SUMIFS(СВЦЭМ!$C$34:$C$777,СВЦЭМ!$A$34:$A$777,$A20,СВЦЭМ!$B$34:$B$777,I$11)+'СЕТ СН'!$F$9+СВЦЭМ!$D$10+'СЕТ СН'!$F$6-'СЕТ СН'!$F$19</f>
        <v>1182.8812100299999</v>
      </c>
      <c r="J20" s="36">
        <f>SUMIFS(СВЦЭМ!$C$34:$C$777,СВЦЭМ!$A$34:$A$777,$A20,СВЦЭМ!$B$34:$B$777,J$11)+'СЕТ СН'!$F$9+СВЦЭМ!$D$10+'СЕТ СН'!$F$6-'СЕТ СН'!$F$19</f>
        <v>1081.9537871999999</v>
      </c>
      <c r="K20" s="36">
        <f>SUMIFS(СВЦЭМ!$C$34:$C$777,СВЦЭМ!$A$34:$A$777,$A20,СВЦЭМ!$B$34:$B$777,K$11)+'СЕТ СН'!$F$9+СВЦЭМ!$D$10+'СЕТ СН'!$F$6-'СЕТ СН'!$F$19</f>
        <v>1005.3866135399999</v>
      </c>
      <c r="L20" s="36">
        <f>SUMIFS(СВЦЭМ!$C$34:$C$777,СВЦЭМ!$A$34:$A$777,$A20,СВЦЭМ!$B$34:$B$777,L$11)+'СЕТ СН'!$F$9+СВЦЭМ!$D$10+'СЕТ СН'!$F$6-'СЕТ СН'!$F$19</f>
        <v>996.4830955299999</v>
      </c>
      <c r="M20" s="36">
        <f>SUMIFS(СВЦЭМ!$C$34:$C$777,СВЦЭМ!$A$34:$A$777,$A20,СВЦЭМ!$B$34:$B$777,M$11)+'СЕТ СН'!$F$9+СВЦЭМ!$D$10+'СЕТ СН'!$F$6-'СЕТ СН'!$F$19</f>
        <v>1065.9032195399998</v>
      </c>
      <c r="N20" s="36">
        <f>SUMIFS(СВЦЭМ!$C$34:$C$777,СВЦЭМ!$A$34:$A$777,$A20,СВЦЭМ!$B$34:$B$777,N$11)+'СЕТ СН'!$F$9+СВЦЭМ!$D$10+'СЕТ СН'!$F$6-'СЕТ СН'!$F$19</f>
        <v>1125.4099478599999</v>
      </c>
      <c r="O20" s="36">
        <f>SUMIFS(СВЦЭМ!$C$34:$C$777,СВЦЭМ!$A$34:$A$777,$A20,СВЦЭМ!$B$34:$B$777,O$11)+'СЕТ СН'!$F$9+СВЦЭМ!$D$10+'СЕТ СН'!$F$6-'СЕТ СН'!$F$19</f>
        <v>1184.0375534699999</v>
      </c>
      <c r="P20" s="36">
        <f>SUMIFS(СВЦЭМ!$C$34:$C$777,СВЦЭМ!$A$34:$A$777,$A20,СВЦЭМ!$B$34:$B$777,P$11)+'СЕТ СН'!$F$9+СВЦЭМ!$D$10+'СЕТ СН'!$F$6-'СЕТ СН'!$F$19</f>
        <v>1188.74642182</v>
      </c>
      <c r="Q20" s="36">
        <f>SUMIFS(СВЦЭМ!$C$34:$C$777,СВЦЭМ!$A$34:$A$777,$A20,СВЦЭМ!$B$34:$B$777,Q$11)+'СЕТ СН'!$F$9+СВЦЭМ!$D$10+'СЕТ СН'!$F$6-'СЕТ СН'!$F$19</f>
        <v>1154.1623093000001</v>
      </c>
      <c r="R20" s="36">
        <f>SUMIFS(СВЦЭМ!$C$34:$C$777,СВЦЭМ!$A$34:$A$777,$A20,СВЦЭМ!$B$34:$B$777,R$11)+'СЕТ СН'!$F$9+СВЦЭМ!$D$10+'СЕТ СН'!$F$6-'СЕТ СН'!$F$19</f>
        <v>1091.8536960199999</v>
      </c>
      <c r="S20" s="36">
        <f>SUMIFS(СВЦЭМ!$C$34:$C$777,СВЦЭМ!$A$34:$A$777,$A20,СВЦЭМ!$B$34:$B$777,S$11)+'СЕТ СН'!$F$9+СВЦЭМ!$D$10+'СЕТ СН'!$F$6-'СЕТ СН'!$F$19</f>
        <v>983.49691398999994</v>
      </c>
      <c r="T20" s="36">
        <f>SUMIFS(СВЦЭМ!$C$34:$C$777,СВЦЭМ!$A$34:$A$777,$A20,СВЦЭМ!$B$34:$B$777,T$11)+'СЕТ СН'!$F$9+СВЦЭМ!$D$10+'СЕТ СН'!$F$6-'СЕТ СН'!$F$19</f>
        <v>943.14677642999982</v>
      </c>
      <c r="U20" s="36">
        <f>SUMIFS(СВЦЭМ!$C$34:$C$777,СВЦЭМ!$A$34:$A$777,$A20,СВЦЭМ!$B$34:$B$777,U$11)+'СЕТ СН'!$F$9+СВЦЭМ!$D$10+'СЕТ СН'!$F$6-'СЕТ СН'!$F$19</f>
        <v>935.34186783999985</v>
      </c>
      <c r="V20" s="36">
        <f>SUMIFS(СВЦЭМ!$C$34:$C$777,СВЦЭМ!$A$34:$A$777,$A20,СВЦЭМ!$B$34:$B$777,V$11)+'СЕТ СН'!$F$9+СВЦЭМ!$D$10+'СЕТ СН'!$F$6-'СЕТ СН'!$F$19</f>
        <v>953.78579485</v>
      </c>
      <c r="W20" s="36">
        <f>SUMIFS(СВЦЭМ!$C$34:$C$777,СВЦЭМ!$A$34:$A$777,$A20,СВЦЭМ!$B$34:$B$777,W$11)+'СЕТ СН'!$F$9+СВЦЭМ!$D$10+'СЕТ СН'!$F$6-'СЕТ СН'!$F$19</f>
        <v>973.96519009999997</v>
      </c>
      <c r="X20" s="36">
        <f>SUMIFS(СВЦЭМ!$C$34:$C$777,СВЦЭМ!$A$34:$A$777,$A20,СВЦЭМ!$B$34:$B$777,X$11)+'СЕТ СН'!$F$9+СВЦЭМ!$D$10+'СЕТ СН'!$F$6-'СЕТ СН'!$F$19</f>
        <v>993.56792411999982</v>
      </c>
      <c r="Y20" s="36">
        <f>SUMIFS(СВЦЭМ!$C$34:$C$777,СВЦЭМ!$A$34:$A$777,$A20,СВЦЭМ!$B$34:$B$777,Y$11)+'СЕТ СН'!$F$9+СВЦЭМ!$D$10+'СЕТ СН'!$F$6-'СЕТ СН'!$F$19</f>
        <v>1079.50762029</v>
      </c>
    </row>
    <row r="21" spans="1:25" ht="15.75" x14ac:dyDescent="0.2">
      <c r="A21" s="35">
        <f t="shared" si="0"/>
        <v>43444</v>
      </c>
      <c r="B21" s="36">
        <f>SUMIFS(СВЦЭМ!$C$34:$C$777,СВЦЭМ!$A$34:$A$777,$A21,СВЦЭМ!$B$34:$B$777,B$11)+'СЕТ СН'!$F$9+СВЦЭМ!$D$10+'СЕТ СН'!$F$6-'СЕТ СН'!$F$19</f>
        <v>1191.4689788399999</v>
      </c>
      <c r="C21" s="36">
        <f>SUMIFS(СВЦЭМ!$C$34:$C$777,СВЦЭМ!$A$34:$A$777,$A21,СВЦЭМ!$B$34:$B$777,C$11)+'СЕТ СН'!$F$9+СВЦЭМ!$D$10+'СЕТ СН'!$F$6-'СЕТ СН'!$F$19</f>
        <v>1275.95862235</v>
      </c>
      <c r="D21" s="36">
        <f>SUMIFS(СВЦЭМ!$C$34:$C$777,СВЦЭМ!$A$34:$A$777,$A21,СВЦЭМ!$B$34:$B$777,D$11)+'СЕТ СН'!$F$9+СВЦЭМ!$D$10+'СЕТ СН'!$F$6-'СЕТ СН'!$F$19</f>
        <v>1326.6201964100001</v>
      </c>
      <c r="E21" s="36">
        <f>SUMIFS(СВЦЭМ!$C$34:$C$777,СВЦЭМ!$A$34:$A$777,$A21,СВЦЭМ!$B$34:$B$777,E$11)+'СЕТ СН'!$F$9+СВЦЭМ!$D$10+'СЕТ СН'!$F$6-'СЕТ СН'!$F$19</f>
        <v>1324.4281282299999</v>
      </c>
      <c r="F21" s="36">
        <f>SUMIFS(СВЦЭМ!$C$34:$C$777,СВЦЭМ!$A$34:$A$777,$A21,СВЦЭМ!$B$34:$B$777,F$11)+'СЕТ СН'!$F$9+СВЦЭМ!$D$10+'СЕТ СН'!$F$6-'СЕТ СН'!$F$19</f>
        <v>1325.29388926</v>
      </c>
      <c r="G21" s="36">
        <f>SUMIFS(СВЦЭМ!$C$34:$C$777,СВЦЭМ!$A$34:$A$777,$A21,СВЦЭМ!$B$34:$B$777,G$11)+'СЕТ СН'!$F$9+СВЦЭМ!$D$10+'СЕТ СН'!$F$6-'СЕТ СН'!$F$19</f>
        <v>1320.2736013399999</v>
      </c>
      <c r="H21" s="36">
        <f>SUMIFS(СВЦЭМ!$C$34:$C$777,СВЦЭМ!$A$34:$A$777,$A21,СВЦЭМ!$B$34:$B$777,H$11)+'СЕТ СН'!$F$9+СВЦЭМ!$D$10+'СЕТ СН'!$F$6-'СЕТ СН'!$F$19</f>
        <v>1289.7098266399998</v>
      </c>
      <c r="I21" s="36">
        <f>SUMIFS(СВЦЭМ!$C$34:$C$777,СВЦЭМ!$A$34:$A$777,$A21,СВЦЭМ!$B$34:$B$777,I$11)+'СЕТ СН'!$F$9+СВЦЭМ!$D$10+'СЕТ СН'!$F$6-'СЕТ СН'!$F$19</f>
        <v>1182.1400249199999</v>
      </c>
      <c r="J21" s="36">
        <f>SUMIFS(СВЦЭМ!$C$34:$C$777,СВЦЭМ!$A$34:$A$777,$A21,СВЦЭМ!$B$34:$B$777,J$11)+'СЕТ СН'!$F$9+СВЦЭМ!$D$10+'СЕТ СН'!$F$6-'СЕТ СН'!$F$19</f>
        <v>1117.7194482399998</v>
      </c>
      <c r="K21" s="36">
        <f>SUMIFS(СВЦЭМ!$C$34:$C$777,СВЦЭМ!$A$34:$A$777,$A21,СВЦЭМ!$B$34:$B$777,K$11)+'СЕТ СН'!$F$9+СВЦЭМ!$D$10+'СЕТ СН'!$F$6-'СЕТ СН'!$F$19</f>
        <v>1068.3792432599998</v>
      </c>
      <c r="L21" s="36">
        <f>SUMIFS(СВЦЭМ!$C$34:$C$777,СВЦЭМ!$A$34:$A$777,$A21,СВЦЭМ!$B$34:$B$777,L$11)+'СЕТ СН'!$F$9+СВЦЭМ!$D$10+'СЕТ СН'!$F$6-'СЕТ СН'!$F$19</f>
        <v>1068.0167442899999</v>
      </c>
      <c r="M21" s="36">
        <f>SUMIFS(СВЦЭМ!$C$34:$C$777,СВЦЭМ!$A$34:$A$777,$A21,СВЦЭМ!$B$34:$B$777,M$11)+'СЕТ СН'!$F$9+СВЦЭМ!$D$10+'СЕТ СН'!$F$6-'СЕТ СН'!$F$19</f>
        <v>1080.5944478499998</v>
      </c>
      <c r="N21" s="36">
        <f>SUMIFS(СВЦЭМ!$C$34:$C$777,СВЦЭМ!$A$34:$A$777,$A21,СВЦЭМ!$B$34:$B$777,N$11)+'СЕТ СН'!$F$9+СВЦЭМ!$D$10+'СЕТ СН'!$F$6-'СЕТ СН'!$F$19</f>
        <v>1128.6541836499998</v>
      </c>
      <c r="O21" s="36">
        <f>SUMIFS(СВЦЭМ!$C$34:$C$777,СВЦЭМ!$A$34:$A$777,$A21,СВЦЭМ!$B$34:$B$777,O$11)+'СЕТ СН'!$F$9+СВЦЭМ!$D$10+'СЕТ СН'!$F$6-'СЕТ СН'!$F$19</f>
        <v>1162.2178738499999</v>
      </c>
      <c r="P21" s="36">
        <f>SUMIFS(СВЦЭМ!$C$34:$C$777,СВЦЭМ!$A$34:$A$777,$A21,СВЦЭМ!$B$34:$B$777,P$11)+'СЕТ СН'!$F$9+СВЦЭМ!$D$10+'СЕТ СН'!$F$6-'СЕТ СН'!$F$19</f>
        <v>1154.2094793599999</v>
      </c>
      <c r="Q21" s="36">
        <f>SUMIFS(СВЦЭМ!$C$34:$C$777,СВЦЭМ!$A$34:$A$777,$A21,СВЦЭМ!$B$34:$B$777,Q$11)+'СЕТ СН'!$F$9+СВЦЭМ!$D$10+'СЕТ СН'!$F$6-'СЕТ СН'!$F$19</f>
        <v>1129.0053789299998</v>
      </c>
      <c r="R21" s="36">
        <f>SUMIFS(СВЦЭМ!$C$34:$C$777,СВЦЭМ!$A$34:$A$777,$A21,СВЦЭМ!$B$34:$B$777,R$11)+'СЕТ СН'!$F$9+СВЦЭМ!$D$10+'СЕТ СН'!$F$6-'СЕТ СН'!$F$19</f>
        <v>1089.7275327999998</v>
      </c>
      <c r="S21" s="36">
        <f>SUMIFS(СВЦЭМ!$C$34:$C$777,СВЦЭМ!$A$34:$A$777,$A21,СВЦЭМ!$B$34:$B$777,S$11)+'СЕТ СН'!$F$9+СВЦЭМ!$D$10+'СЕТ СН'!$F$6-'СЕТ СН'!$F$19</f>
        <v>1005.9805119399998</v>
      </c>
      <c r="T21" s="36">
        <f>SUMIFS(СВЦЭМ!$C$34:$C$777,СВЦЭМ!$A$34:$A$777,$A21,СВЦЭМ!$B$34:$B$777,T$11)+'СЕТ СН'!$F$9+СВЦЭМ!$D$10+'СЕТ СН'!$F$6-'СЕТ СН'!$F$19</f>
        <v>986.3371343299998</v>
      </c>
      <c r="U21" s="36">
        <f>SUMIFS(СВЦЭМ!$C$34:$C$777,СВЦЭМ!$A$34:$A$777,$A21,СВЦЭМ!$B$34:$B$777,U$11)+'СЕТ СН'!$F$9+СВЦЭМ!$D$10+'СЕТ СН'!$F$6-'СЕТ СН'!$F$19</f>
        <v>988.63220764999983</v>
      </c>
      <c r="V21" s="36">
        <f>SUMIFS(СВЦЭМ!$C$34:$C$777,СВЦЭМ!$A$34:$A$777,$A21,СВЦЭМ!$B$34:$B$777,V$11)+'СЕТ СН'!$F$9+СВЦЭМ!$D$10+'СЕТ СН'!$F$6-'СЕТ СН'!$F$19</f>
        <v>1000.4651364299998</v>
      </c>
      <c r="W21" s="36">
        <f>SUMIFS(СВЦЭМ!$C$34:$C$777,СВЦЭМ!$A$34:$A$777,$A21,СВЦЭМ!$B$34:$B$777,W$11)+'СЕТ СН'!$F$9+СВЦЭМ!$D$10+'СЕТ СН'!$F$6-'СЕТ СН'!$F$19</f>
        <v>1020.0627412099998</v>
      </c>
      <c r="X21" s="36">
        <f>SUMIFS(СВЦЭМ!$C$34:$C$777,СВЦЭМ!$A$34:$A$777,$A21,СВЦЭМ!$B$34:$B$777,X$11)+'СЕТ СН'!$F$9+СВЦЭМ!$D$10+'СЕТ СН'!$F$6-'СЕТ СН'!$F$19</f>
        <v>1026.8461203699999</v>
      </c>
      <c r="Y21" s="36">
        <f>SUMIFS(СВЦЭМ!$C$34:$C$777,СВЦЭМ!$A$34:$A$777,$A21,СВЦЭМ!$B$34:$B$777,Y$11)+'СЕТ СН'!$F$9+СВЦЭМ!$D$10+'СЕТ СН'!$F$6-'СЕТ СН'!$F$19</f>
        <v>1112.9279799799999</v>
      </c>
    </row>
    <row r="22" spans="1:25" ht="15.75" x14ac:dyDescent="0.2">
      <c r="A22" s="35">
        <f t="shared" si="0"/>
        <v>43445</v>
      </c>
      <c r="B22" s="36">
        <f>SUMIFS(СВЦЭМ!$C$34:$C$777,СВЦЭМ!$A$34:$A$777,$A22,СВЦЭМ!$B$34:$B$777,B$11)+'СЕТ СН'!$F$9+СВЦЭМ!$D$10+'СЕТ СН'!$F$6-'СЕТ СН'!$F$19</f>
        <v>1181.61917515</v>
      </c>
      <c r="C22" s="36">
        <f>SUMIFS(СВЦЭМ!$C$34:$C$777,СВЦЭМ!$A$34:$A$777,$A22,СВЦЭМ!$B$34:$B$777,C$11)+'СЕТ СН'!$F$9+СВЦЭМ!$D$10+'СЕТ СН'!$F$6-'СЕТ СН'!$F$19</f>
        <v>1243.6522560599999</v>
      </c>
      <c r="D22" s="36">
        <f>SUMIFS(СВЦЭМ!$C$34:$C$777,СВЦЭМ!$A$34:$A$777,$A22,СВЦЭМ!$B$34:$B$777,D$11)+'СЕТ СН'!$F$9+СВЦЭМ!$D$10+'СЕТ СН'!$F$6-'СЕТ СН'!$F$19</f>
        <v>1306.06561973</v>
      </c>
      <c r="E22" s="36">
        <f>SUMIFS(СВЦЭМ!$C$34:$C$777,СВЦЭМ!$A$34:$A$777,$A22,СВЦЭМ!$B$34:$B$777,E$11)+'СЕТ СН'!$F$9+СВЦЭМ!$D$10+'СЕТ СН'!$F$6-'СЕТ СН'!$F$19</f>
        <v>1321.2297678299999</v>
      </c>
      <c r="F22" s="36">
        <f>SUMIFS(СВЦЭМ!$C$34:$C$777,СВЦЭМ!$A$34:$A$777,$A22,СВЦЭМ!$B$34:$B$777,F$11)+'СЕТ СН'!$F$9+СВЦЭМ!$D$10+'СЕТ СН'!$F$6-'СЕТ СН'!$F$19</f>
        <v>1324.5976255799999</v>
      </c>
      <c r="G22" s="36">
        <f>SUMIFS(СВЦЭМ!$C$34:$C$777,СВЦЭМ!$A$34:$A$777,$A22,СВЦЭМ!$B$34:$B$777,G$11)+'СЕТ СН'!$F$9+СВЦЭМ!$D$10+'СЕТ СН'!$F$6-'СЕТ СН'!$F$19</f>
        <v>1329.0967997999999</v>
      </c>
      <c r="H22" s="36">
        <f>SUMIFS(СВЦЭМ!$C$34:$C$777,СВЦЭМ!$A$34:$A$777,$A22,СВЦЭМ!$B$34:$B$777,H$11)+'СЕТ СН'!$F$9+СВЦЭМ!$D$10+'СЕТ СН'!$F$6-'СЕТ СН'!$F$19</f>
        <v>1280.6212223</v>
      </c>
      <c r="I22" s="36">
        <f>SUMIFS(СВЦЭМ!$C$34:$C$777,СВЦЭМ!$A$34:$A$777,$A22,СВЦЭМ!$B$34:$B$777,I$11)+'СЕТ СН'!$F$9+СВЦЭМ!$D$10+'СЕТ СН'!$F$6-'СЕТ СН'!$F$19</f>
        <v>1172.5445493499999</v>
      </c>
      <c r="J22" s="36">
        <f>SUMIFS(СВЦЭМ!$C$34:$C$777,СВЦЭМ!$A$34:$A$777,$A22,СВЦЭМ!$B$34:$B$777,J$11)+'СЕТ СН'!$F$9+СВЦЭМ!$D$10+'СЕТ СН'!$F$6-'СЕТ СН'!$F$19</f>
        <v>1099.0484187</v>
      </c>
      <c r="K22" s="36">
        <f>SUMIFS(СВЦЭМ!$C$34:$C$777,СВЦЭМ!$A$34:$A$777,$A22,СВЦЭМ!$B$34:$B$777,K$11)+'СЕТ СН'!$F$9+СВЦЭМ!$D$10+'СЕТ СН'!$F$6-'СЕТ СН'!$F$19</f>
        <v>1022.2944357099998</v>
      </c>
      <c r="L22" s="36">
        <f>SUMIFS(СВЦЭМ!$C$34:$C$777,СВЦЭМ!$A$34:$A$777,$A22,СВЦЭМ!$B$34:$B$777,L$11)+'СЕТ СН'!$F$9+СВЦЭМ!$D$10+'СЕТ СН'!$F$6-'СЕТ СН'!$F$19</f>
        <v>1022.9542431499999</v>
      </c>
      <c r="M22" s="36">
        <f>SUMIFS(СВЦЭМ!$C$34:$C$777,СВЦЭМ!$A$34:$A$777,$A22,СВЦЭМ!$B$34:$B$777,M$11)+'СЕТ СН'!$F$9+СВЦЭМ!$D$10+'СЕТ СН'!$F$6-'СЕТ СН'!$F$19</f>
        <v>1070.5047819299998</v>
      </c>
      <c r="N22" s="36">
        <f>SUMIFS(СВЦЭМ!$C$34:$C$777,СВЦЭМ!$A$34:$A$777,$A22,СВЦЭМ!$B$34:$B$777,N$11)+'СЕТ СН'!$F$9+СВЦЭМ!$D$10+'СЕТ СН'!$F$6-'СЕТ СН'!$F$19</f>
        <v>1126.61007907</v>
      </c>
      <c r="O22" s="36">
        <f>SUMIFS(СВЦЭМ!$C$34:$C$777,СВЦЭМ!$A$34:$A$777,$A22,СВЦЭМ!$B$34:$B$777,O$11)+'СЕТ СН'!$F$9+СВЦЭМ!$D$10+'СЕТ СН'!$F$6-'СЕТ СН'!$F$19</f>
        <v>1162.01176504</v>
      </c>
      <c r="P22" s="36">
        <f>SUMIFS(СВЦЭМ!$C$34:$C$777,СВЦЭМ!$A$34:$A$777,$A22,СВЦЭМ!$B$34:$B$777,P$11)+'СЕТ СН'!$F$9+СВЦЭМ!$D$10+'СЕТ СН'!$F$6-'СЕТ СН'!$F$19</f>
        <v>1171.90134513</v>
      </c>
      <c r="Q22" s="36">
        <f>SUMIFS(СВЦЭМ!$C$34:$C$777,СВЦЭМ!$A$34:$A$777,$A22,СВЦЭМ!$B$34:$B$777,Q$11)+'СЕТ СН'!$F$9+СВЦЭМ!$D$10+'СЕТ СН'!$F$6-'СЕТ СН'!$F$19</f>
        <v>1127.8944698399998</v>
      </c>
      <c r="R22" s="36">
        <f>SUMIFS(СВЦЭМ!$C$34:$C$777,СВЦЭМ!$A$34:$A$777,$A22,СВЦЭМ!$B$34:$B$777,R$11)+'СЕТ СН'!$F$9+СВЦЭМ!$D$10+'СЕТ СН'!$F$6-'СЕТ СН'!$F$19</f>
        <v>1084.1594206899999</v>
      </c>
      <c r="S22" s="36">
        <f>SUMIFS(СВЦЭМ!$C$34:$C$777,СВЦЭМ!$A$34:$A$777,$A22,СВЦЭМ!$B$34:$B$777,S$11)+'СЕТ СН'!$F$9+СВЦЭМ!$D$10+'СЕТ СН'!$F$6-'СЕТ СН'!$F$19</f>
        <v>989.29540822999979</v>
      </c>
      <c r="T22" s="36">
        <f>SUMIFS(СВЦЭМ!$C$34:$C$777,СВЦЭМ!$A$34:$A$777,$A22,СВЦЭМ!$B$34:$B$777,T$11)+'СЕТ СН'!$F$9+СВЦЭМ!$D$10+'СЕТ СН'!$F$6-'СЕТ СН'!$F$19</f>
        <v>968.24602682</v>
      </c>
      <c r="U22" s="36">
        <f>SUMIFS(СВЦЭМ!$C$34:$C$777,СВЦЭМ!$A$34:$A$777,$A22,СВЦЭМ!$B$34:$B$777,U$11)+'СЕТ СН'!$F$9+СВЦЭМ!$D$10+'СЕТ СН'!$F$6-'СЕТ СН'!$F$19</f>
        <v>972.1664303</v>
      </c>
      <c r="V22" s="36">
        <f>SUMIFS(СВЦЭМ!$C$34:$C$777,СВЦЭМ!$A$34:$A$777,$A22,СВЦЭМ!$B$34:$B$777,V$11)+'СЕТ СН'!$F$9+СВЦЭМ!$D$10+'СЕТ СН'!$F$6-'СЕТ СН'!$F$19</f>
        <v>989.35813295999992</v>
      </c>
      <c r="W22" s="36">
        <f>SUMIFS(СВЦЭМ!$C$34:$C$777,СВЦЭМ!$A$34:$A$777,$A22,СВЦЭМ!$B$34:$B$777,W$11)+'СЕТ СН'!$F$9+СВЦЭМ!$D$10+'СЕТ СН'!$F$6-'СЕТ СН'!$F$19</f>
        <v>1007.6050193399999</v>
      </c>
      <c r="X22" s="36">
        <f>SUMIFS(СВЦЭМ!$C$34:$C$777,СВЦЭМ!$A$34:$A$777,$A22,СВЦЭМ!$B$34:$B$777,X$11)+'СЕТ СН'!$F$9+СВЦЭМ!$D$10+'СЕТ СН'!$F$6-'СЕТ СН'!$F$19</f>
        <v>1015.72979846</v>
      </c>
      <c r="Y22" s="36">
        <f>SUMIFS(СВЦЭМ!$C$34:$C$777,СВЦЭМ!$A$34:$A$777,$A22,СВЦЭМ!$B$34:$B$777,Y$11)+'СЕТ СН'!$F$9+СВЦЭМ!$D$10+'СЕТ СН'!$F$6-'СЕТ СН'!$F$19</f>
        <v>1105.0935425799998</v>
      </c>
    </row>
    <row r="23" spans="1:25" ht="15.75" x14ac:dyDescent="0.2">
      <c r="A23" s="35">
        <f t="shared" si="0"/>
        <v>43446</v>
      </c>
      <c r="B23" s="36">
        <f>SUMIFS(СВЦЭМ!$C$34:$C$777,СВЦЭМ!$A$34:$A$777,$A23,СВЦЭМ!$B$34:$B$777,B$11)+'СЕТ СН'!$F$9+СВЦЭМ!$D$10+'СЕТ СН'!$F$6-'СЕТ СН'!$F$19</f>
        <v>1172.76789994</v>
      </c>
      <c r="C23" s="36">
        <f>SUMIFS(СВЦЭМ!$C$34:$C$777,СВЦЭМ!$A$34:$A$777,$A23,СВЦЭМ!$B$34:$B$777,C$11)+'СЕТ СН'!$F$9+СВЦЭМ!$D$10+'СЕТ СН'!$F$6-'СЕТ СН'!$F$19</f>
        <v>1264.3466497099998</v>
      </c>
      <c r="D23" s="36">
        <f>SUMIFS(СВЦЭМ!$C$34:$C$777,СВЦЭМ!$A$34:$A$777,$A23,СВЦЭМ!$B$34:$B$777,D$11)+'СЕТ СН'!$F$9+СВЦЭМ!$D$10+'СЕТ СН'!$F$6-'СЕТ СН'!$F$19</f>
        <v>1322.54095637</v>
      </c>
      <c r="E23" s="36">
        <f>SUMIFS(СВЦЭМ!$C$34:$C$777,СВЦЭМ!$A$34:$A$777,$A23,СВЦЭМ!$B$34:$B$777,E$11)+'СЕТ СН'!$F$9+СВЦЭМ!$D$10+'СЕТ СН'!$F$6-'СЕТ СН'!$F$19</f>
        <v>1343.68264378</v>
      </c>
      <c r="F23" s="36">
        <f>SUMIFS(СВЦЭМ!$C$34:$C$777,СВЦЭМ!$A$34:$A$777,$A23,СВЦЭМ!$B$34:$B$777,F$11)+'СЕТ СН'!$F$9+СВЦЭМ!$D$10+'СЕТ СН'!$F$6-'СЕТ СН'!$F$19</f>
        <v>1341.1503209999998</v>
      </c>
      <c r="G23" s="36">
        <f>SUMIFS(СВЦЭМ!$C$34:$C$777,СВЦЭМ!$A$34:$A$777,$A23,СВЦЭМ!$B$34:$B$777,G$11)+'СЕТ СН'!$F$9+СВЦЭМ!$D$10+'СЕТ СН'!$F$6-'СЕТ СН'!$F$19</f>
        <v>1313.34188632</v>
      </c>
      <c r="H23" s="36">
        <f>SUMIFS(СВЦЭМ!$C$34:$C$777,СВЦЭМ!$A$34:$A$777,$A23,СВЦЭМ!$B$34:$B$777,H$11)+'СЕТ СН'!$F$9+СВЦЭМ!$D$10+'СЕТ СН'!$F$6-'СЕТ СН'!$F$19</f>
        <v>1232.87069275</v>
      </c>
      <c r="I23" s="36">
        <f>SUMIFS(СВЦЭМ!$C$34:$C$777,СВЦЭМ!$A$34:$A$777,$A23,СВЦЭМ!$B$34:$B$777,I$11)+'СЕТ СН'!$F$9+СВЦЭМ!$D$10+'СЕТ СН'!$F$6-'СЕТ СН'!$F$19</f>
        <v>1126.8815465499999</v>
      </c>
      <c r="J23" s="36">
        <f>SUMIFS(СВЦЭМ!$C$34:$C$777,СВЦЭМ!$A$34:$A$777,$A23,СВЦЭМ!$B$34:$B$777,J$11)+'СЕТ СН'!$F$9+СВЦЭМ!$D$10+'СЕТ СН'!$F$6-'СЕТ СН'!$F$19</f>
        <v>1091.5856330499998</v>
      </c>
      <c r="K23" s="36">
        <f>SUMIFS(СВЦЭМ!$C$34:$C$777,СВЦЭМ!$A$34:$A$777,$A23,СВЦЭМ!$B$34:$B$777,K$11)+'СЕТ СН'!$F$9+СВЦЭМ!$D$10+'СЕТ СН'!$F$6-'СЕТ СН'!$F$19</f>
        <v>1016.2575565999998</v>
      </c>
      <c r="L23" s="36">
        <f>SUMIFS(СВЦЭМ!$C$34:$C$777,СВЦЭМ!$A$34:$A$777,$A23,СВЦЭМ!$B$34:$B$777,L$11)+'СЕТ СН'!$F$9+СВЦЭМ!$D$10+'СЕТ СН'!$F$6-'СЕТ СН'!$F$19</f>
        <v>1015.1351811799998</v>
      </c>
      <c r="M23" s="36">
        <f>SUMIFS(СВЦЭМ!$C$34:$C$777,СВЦЭМ!$A$34:$A$777,$A23,СВЦЭМ!$B$34:$B$777,M$11)+'СЕТ СН'!$F$9+СВЦЭМ!$D$10+'СЕТ СН'!$F$6-'СЕТ СН'!$F$19</f>
        <v>1070.18235624</v>
      </c>
      <c r="N23" s="36">
        <f>SUMIFS(СВЦЭМ!$C$34:$C$777,СВЦЭМ!$A$34:$A$777,$A23,СВЦЭМ!$B$34:$B$777,N$11)+'СЕТ СН'!$F$9+СВЦЭМ!$D$10+'СЕТ СН'!$F$6-'СЕТ СН'!$F$19</f>
        <v>1129.3270117899999</v>
      </c>
      <c r="O23" s="36">
        <f>SUMIFS(СВЦЭМ!$C$34:$C$777,СВЦЭМ!$A$34:$A$777,$A23,СВЦЭМ!$B$34:$B$777,O$11)+'СЕТ СН'!$F$9+СВЦЭМ!$D$10+'СЕТ СН'!$F$6-'СЕТ СН'!$F$19</f>
        <v>1171.1554306799999</v>
      </c>
      <c r="P23" s="36">
        <f>SUMIFS(СВЦЭМ!$C$34:$C$777,СВЦЭМ!$A$34:$A$777,$A23,СВЦЭМ!$B$34:$B$777,P$11)+'СЕТ СН'!$F$9+СВЦЭМ!$D$10+'СЕТ СН'!$F$6-'СЕТ СН'!$F$19</f>
        <v>1181.4314307099999</v>
      </c>
      <c r="Q23" s="36">
        <f>SUMIFS(СВЦЭМ!$C$34:$C$777,СВЦЭМ!$A$34:$A$777,$A23,СВЦЭМ!$B$34:$B$777,Q$11)+'СЕТ СН'!$F$9+СВЦЭМ!$D$10+'СЕТ СН'!$F$6-'СЕТ СН'!$F$19</f>
        <v>1135.2188152599999</v>
      </c>
      <c r="R23" s="36">
        <f>SUMIFS(СВЦЭМ!$C$34:$C$777,СВЦЭМ!$A$34:$A$777,$A23,СВЦЭМ!$B$34:$B$777,R$11)+'СЕТ СН'!$F$9+СВЦЭМ!$D$10+'СЕТ СН'!$F$6-'СЕТ СН'!$F$19</f>
        <v>1087.34461827</v>
      </c>
      <c r="S23" s="36">
        <f>SUMIFS(СВЦЭМ!$C$34:$C$777,СВЦЭМ!$A$34:$A$777,$A23,СВЦЭМ!$B$34:$B$777,S$11)+'СЕТ СН'!$F$9+СВЦЭМ!$D$10+'СЕТ СН'!$F$6-'СЕТ СН'!$F$19</f>
        <v>997.52459752999994</v>
      </c>
      <c r="T23" s="36">
        <f>SUMIFS(СВЦЭМ!$C$34:$C$777,СВЦЭМ!$A$34:$A$777,$A23,СВЦЭМ!$B$34:$B$777,T$11)+'СЕТ СН'!$F$9+СВЦЭМ!$D$10+'СЕТ СН'!$F$6-'СЕТ СН'!$F$19</f>
        <v>970.22938500999999</v>
      </c>
      <c r="U23" s="36">
        <f>SUMIFS(СВЦЭМ!$C$34:$C$777,СВЦЭМ!$A$34:$A$777,$A23,СВЦЭМ!$B$34:$B$777,U$11)+'СЕТ СН'!$F$9+СВЦЭМ!$D$10+'СЕТ СН'!$F$6-'СЕТ СН'!$F$19</f>
        <v>977.9741424299998</v>
      </c>
      <c r="V23" s="36">
        <f>SUMIFS(СВЦЭМ!$C$34:$C$777,СВЦЭМ!$A$34:$A$777,$A23,СВЦЭМ!$B$34:$B$777,V$11)+'СЕТ СН'!$F$9+СВЦЭМ!$D$10+'СЕТ СН'!$F$6-'СЕТ СН'!$F$19</f>
        <v>988.24818769999979</v>
      </c>
      <c r="W23" s="36">
        <f>SUMIFS(СВЦЭМ!$C$34:$C$777,СВЦЭМ!$A$34:$A$777,$A23,СВЦЭМ!$B$34:$B$777,W$11)+'СЕТ СН'!$F$9+СВЦЭМ!$D$10+'СЕТ СН'!$F$6-'СЕТ СН'!$F$19</f>
        <v>1009.8574570899998</v>
      </c>
      <c r="X23" s="36">
        <f>SUMIFS(СВЦЭМ!$C$34:$C$777,СВЦЭМ!$A$34:$A$777,$A23,СВЦЭМ!$B$34:$B$777,X$11)+'СЕТ СН'!$F$9+СВЦЭМ!$D$10+'СЕТ СН'!$F$6-'СЕТ СН'!$F$19</f>
        <v>1015.2264269799998</v>
      </c>
      <c r="Y23" s="36">
        <f>SUMIFS(СВЦЭМ!$C$34:$C$777,СВЦЭМ!$A$34:$A$777,$A23,СВЦЭМ!$B$34:$B$777,Y$11)+'СЕТ СН'!$F$9+СВЦЭМ!$D$10+'СЕТ СН'!$F$6-'СЕТ СН'!$F$19</f>
        <v>1092.6404318599998</v>
      </c>
    </row>
    <row r="24" spans="1:25" ht="15.75" x14ac:dyDescent="0.2">
      <c r="A24" s="35">
        <f t="shared" si="0"/>
        <v>43447</v>
      </c>
      <c r="B24" s="36">
        <f>SUMIFS(СВЦЭМ!$C$34:$C$777,СВЦЭМ!$A$34:$A$777,$A24,СВЦЭМ!$B$34:$B$777,B$11)+'СЕТ СН'!$F$9+СВЦЭМ!$D$10+'СЕТ СН'!$F$6-'СЕТ СН'!$F$19</f>
        <v>1171.6306771499999</v>
      </c>
      <c r="C24" s="36">
        <f>SUMIFS(СВЦЭМ!$C$34:$C$777,СВЦЭМ!$A$34:$A$777,$A24,СВЦЭМ!$B$34:$B$777,C$11)+'СЕТ СН'!$F$9+СВЦЭМ!$D$10+'СЕТ СН'!$F$6-'СЕТ СН'!$F$19</f>
        <v>1246.14045349</v>
      </c>
      <c r="D24" s="36">
        <f>SUMIFS(СВЦЭМ!$C$34:$C$777,СВЦЭМ!$A$34:$A$777,$A24,СВЦЭМ!$B$34:$B$777,D$11)+'СЕТ СН'!$F$9+СВЦЭМ!$D$10+'СЕТ СН'!$F$6-'СЕТ СН'!$F$19</f>
        <v>1307.7679889999999</v>
      </c>
      <c r="E24" s="36">
        <f>SUMIFS(СВЦЭМ!$C$34:$C$777,СВЦЭМ!$A$34:$A$777,$A24,СВЦЭМ!$B$34:$B$777,E$11)+'СЕТ СН'!$F$9+СВЦЭМ!$D$10+'СЕТ СН'!$F$6-'СЕТ СН'!$F$19</f>
        <v>1323.42436273</v>
      </c>
      <c r="F24" s="36">
        <f>SUMIFS(СВЦЭМ!$C$34:$C$777,СВЦЭМ!$A$34:$A$777,$A24,СВЦЭМ!$B$34:$B$777,F$11)+'СЕТ СН'!$F$9+СВЦЭМ!$D$10+'СЕТ СН'!$F$6-'СЕТ СН'!$F$19</f>
        <v>1324.8267871</v>
      </c>
      <c r="G24" s="36">
        <f>SUMIFS(СВЦЭМ!$C$34:$C$777,СВЦЭМ!$A$34:$A$777,$A24,СВЦЭМ!$B$34:$B$777,G$11)+'СЕТ СН'!$F$9+СВЦЭМ!$D$10+'СЕТ СН'!$F$6-'СЕТ СН'!$F$19</f>
        <v>1306.2298666300001</v>
      </c>
      <c r="H24" s="36">
        <f>SUMIFS(СВЦЭМ!$C$34:$C$777,СВЦЭМ!$A$34:$A$777,$A24,СВЦЭМ!$B$34:$B$777,H$11)+'СЕТ СН'!$F$9+СВЦЭМ!$D$10+'СЕТ СН'!$F$6-'СЕТ СН'!$F$19</f>
        <v>1227.5148920899999</v>
      </c>
      <c r="I24" s="36">
        <f>SUMIFS(СВЦЭМ!$C$34:$C$777,СВЦЭМ!$A$34:$A$777,$A24,СВЦЭМ!$B$34:$B$777,I$11)+'СЕТ СН'!$F$9+СВЦЭМ!$D$10+'СЕТ СН'!$F$6-'СЕТ СН'!$F$19</f>
        <v>1144.68769376</v>
      </c>
      <c r="J24" s="36">
        <f>SUMIFS(СВЦЭМ!$C$34:$C$777,СВЦЭМ!$A$34:$A$777,$A24,СВЦЭМ!$B$34:$B$777,J$11)+'СЕТ СН'!$F$9+СВЦЭМ!$D$10+'СЕТ СН'!$F$6-'СЕТ СН'!$F$19</f>
        <v>1074.75130683</v>
      </c>
      <c r="K24" s="36">
        <f>SUMIFS(СВЦЭМ!$C$34:$C$777,СВЦЭМ!$A$34:$A$777,$A24,СВЦЭМ!$B$34:$B$777,K$11)+'СЕТ СН'!$F$9+СВЦЭМ!$D$10+'СЕТ СН'!$F$6-'СЕТ СН'!$F$19</f>
        <v>1018.77235488</v>
      </c>
      <c r="L24" s="36">
        <f>SUMIFS(СВЦЭМ!$C$34:$C$777,СВЦЭМ!$A$34:$A$777,$A24,СВЦЭМ!$B$34:$B$777,L$11)+'СЕТ СН'!$F$9+СВЦЭМ!$D$10+'СЕТ СН'!$F$6-'СЕТ СН'!$F$19</f>
        <v>1014.6843904499999</v>
      </c>
      <c r="M24" s="36">
        <f>SUMIFS(СВЦЭМ!$C$34:$C$777,СВЦЭМ!$A$34:$A$777,$A24,СВЦЭМ!$B$34:$B$777,M$11)+'СЕТ СН'!$F$9+СВЦЭМ!$D$10+'СЕТ СН'!$F$6-'СЕТ СН'!$F$19</f>
        <v>1062.54345352</v>
      </c>
      <c r="N24" s="36">
        <f>SUMIFS(СВЦЭМ!$C$34:$C$777,СВЦЭМ!$A$34:$A$777,$A24,СВЦЭМ!$B$34:$B$777,N$11)+'СЕТ СН'!$F$9+СВЦЭМ!$D$10+'СЕТ СН'!$F$6-'СЕТ СН'!$F$19</f>
        <v>1132.3950778799999</v>
      </c>
      <c r="O24" s="36">
        <f>SUMIFS(СВЦЭМ!$C$34:$C$777,СВЦЭМ!$A$34:$A$777,$A24,СВЦЭМ!$B$34:$B$777,O$11)+'СЕТ СН'!$F$9+СВЦЭМ!$D$10+'СЕТ СН'!$F$6-'СЕТ СН'!$F$19</f>
        <v>1164.4895889699999</v>
      </c>
      <c r="P24" s="36">
        <f>SUMIFS(СВЦЭМ!$C$34:$C$777,СВЦЭМ!$A$34:$A$777,$A24,СВЦЭМ!$B$34:$B$777,P$11)+'СЕТ СН'!$F$9+СВЦЭМ!$D$10+'СЕТ СН'!$F$6-'СЕТ СН'!$F$19</f>
        <v>1156.2981042399999</v>
      </c>
      <c r="Q24" s="36">
        <f>SUMIFS(СВЦЭМ!$C$34:$C$777,СВЦЭМ!$A$34:$A$777,$A24,СВЦЭМ!$B$34:$B$777,Q$11)+'СЕТ СН'!$F$9+СВЦЭМ!$D$10+'СЕТ СН'!$F$6-'СЕТ СН'!$F$19</f>
        <v>1128.3491427899999</v>
      </c>
      <c r="R24" s="36">
        <f>SUMIFS(СВЦЭМ!$C$34:$C$777,СВЦЭМ!$A$34:$A$777,$A24,СВЦЭМ!$B$34:$B$777,R$11)+'СЕТ СН'!$F$9+СВЦЭМ!$D$10+'СЕТ СН'!$F$6-'СЕТ СН'!$F$19</f>
        <v>1108.0895729599999</v>
      </c>
      <c r="S24" s="36">
        <f>SUMIFS(СВЦЭМ!$C$34:$C$777,СВЦЭМ!$A$34:$A$777,$A24,СВЦЭМ!$B$34:$B$777,S$11)+'СЕТ СН'!$F$9+СВЦЭМ!$D$10+'СЕТ СН'!$F$6-'СЕТ СН'!$F$19</f>
        <v>1032.6288503199999</v>
      </c>
      <c r="T24" s="36">
        <f>SUMIFS(СВЦЭМ!$C$34:$C$777,СВЦЭМ!$A$34:$A$777,$A24,СВЦЭМ!$B$34:$B$777,T$11)+'СЕТ СН'!$F$9+СВЦЭМ!$D$10+'СЕТ СН'!$F$6-'СЕТ СН'!$F$19</f>
        <v>1033.9022235</v>
      </c>
      <c r="U24" s="36">
        <f>SUMIFS(СВЦЭМ!$C$34:$C$777,СВЦЭМ!$A$34:$A$777,$A24,СВЦЭМ!$B$34:$B$777,U$11)+'СЕТ СН'!$F$9+СВЦЭМ!$D$10+'СЕТ СН'!$F$6-'СЕТ СН'!$F$19</f>
        <v>1043.3996954099998</v>
      </c>
      <c r="V24" s="36">
        <f>SUMIFS(СВЦЭМ!$C$34:$C$777,СВЦЭМ!$A$34:$A$777,$A24,СВЦЭМ!$B$34:$B$777,V$11)+'СЕТ СН'!$F$9+СВЦЭМ!$D$10+'СЕТ СН'!$F$6-'СЕТ СН'!$F$19</f>
        <v>1012.3936123399999</v>
      </c>
      <c r="W24" s="36">
        <f>SUMIFS(СВЦЭМ!$C$34:$C$777,СВЦЭМ!$A$34:$A$777,$A24,СВЦЭМ!$B$34:$B$777,W$11)+'СЕТ СН'!$F$9+СВЦЭМ!$D$10+'СЕТ СН'!$F$6-'СЕТ СН'!$F$19</f>
        <v>1010.9393850099998</v>
      </c>
      <c r="X24" s="36">
        <f>SUMIFS(СВЦЭМ!$C$34:$C$777,СВЦЭМ!$A$34:$A$777,$A24,СВЦЭМ!$B$34:$B$777,X$11)+'СЕТ СН'!$F$9+СВЦЭМ!$D$10+'СЕТ СН'!$F$6-'СЕТ СН'!$F$19</f>
        <v>1017.2961581699999</v>
      </c>
      <c r="Y24" s="36">
        <f>SUMIFS(СВЦЭМ!$C$34:$C$777,СВЦЭМ!$A$34:$A$777,$A24,СВЦЭМ!$B$34:$B$777,Y$11)+'СЕТ СН'!$F$9+СВЦЭМ!$D$10+'СЕТ СН'!$F$6-'СЕТ СН'!$F$19</f>
        <v>1109.96813385</v>
      </c>
    </row>
    <row r="25" spans="1:25" ht="15.75" x14ac:dyDescent="0.2">
      <c r="A25" s="35">
        <f t="shared" si="0"/>
        <v>43448</v>
      </c>
      <c r="B25" s="36">
        <f>SUMIFS(СВЦЭМ!$C$34:$C$777,СВЦЭМ!$A$34:$A$777,$A25,СВЦЭМ!$B$34:$B$777,B$11)+'СЕТ СН'!$F$9+СВЦЭМ!$D$10+'СЕТ СН'!$F$6-'СЕТ СН'!$F$19</f>
        <v>1187.7067739199999</v>
      </c>
      <c r="C25" s="36">
        <f>SUMIFS(СВЦЭМ!$C$34:$C$777,СВЦЭМ!$A$34:$A$777,$A25,СВЦЭМ!$B$34:$B$777,C$11)+'СЕТ СН'!$F$9+СВЦЭМ!$D$10+'СЕТ СН'!$F$6-'СЕТ СН'!$F$19</f>
        <v>1265.8424147199999</v>
      </c>
      <c r="D25" s="36">
        <f>SUMIFS(СВЦЭМ!$C$34:$C$777,СВЦЭМ!$A$34:$A$777,$A25,СВЦЭМ!$B$34:$B$777,D$11)+'СЕТ СН'!$F$9+СВЦЭМ!$D$10+'СЕТ СН'!$F$6-'СЕТ СН'!$F$19</f>
        <v>1323.4514442</v>
      </c>
      <c r="E25" s="36">
        <f>SUMIFS(СВЦЭМ!$C$34:$C$777,СВЦЭМ!$A$34:$A$777,$A25,СВЦЭМ!$B$34:$B$777,E$11)+'СЕТ СН'!$F$9+СВЦЭМ!$D$10+'СЕТ СН'!$F$6-'СЕТ СН'!$F$19</f>
        <v>1328.16905049</v>
      </c>
      <c r="F25" s="36">
        <f>SUMIFS(СВЦЭМ!$C$34:$C$777,СВЦЭМ!$A$34:$A$777,$A25,СВЦЭМ!$B$34:$B$777,F$11)+'СЕТ СН'!$F$9+СВЦЭМ!$D$10+'СЕТ СН'!$F$6-'СЕТ СН'!$F$19</f>
        <v>1326.2829181899999</v>
      </c>
      <c r="G25" s="36">
        <f>SUMIFS(СВЦЭМ!$C$34:$C$777,СВЦЭМ!$A$34:$A$777,$A25,СВЦЭМ!$B$34:$B$777,G$11)+'СЕТ СН'!$F$9+СВЦЭМ!$D$10+'СЕТ СН'!$F$6-'СЕТ СН'!$F$19</f>
        <v>1302.1032713099999</v>
      </c>
      <c r="H25" s="36">
        <f>SUMIFS(СВЦЭМ!$C$34:$C$777,СВЦЭМ!$A$34:$A$777,$A25,СВЦЭМ!$B$34:$B$777,H$11)+'СЕТ СН'!$F$9+СВЦЭМ!$D$10+'СЕТ СН'!$F$6-'СЕТ СН'!$F$19</f>
        <v>1254.2282024399999</v>
      </c>
      <c r="I25" s="36">
        <f>SUMIFS(СВЦЭМ!$C$34:$C$777,СВЦЭМ!$A$34:$A$777,$A25,СВЦЭМ!$B$34:$B$777,I$11)+'СЕТ СН'!$F$9+СВЦЭМ!$D$10+'СЕТ СН'!$F$6-'СЕТ СН'!$F$19</f>
        <v>1149.90181435</v>
      </c>
      <c r="J25" s="36">
        <f>SUMIFS(СВЦЭМ!$C$34:$C$777,СВЦЭМ!$A$34:$A$777,$A25,СВЦЭМ!$B$34:$B$777,J$11)+'СЕТ СН'!$F$9+СВЦЭМ!$D$10+'СЕТ СН'!$F$6-'СЕТ СН'!$F$19</f>
        <v>1083.6507720799998</v>
      </c>
      <c r="K25" s="36">
        <f>SUMIFS(СВЦЭМ!$C$34:$C$777,СВЦЭМ!$A$34:$A$777,$A25,СВЦЭМ!$B$34:$B$777,K$11)+'СЕТ СН'!$F$9+СВЦЭМ!$D$10+'СЕТ СН'!$F$6-'СЕТ СН'!$F$19</f>
        <v>1017.4114899399999</v>
      </c>
      <c r="L25" s="36">
        <f>SUMIFS(СВЦЭМ!$C$34:$C$777,СВЦЭМ!$A$34:$A$777,$A25,СВЦЭМ!$B$34:$B$777,L$11)+'СЕТ СН'!$F$9+СВЦЭМ!$D$10+'СЕТ СН'!$F$6-'СЕТ СН'!$F$19</f>
        <v>1014.3719394299999</v>
      </c>
      <c r="M25" s="36">
        <f>SUMIFS(СВЦЭМ!$C$34:$C$777,СВЦЭМ!$A$34:$A$777,$A25,СВЦЭМ!$B$34:$B$777,M$11)+'СЕТ СН'!$F$9+СВЦЭМ!$D$10+'СЕТ СН'!$F$6-'СЕТ СН'!$F$19</f>
        <v>1078.1416242399998</v>
      </c>
      <c r="N25" s="36">
        <f>SUMIFS(СВЦЭМ!$C$34:$C$777,СВЦЭМ!$A$34:$A$777,$A25,СВЦЭМ!$B$34:$B$777,N$11)+'СЕТ СН'!$F$9+СВЦЭМ!$D$10+'СЕТ СН'!$F$6-'СЕТ СН'!$F$19</f>
        <v>1145.25223179</v>
      </c>
      <c r="O25" s="36">
        <f>SUMIFS(СВЦЭМ!$C$34:$C$777,СВЦЭМ!$A$34:$A$777,$A25,СВЦЭМ!$B$34:$B$777,O$11)+'СЕТ СН'!$F$9+СВЦЭМ!$D$10+'СЕТ СН'!$F$6-'СЕТ СН'!$F$19</f>
        <v>1160.1990405899999</v>
      </c>
      <c r="P25" s="36">
        <f>SUMIFS(СВЦЭМ!$C$34:$C$777,СВЦЭМ!$A$34:$A$777,$A25,СВЦЭМ!$B$34:$B$777,P$11)+'СЕТ СН'!$F$9+СВЦЭМ!$D$10+'СЕТ СН'!$F$6-'СЕТ СН'!$F$19</f>
        <v>1153.64229189</v>
      </c>
      <c r="Q25" s="36">
        <f>SUMIFS(СВЦЭМ!$C$34:$C$777,СВЦЭМ!$A$34:$A$777,$A25,СВЦЭМ!$B$34:$B$777,Q$11)+'СЕТ СН'!$F$9+СВЦЭМ!$D$10+'СЕТ СН'!$F$6-'СЕТ СН'!$F$19</f>
        <v>1149.9696960299998</v>
      </c>
      <c r="R25" s="36">
        <f>SUMIFS(СВЦЭМ!$C$34:$C$777,СВЦЭМ!$A$34:$A$777,$A25,СВЦЭМ!$B$34:$B$777,R$11)+'СЕТ СН'!$F$9+СВЦЭМ!$D$10+'СЕТ СН'!$F$6-'СЕТ СН'!$F$19</f>
        <v>1119.4303849099999</v>
      </c>
      <c r="S25" s="36">
        <f>SUMIFS(СВЦЭМ!$C$34:$C$777,СВЦЭМ!$A$34:$A$777,$A25,СВЦЭМ!$B$34:$B$777,S$11)+'СЕТ СН'!$F$9+СВЦЭМ!$D$10+'СЕТ СН'!$F$6-'СЕТ СН'!$F$19</f>
        <v>1015.2530199399998</v>
      </c>
      <c r="T25" s="36">
        <f>SUMIFS(СВЦЭМ!$C$34:$C$777,СВЦЭМ!$A$34:$A$777,$A25,СВЦЭМ!$B$34:$B$777,T$11)+'СЕТ СН'!$F$9+СВЦЭМ!$D$10+'СЕТ СН'!$F$6-'СЕТ СН'!$F$19</f>
        <v>970.36579789999996</v>
      </c>
      <c r="U25" s="36">
        <f>SUMIFS(СВЦЭМ!$C$34:$C$777,СВЦЭМ!$A$34:$A$777,$A25,СВЦЭМ!$B$34:$B$777,U$11)+'СЕТ СН'!$F$9+СВЦЭМ!$D$10+'СЕТ СН'!$F$6-'СЕТ СН'!$F$19</f>
        <v>964.7735534699998</v>
      </c>
      <c r="V25" s="36">
        <f>SUMIFS(СВЦЭМ!$C$34:$C$777,СВЦЭМ!$A$34:$A$777,$A25,СВЦЭМ!$B$34:$B$777,V$11)+'СЕТ СН'!$F$9+СВЦЭМ!$D$10+'СЕТ СН'!$F$6-'СЕТ СН'!$F$19</f>
        <v>970.9405343599999</v>
      </c>
      <c r="W25" s="36">
        <f>SUMIFS(СВЦЭМ!$C$34:$C$777,СВЦЭМ!$A$34:$A$777,$A25,СВЦЭМ!$B$34:$B$777,W$11)+'СЕТ СН'!$F$9+СВЦЭМ!$D$10+'СЕТ СН'!$F$6-'СЕТ СН'!$F$19</f>
        <v>990.94797312999981</v>
      </c>
      <c r="X25" s="36">
        <f>SUMIFS(СВЦЭМ!$C$34:$C$777,СВЦЭМ!$A$34:$A$777,$A25,СВЦЭМ!$B$34:$B$777,X$11)+'СЕТ СН'!$F$9+СВЦЭМ!$D$10+'СЕТ СН'!$F$6-'СЕТ СН'!$F$19</f>
        <v>1004.2033759999999</v>
      </c>
      <c r="Y25" s="36">
        <f>SUMIFS(СВЦЭМ!$C$34:$C$777,СВЦЭМ!$A$34:$A$777,$A25,СВЦЭМ!$B$34:$B$777,Y$11)+'СЕТ СН'!$F$9+СВЦЭМ!$D$10+'СЕТ СН'!$F$6-'СЕТ СН'!$F$19</f>
        <v>1096.1451471799999</v>
      </c>
    </row>
    <row r="26" spans="1:25" ht="15.75" x14ac:dyDescent="0.2">
      <c r="A26" s="35">
        <f t="shared" si="0"/>
        <v>43449</v>
      </c>
      <c r="B26" s="36">
        <f>SUMIFS(СВЦЭМ!$C$34:$C$777,СВЦЭМ!$A$34:$A$777,$A26,СВЦЭМ!$B$34:$B$777,B$11)+'СЕТ СН'!$F$9+СВЦЭМ!$D$10+'СЕТ СН'!$F$6-'СЕТ СН'!$F$19</f>
        <v>1227.11069849</v>
      </c>
      <c r="C26" s="36">
        <f>SUMIFS(СВЦЭМ!$C$34:$C$777,СВЦЭМ!$A$34:$A$777,$A26,СВЦЭМ!$B$34:$B$777,C$11)+'СЕТ СН'!$F$9+СВЦЭМ!$D$10+'СЕТ СН'!$F$6-'СЕТ СН'!$F$19</f>
        <v>1276.8757667999998</v>
      </c>
      <c r="D26" s="36">
        <f>SUMIFS(СВЦЭМ!$C$34:$C$777,СВЦЭМ!$A$34:$A$777,$A26,СВЦЭМ!$B$34:$B$777,D$11)+'СЕТ СН'!$F$9+СВЦЭМ!$D$10+'СЕТ СН'!$F$6-'СЕТ СН'!$F$19</f>
        <v>1320.7496452599999</v>
      </c>
      <c r="E26" s="36">
        <f>SUMIFS(СВЦЭМ!$C$34:$C$777,СВЦЭМ!$A$34:$A$777,$A26,СВЦЭМ!$B$34:$B$777,E$11)+'СЕТ СН'!$F$9+СВЦЭМ!$D$10+'СЕТ СН'!$F$6-'СЕТ СН'!$F$19</f>
        <v>1320.8834867399999</v>
      </c>
      <c r="F26" s="36">
        <f>SUMIFS(СВЦЭМ!$C$34:$C$777,СВЦЭМ!$A$34:$A$777,$A26,СВЦЭМ!$B$34:$B$777,F$11)+'СЕТ СН'!$F$9+СВЦЭМ!$D$10+'СЕТ СН'!$F$6-'СЕТ СН'!$F$19</f>
        <v>1319.20398854</v>
      </c>
      <c r="G26" s="36">
        <f>SUMIFS(СВЦЭМ!$C$34:$C$777,СВЦЭМ!$A$34:$A$777,$A26,СВЦЭМ!$B$34:$B$777,G$11)+'СЕТ СН'!$F$9+СВЦЭМ!$D$10+'СЕТ СН'!$F$6-'СЕТ СН'!$F$19</f>
        <v>1289.39840086</v>
      </c>
      <c r="H26" s="36">
        <f>SUMIFS(СВЦЭМ!$C$34:$C$777,СВЦЭМ!$A$34:$A$777,$A26,СВЦЭМ!$B$34:$B$777,H$11)+'СЕТ СН'!$F$9+СВЦЭМ!$D$10+'СЕТ СН'!$F$6-'СЕТ СН'!$F$19</f>
        <v>1263.2766992899999</v>
      </c>
      <c r="I26" s="36">
        <f>SUMIFS(СВЦЭМ!$C$34:$C$777,СВЦЭМ!$A$34:$A$777,$A26,СВЦЭМ!$B$34:$B$777,I$11)+'СЕТ СН'!$F$9+СВЦЭМ!$D$10+'СЕТ СН'!$F$6-'СЕТ СН'!$F$19</f>
        <v>1162.3672720099999</v>
      </c>
      <c r="J26" s="36">
        <f>SUMIFS(СВЦЭМ!$C$34:$C$777,СВЦЭМ!$A$34:$A$777,$A26,СВЦЭМ!$B$34:$B$777,J$11)+'СЕТ СН'!$F$9+СВЦЭМ!$D$10+'СЕТ СН'!$F$6-'СЕТ СН'!$F$19</f>
        <v>1067.7635541099999</v>
      </c>
      <c r="K26" s="36">
        <f>SUMIFS(СВЦЭМ!$C$34:$C$777,СВЦЭМ!$A$34:$A$777,$A26,СВЦЭМ!$B$34:$B$777,K$11)+'СЕТ СН'!$F$9+СВЦЭМ!$D$10+'СЕТ СН'!$F$6-'СЕТ СН'!$F$19</f>
        <v>998.91459380999981</v>
      </c>
      <c r="L26" s="36">
        <f>SUMIFS(СВЦЭМ!$C$34:$C$777,СВЦЭМ!$A$34:$A$777,$A26,СВЦЭМ!$B$34:$B$777,L$11)+'СЕТ СН'!$F$9+СВЦЭМ!$D$10+'СЕТ СН'!$F$6-'СЕТ СН'!$F$19</f>
        <v>1015.36719408</v>
      </c>
      <c r="M26" s="36">
        <f>SUMIFS(СВЦЭМ!$C$34:$C$777,СВЦЭМ!$A$34:$A$777,$A26,СВЦЭМ!$B$34:$B$777,M$11)+'СЕТ СН'!$F$9+СВЦЭМ!$D$10+'СЕТ СН'!$F$6-'СЕТ СН'!$F$19</f>
        <v>1071.4769936499999</v>
      </c>
      <c r="N26" s="36">
        <f>SUMIFS(СВЦЭМ!$C$34:$C$777,СВЦЭМ!$A$34:$A$777,$A26,СВЦЭМ!$B$34:$B$777,N$11)+'СЕТ СН'!$F$9+СВЦЭМ!$D$10+'СЕТ СН'!$F$6-'СЕТ СН'!$F$19</f>
        <v>1136.7398768399999</v>
      </c>
      <c r="O26" s="36">
        <f>SUMIFS(СВЦЭМ!$C$34:$C$777,СВЦЭМ!$A$34:$A$777,$A26,СВЦЭМ!$B$34:$B$777,O$11)+'СЕТ СН'!$F$9+СВЦЭМ!$D$10+'СЕТ СН'!$F$6-'СЕТ СН'!$F$19</f>
        <v>1179.9283616299999</v>
      </c>
      <c r="P26" s="36">
        <f>SUMIFS(СВЦЭМ!$C$34:$C$777,СВЦЭМ!$A$34:$A$777,$A26,СВЦЭМ!$B$34:$B$777,P$11)+'СЕТ СН'!$F$9+СВЦЭМ!$D$10+'СЕТ СН'!$F$6-'СЕТ СН'!$F$19</f>
        <v>1160.2123929899999</v>
      </c>
      <c r="Q26" s="36">
        <f>SUMIFS(СВЦЭМ!$C$34:$C$777,СВЦЭМ!$A$34:$A$777,$A26,СВЦЭМ!$B$34:$B$777,Q$11)+'СЕТ СН'!$F$9+СВЦЭМ!$D$10+'СЕТ СН'!$F$6-'СЕТ СН'!$F$19</f>
        <v>1139.9842576499998</v>
      </c>
      <c r="R26" s="36">
        <f>SUMIFS(СВЦЭМ!$C$34:$C$777,СВЦЭМ!$A$34:$A$777,$A26,СВЦЭМ!$B$34:$B$777,R$11)+'СЕТ СН'!$F$9+СВЦЭМ!$D$10+'СЕТ СН'!$F$6-'СЕТ СН'!$F$19</f>
        <v>1089.53893982</v>
      </c>
      <c r="S26" s="36">
        <f>SUMIFS(СВЦЭМ!$C$34:$C$777,СВЦЭМ!$A$34:$A$777,$A26,СВЦЭМ!$B$34:$B$777,S$11)+'СЕТ СН'!$F$9+СВЦЭМ!$D$10+'СЕТ СН'!$F$6-'СЕТ СН'!$F$19</f>
        <v>996.3892052499998</v>
      </c>
      <c r="T26" s="36">
        <f>SUMIFS(СВЦЭМ!$C$34:$C$777,СВЦЭМ!$A$34:$A$777,$A26,СВЦЭМ!$B$34:$B$777,T$11)+'СЕТ СН'!$F$9+СВЦЭМ!$D$10+'СЕТ СН'!$F$6-'СЕТ СН'!$F$19</f>
        <v>945.81797375999986</v>
      </c>
      <c r="U26" s="36">
        <f>SUMIFS(СВЦЭМ!$C$34:$C$777,СВЦЭМ!$A$34:$A$777,$A26,СВЦЭМ!$B$34:$B$777,U$11)+'СЕТ СН'!$F$9+СВЦЭМ!$D$10+'СЕТ СН'!$F$6-'СЕТ СН'!$F$19</f>
        <v>961.49329326999987</v>
      </c>
      <c r="V26" s="36">
        <f>SUMIFS(СВЦЭМ!$C$34:$C$777,СВЦЭМ!$A$34:$A$777,$A26,СВЦЭМ!$B$34:$B$777,V$11)+'СЕТ СН'!$F$9+СВЦЭМ!$D$10+'СЕТ СН'!$F$6-'СЕТ СН'!$F$19</f>
        <v>966.89763042999994</v>
      </c>
      <c r="W26" s="36">
        <f>SUMIFS(СВЦЭМ!$C$34:$C$777,СВЦЭМ!$A$34:$A$777,$A26,СВЦЭМ!$B$34:$B$777,W$11)+'СЕТ СН'!$F$9+СВЦЭМ!$D$10+'СЕТ СН'!$F$6-'СЕТ СН'!$F$19</f>
        <v>973.90134468999986</v>
      </c>
      <c r="X26" s="36">
        <f>SUMIFS(СВЦЭМ!$C$34:$C$777,СВЦЭМ!$A$34:$A$777,$A26,СВЦЭМ!$B$34:$B$777,X$11)+'СЕТ СН'!$F$9+СВЦЭМ!$D$10+'СЕТ СН'!$F$6-'СЕТ СН'!$F$19</f>
        <v>1001.80234774</v>
      </c>
      <c r="Y26" s="36">
        <f>SUMIFS(СВЦЭМ!$C$34:$C$777,СВЦЭМ!$A$34:$A$777,$A26,СВЦЭМ!$B$34:$B$777,Y$11)+'СЕТ СН'!$F$9+СВЦЭМ!$D$10+'СЕТ СН'!$F$6-'СЕТ СН'!$F$19</f>
        <v>1072.79329203</v>
      </c>
    </row>
    <row r="27" spans="1:25" ht="15.75" x14ac:dyDescent="0.2">
      <c r="A27" s="35">
        <f t="shared" si="0"/>
        <v>43450</v>
      </c>
      <c r="B27" s="36">
        <f>SUMIFS(СВЦЭМ!$C$34:$C$777,СВЦЭМ!$A$34:$A$777,$A27,СВЦЭМ!$B$34:$B$777,B$11)+'СЕТ СН'!$F$9+СВЦЭМ!$D$10+'СЕТ СН'!$F$6-'СЕТ СН'!$F$19</f>
        <v>1182.3776091299999</v>
      </c>
      <c r="C27" s="36">
        <f>SUMIFS(СВЦЭМ!$C$34:$C$777,СВЦЭМ!$A$34:$A$777,$A27,СВЦЭМ!$B$34:$B$777,C$11)+'СЕТ СН'!$F$9+СВЦЭМ!$D$10+'СЕТ СН'!$F$6-'СЕТ СН'!$F$19</f>
        <v>1268.80259662</v>
      </c>
      <c r="D27" s="36">
        <f>SUMIFS(СВЦЭМ!$C$34:$C$777,СВЦЭМ!$A$34:$A$777,$A27,СВЦЭМ!$B$34:$B$777,D$11)+'СЕТ СН'!$F$9+СВЦЭМ!$D$10+'СЕТ СН'!$F$6-'СЕТ СН'!$F$19</f>
        <v>1329.8317805199999</v>
      </c>
      <c r="E27" s="36">
        <f>SUMIFS(СВЦЭМ!$C$34:$C$777,СВЦЭМ!$A$34:$A$777,$A27,СВЦЭМ!$B$34:$B$777,E$11)+'СЕТ СН'!$F$9+СВЦЭМ!$D$10+'СЕТ СН'!$F$6-'СЕТ СН'!$F$19</f>
        <v>1316.10809765</v>
      </c>
      <c r="F27" s="36">
        <f>SUMIFS(СВЦЭМ!$C$34:$C$777,СВЦЭМ!$A$34:$A$777,$A27,СВЦЭМ!$B$34:$B$777,F$11)+'СЕТ СН'!$F$9+СВЦЭМ!$D$10+'СЕТ СН'!$F$6-'СЕТ СН'!$F$19</f>
        <v>1306.19008667</v>
      </c>
      <c r="G27" s="36">
        <f>SUMIFS(СВЦЭМ!$C$34:$C$777,СВЦЭМ!$A$34:$A$777,$A27,СВЦЭМ!$B$34:$B$777,G$11)+'СЕТ СН'!$F$9+СВЦЭМ!$D$10+'СЕТ СН'!$F$6-'СЕТ СН'!$F$19</f>
        <v>1292.27686249</v>
      </c>
      <c r="H27" s="36">
        <f>SUMIFS(СВЦЭМ!$C$34:$C$777,СВЦЭМ!$A$34:$A$777,$A27,СВЦЭМ!$B$34:$B$777,H$11)+'СЕТ СН'!$F$9+СВЦЭМ!$D$10+'СЕТ СН'!$F$6-'СЕТ СН'!$F$19</f>
        <v>1273.02973335</v>
      </c>
      <c r="I27" s="36">
        <f>SUMIFS(СВЦЭМ!$C$34:$C$777,СВЦЭМ!$A$34:$A$777,$A27,СВЦЭМ!$B$34:$B$777,I$11)+'СЕТ СН'!$F$9+СВЦЭМ!$D$10+'СЕТ СН'!$F$6-'СЕТ СН'!$F$19</f>
        <v>1182.7916276999999</v>
      </c>
      <c r="J27" s="36">
        <f>SUMIFS(СВЦЭМ!$C$34:$C$777,СВЦЭМ!$A$34:$A$777,$A27,СВЦЭМ!$B$34:$B$777,J$11)+'СЕТ СН'!$F$9+СВЦЭМ!$D$10+'СЕТ СН'!$F$6-'СЕТ СН'!$F$19</f>
        <v>1093.08739339</v>
      </c>
      <c r="K27" s="36">
        <f>SUMIFS(СВЦЭМ!$C$34:$C$777,СВЦЭМ!$A$34:$A$777,$A27,СВЦЭМ!$B$34:$B$777,K$11)+'СЕТ СН'!$F$9+СВЦЭМ!$D$10+'СЕТ СН'!$F$6-'СЕТ СН'!$F$19</f>
        <v>1025.6034092499999</v>
      </c>
      <c r="L27" s="36">
        <f>SUMIFS(СВЦЭМ!$C$34:$C$777,СВЦЭМ!$A$34:$A$777,$A27,СВЦЭМ!$B$34:$B$777,L$11)+'СЕТ СН'!$F$9+СВЦЭМ!$D$10+'СЕТ СН'!$F$6-'СЕТ СН'!$F$19</f>
        <v>993.99800367999978</v>
      </c>
      <c r="M27" s="36">
        <f>SUMIFS(СВЦЭМ!$C$34:$C$777,СВЦЭМ!$A$34:$A$777,$A27,СВЦЭМ!$B$34:$B$777,M$11)+'СЕТ СН'!$F$9+СВЦЭМ!$D$10+'СЕТ СН'!$F$6-'СЕТ СН'!$F$19</f>
        <v>1056.6723796699998</v>
      </c>
      <c r="N27" s="36">
        <f>SUMIFS(СВЦЭМ!$C$34:$C$777,СВЦЭМ!$A$34:$A$777,$A27,СВЦЭМ!$B$34:$B$777,N$11)+'СЕТ СН'!$F$9+СВЦЭМ!$D$10+'СЕТ СН'!$F$6-'СЕТ СН'!$F$19</f>
        <v>1131.9730224999998</v>
      </c>
      <c r="O27" s="36">
        <f>SUMIFS(СВЦЭМ!$C$34:$C$777,СВЦЭМ!$A$34:$A$777,$A27,СВЦЭМ!$B$34:$B$777,O$11)+'СЕТ СН'!$F$9+СВЦЭМ!$D$10+'СЕТ СН'!$F$6-'СЕТ СН'!$F$19</f>
        <v>1155.6024091699999</v>
      </c>
      <c r="P27" s="36">
        <f>SUMIFS(СВЦЭМ!$C$34:$C$777,СВЦЭМ!$A$34:$A$777,$A27,СВЦЭМ!$B$34:$B$777,P$11)+'СЕТ СН'!$F$9+СВЦЭМ!$D$10+'СЕТ СН'!$F$6-'СЕТ СН'!$F$19</f>
        <v>1160.7946086099998</v>
      </c>
      <c r="Q27" s="36">
        <f>SUMIFS(СВЦЭМ!$C$34:$C$777,СВЦЭМ!$A$34:$A$777,$A27,СВЦЭМ!$B$34:$B$777,Q$11)+'СЕТ СН'!$F$9+СВЦЭМ!$D$10+'СЕТ СН'!$F$6-'СЕТ СН'!$F$19</f>
        <v>1158.6100358799999</v>
      </c>
      <c r="R27" s="36">
        <f>SUMIFS(СВЦЭМ!$C$34:$C$777,СВЦЭМ!$A$34:$A$777,$A27,СВЦЭМ!$B$34:$B$777,R$11)+'СЕТ СН'!$F$9+СВЦЭМ!$D$10+'СЕТ СН'!$F$6-'СЕТ СН'!$F$19</f>
        <v>1109.18094931</v>
      </c>
      <c r="S27" s="36">
        <f>SUMIFS(СВЦЭМ!$C$34:$C$777,СВЦЭМ!$A$34:$A$777,$A27,СВЦЭМ!$B$34:$B$777,S$11)+'СЕТ СН'!$F$9+СВЦЭМ!$D$10+'СЕТ СН'!$F$6-'СЕТ СН'!$F$19</f>
        <v>998.81281381999997</v>
      </c>
      <c r="T27" s="36">
        <f>SUMIFS(СВЦЭМ!$C$34:$C$777,СВЦЭМ!$A$34:$A$777,$A27,СВЦЭМ!$B$34:$B$777,T$11)+'СЕТ СН'!$F$9+СВЦЭМ!$D$10+'СЕТ СН'!$F$6-'СЕТ СН'!$F$19</f>
        <v>943.14739568999994</v>
      </c>
      <c r="U27" s="36">
        <f>SUMIFS(СВЦЭМ!$C$34:$C$777,СВЦЭМ!$A$34:$A$777,$A27,СВЦЭМ!$B$34:$B$777,U$11)+'СЕТ СН'!$F$9+СВЦЭМ!$D$10+'СЕТ СН'!$F$6-'СЕТ СН'!$F$19</f>
        <v>946.30623307999986</v>
      </c>
      <c r="V27" s="36">
        <f>SUMIFS(СВЦЭМ!$C$34:$C$777,СВЦЭМ!$A$34:$A$777,$A27,СВЦЭМ!$B$34:$B$777,V$11)+'СЕТ СН'!$F$9+СВЦЭМ!$D$10+'СЕТ СН'!$F$6-'СЕТ СН'!$F$19</f>
        <v>958.00920974999985</v>
      </c>
      <c r="W27" s="36">
        <f>SUMIFS(СВЦЭМ!$C$34:$C$777,СВЦЭМ!$A$34:$A$777,$A27,СВЦЭМ!$B$34:$B$777,W$11)+'СЕТ СН'!$F$9+СВЦЭМ!$D$10+'СЕТ СН'!$F$6-'СЕТ СН'!$F$19</f>
        <v>974.92896886999984</v>
      </c>
      <c r="X27" s="36">
        <f>SUMIFS(СВЦЭМ!$C$34:$C$777,СВЦЭМ!$A$34:$A$777,$A27,СВЦЭМ!$B$34:$B$777,X$11)+'СЕТ СН'!$F$9+СВЦЭМ!$D$10+'СЕТ СН'!$F$6-'СЕТ СН'!$F$19</f>
        <v>1005.8122569999998</v>
      </c>
      <c r="Y27" s="36">
        <f>SUMIFS(СВЦЭМ!$C$34:$C$777,СВЦЭМ!$A$34:$A$777,$A27,СВЦЭМ!$B$34:$B$777,Y$11)+'СЕТ СН'!$F$9+СВЦЭМ!$D$10+'СЕТ СН'!$F$6-'СЕТ СН'!$F$19</f>
        <v>1077.9995234999999</v>
      </c>
    </row>
    <row r="28" spans="1:25" ht="15.75" x14ac:dyDescent="0.2">
      <c r="A28" s="35">
        <f t="shared" si="0"/>
        <v>43451</v>
      </c>
      <c r="B28" s="36">
        <f>SUMIFS(СВЦЭМ!$C$34:$C$777,СВЦЭМ!$A$34:$A$777,$A28,СВЦЭМ!$B$34:$B$777,B$11)+'СЕТ СН'!$F$9+СВЦЭМ!$D$10+'СЕТ СН'!$F$6-'СЕТ СН'!$F$19</f>
        <v>1230.4419277899999</v>
      </c>
      <c r="C28" s="36">
        <f>SUMIFS(СВЦЭМ!$C$34:$C$777,СВЦЭМ!$A$34:$A$777,$A28,СВЦЭМ!$B$34:$B$777,C$11)+'СЕТ СН'!$F$9+СВЦЭМ!$D$10+'СЕТ СН'!$F$6-'СЕТ СН'!$F$19</f>
        <v>1329.0202813199999</v>
      </c>
      <c r="D28" s="36">
        <f>SUMIFS(СВЦЭМ!$C$34:$C$777,СВЦЭМ!$A$34:$A$777,$A28,СВЦЭМ!$B$34:$B$777,D$11)+'СЕТ СН'!$F$9+СВЦЭМ!$D$10+'СЕТ СН'!$F$6-'СЕТ СН'!$F$19</f>
        <v>1395.8817907099999</v>
      </c>
      <c r="E28" s="36">
        <f>SUMIFS(СВЦЭМ!$C$34:$C$777,СВЦЭМ!$A$34:$A$777,$A28,СВЦЭМ!$B$34:$B$777,E$11)+'СЕТ СН'!$F$9+СВЦЭМ!$D$10+'СЕТ СН'!$F$6-'СЕТ СН'!$F$19</f>
        <v>1412.24371077</v>
      </c>
      <c r="F28" s="36">
        <f>SUMIFS(СВЦЭМ!$C$34:$C$777,СВЦЭМ!$A$34:$A$777,$A28,СВЦЭМ!$B$34:$B$777,F$11)+'СЕТ СН'!$F$9+СВЦЭМ!$D$10+'СЕТ СН'!$F$6-'СЕТ СН'!$F$19</f>
        <v>1411.2771380899999</v>
      </c>
      <c r="G28" s="36">
        <f>SUMIFS(СВЦЭМ!$C$34:$C$777,СВЦЭМ!$A$34:$A$777,$A28,СВЦЭМ!$B$34:$B$777,G$11)+'СЕТ СН'!$F$9+СВЦЭМ!$D$10+'СЕТ СН'!$F$6-'СЕТ СН'!$F$19</f>
        <v>1332.90440672</v>
      </c>
      <c r="H28" s="36">
        <f>SUMIFS(СВЦЭМ!$C$34:$C$777,СВЦЭМ!$A$34:$A$777,$A28,СВЦЭМ!$B$34:$B$777,H$11)+'СЕТ СН'!$F$9+СВЦЭМ!$D$10+'СЕТ СН'!$F$6-'СЕТ СН'!$F$19</f>
        <v>1268.2293380599999</v>
      </c>
      <c r="I28" s="36">
        <f>SUMIFS(СВЦЭМ!$C$34:$C$777,СВЦЭМ!$A$34:$A$777,$A28,СВЦЭМ!$B$34:$B$777,I$11)+'СЕТ СН'!$F$9+СВЦЭМ!$D$10+'СЕТ СН'!$F$6-'СЕТ СН'!$F$19</f>
        <v>1159.33126042</v>
      </c>
      <c r="J28" s="36">
        <f>SUMIFS(СВЦЭМ!$C$34:$C$777,СВЦЭМ!$A$34:$A$777,$A28,СВЦЭМ!$B$34:$B$777,J$11)+'СЕТ СН'!$F$9+СВЦЭМ!$D$10+'СЕТ СН'!$F$6-'СЕТ СН'!$F$19</f>
        <v>1089.56880783</v>
      </c>
      <c r="K28" s="36">
        <f>SUMIFS(СВЦЭМ!$C$34:$C$777,СВЦЭМ!$A$34:$A$777,$A28,СВЦЭМ!$B$34:$B$777,K$11)+'СЕТ СН'!$F$9+СВЦЭМ!$D$10+'СЕТ СН'!$F$6-'СЕТ СН'!$F$19</f>
        <v>1008.92628294</v>
      </c>
      <c r="L28" s="36">
        <f>SUMIFS(СВЦЭМ!$C$34:$C$777,СВЦЭМ!$A$34:$A$777,$A28,СВЦЭМ!$B$34:$B$777,L$11)+'СЕТ СН'!$F$9+СВЦЭМ!$D$10+'СЕТ СН'!$F$6-'СЕТ СН'!$F$19</f>
        <v>1002.56798624</v>
      </c>
      <c r="M28" s="36">
        <f>SUMIFS(СВЦЭМ!$C$34:$C$777,СВЦЭМ!$A$34:$A$777,$A28,СВЦЭМ!$B$34:$B$777,M$11)+'СЕТ СН'!$F$9+СВЦЭМ!$D$10+'СЕТ СН'!$F$6-'СЕТ СН'!$F$19</f>
        <v>1062.1351505999999</v>
      </c>
      <c r="N28" s="36">
        <f>SUMIFS(СВЦЭМ!$C$34:$C$777,СВЦЭМ!$A$34:$A$777,$A28,СВЦЭМ!$B$34:$B$777,N$11)+'СЕТ СН'!$F$9+СВЦЭМ!$D$10+'СЕТ СН'!$F$6-'СЕТ СН'!$F$19</f>
        <v>1136.21678417</v>
      </c>
      <c r="O28" s="36">
        <f>SUMIFS(СВЦЭМ!$C$34:$C$777,СВЦЭМ!$A$34:$A$777,$A28,СВЦЭМ!$B$34:$B$777,O$11)+'СЕТ СН'!$F$9+СВЦЭМ!$D$10+'СЕТ СН'!$F$6-'СЕТ СН'!$F$19</f>
        <v>1187.00323669</v>
      </c>
      <c r="P28" s="36">
        <f>SUMIFS(СВЦЭМ!$C$34:$C$777,СВЦЭМ!$A$34:$A$777,$A28,СВЦЭМ!$B$34:$B$777,P$11)+'СЕТ СН'!$F$9+СВЦЭМ!$D$10+'СЕТ СН'!$F$6-'СЕТ СН'!$F$19</f>
        <v>1197.2931475999999</v>
      </c>
      <c r="Q28" s="36">
        <f>SUMIFS(СВЦЭМ!$C$34:$C$777,СВЦЭМ!$A$34:$A$777,$A28,СВЦЭМ!$B$34:$B$777,Q$11)+'СЕТ СН'!$F$9+СВЦЭМ!$D$10+'СЕТ СН'!$F$6-'СЕТ СН'!$F$19</f>
        <v>1169.1180117199999</v>
      </c>
      <c r="R28" s="36">
        <f>SUMIFS(СВЦЭМ!$C$34:$C$777,СВЦЭМ!$A$34:$A$777,$A28,СВЦЭМ!$B$34:$B$777,R$11)+'СЕТ СН'!$F$9+СВЦЭМ!$D$10+'СЕТ СН'!$F$6-'СЕТ СН'!$F$19</f>
        <v>1095.2900684399999</v>
      </c>
      <c r="S28" s="36">
        <f>SUMIFS(СВЦЭМ!$C$34:$C$777,СВЦЭМ!$A$34:$A$777,$A28,СВЦЭМ!$B$34:$B$777,S$11)+'СЕТ СН'!$F$9+СВЦЭМ!$D$10+'СЕТ СН'!$F$6-'СЕТ СН'!$F$19</f>
        <v>975.45067188999997</v>
      </c>
      <c r="T28" s="36">
        <f>SUMIFS(СВЦЭМ!$C$34:$C$777,СВЦЭМ!$A$34:$A$777,$A28,СВЦЭМ!$B$34:$B$777,T$11)+'СЕТ СН'!$F$9+СВЦЭМ!$D$10+'СЕТ СН'!$F$6-'СЕТ СН'!$F$19</f>
        <v>921.82403709999994</v>
      </c>
      <c r="U28" s="36">
        <f>SUMIFS(СВЦЭМ!$C$34:$C$777,СВЦЭМ!$A$34:$A$777,$A28,СВЦЭМ!$B$34:$B$777,U$11)+'СЕТ СН'!$F$9+СВЦЭМ!$D$10+'СЕТ СН'!$F$6-'СЕТ СН'!$F$19</f>
        <v>924.38443175999987</v>
      </c>
      <c r="V28" s="36">
        <f>SUMIFS(СВЦЭМ!$C$34:$C$777,СВЦЭМ!$A$34:$A$777,$A28,СВЦЭМ!$B$34:$B$777,V$11)+'СЕТ СН'!$F$9+СВЦЭМ!$D$10+'СЕТ СН'!$F$6-'СЕТ СН'!$F$19</f>
        <v>946.78392453999982</v>
      </c>
      <c r="W28" s="36">
        <f>SUMIFS(СВЦЭМ!$C$34:$C$777,СВЦЭМ!$A$34:$A$777,$A28,СВЦЭМ!$B$34:$B$777,W$11)+'СЕТ СН'!$F$9+СВЦЭМ!$D$10+'СЕТ СН'!$F$6-'СЕТ СН'!$F$19</f>
        <v>968.14548198999978</v>
      </c>
      <c r="X28" s="36">
        <f>SUMIFS(СВЦЭМ!$C$34:$C$777,СВЦЭМ!$A$34:$A$777,$A28,СВЦЭМ!$B$34:$B$777,X$11)+'СЕТ СН'!$F$9+СВЦЭМ!$D$10+'СЕТ СН'!$F$6-'СЕТ СН'!$F$19</f>
        <v>979.00012064999987</v>
      </c>
      <c r="Y28" s="36">
        <f>SUMIFS(СВЦЭМ!$C$34:$C$777,СВЦЭМ!$A$34:$A$777,$A28,СВЦЭМ!$B$34:$B$777,Y$11)+'СЕТ СН'!$F$9+СВЦЭМ!$D$10+'СЕТ СН'!$F$6-'СЕТ СН'!$F$19</f>
        <v>1078.93009618</v>
      </c>
    </row>
    <row r="29" spans="1:25" ht="15.75" x14ac:dyDescent="0.2">
      <c r="A29" s="35">
        <f t="shared" si="0"/>
        <v>43452</v>
      </c>
      <c r="B29" s="36">
        <f>SUMIFS(СВЦЭМ!$C$34:$C$777,СВЦЭМ!$A$34:$A$777,$A29,СВЦЭМ!$B$34:$B$777,B$11)+'СЕТ СН'!$F$9+СВЦЭМ!$D$10+'СЕТ СН'!$F$6-'СЕТ СН'!$F$19</f>
        <v>1183.1156022600001</v>
      </c>
      <c r="C29" s="36">
        <f>SUMIFS(СВЦЭМ!$C$34:$C$777,СВЦЭМ!$A$34:$A$777,$A29,СВЦЭМ!$B$34:$B$777,C$11)+'СЕТ СН'!$F$9+СВЦЭМ!$D$10+'СЕТ СН'!$F$6-'СЕТ СН'!$F$19</f>
        <v>1258.09296034</v>
      </c>
      <c r="D29" s="36">
        <f>SUMIFS(СВЦЭМ!$C$34:$C$777,СВЦЭМ!$A$34:$A$777,$A29,СВЦЭМ!$B$34:$B$777,D$11)+'СЕТ СН'!$F$9+СВЦЭМ!$D$10+'СЕТ СН'!$F$6-'СЕТ СН'!$F$19</f>
        <v>1314.6001993</v>
      </c>
      <c r="E29" s="36">
        <f>SUMIFS(СВЦЭМ!$C$34:$C$777,СВЦЭМ!$A$34:$A$777,$A29,СВЦЭМ!$B$34:$B$777,E$11)+'СЕТ СН'!$F$9+СВЦЭМ!$D$10+'СЕТ СН'!$F$6-'СЕТ СН'!$F$19</f>
        <v>1320.54005003</v>
      </c>
      <c r="F29" s="36">
        <f>SUMIFS(СВЦЭМ!$C$34:$C$777,СВЦЭМ!$A$34:$A$777,$A29,СВЦЭМ!$B$34:$B$777,F$11)+'СЕТ СН'!$F$9+СВЦЭМ!$D$10+'СЕТ СН'!$F$6-'СЕТ СН'!$F$19</f>
        <v>1319.66743008</v>
      </c>
      <c r="G29" s="36">
        <f>SUMIFS(СВЦЭМ!$C$34:$C$777,СВЦЭМ!$A$34:$A$777,$A29,СВЦЭМ!$B$34:$B$777,G$11)+'СЕТ СН'!$F$9+СВЦЭМ!$D$10+'СЕТ СН'!$F$6-'СЕТ СН'!$F$19</f>
        <v>1307.6159331399999</v>
      </c>
      <c r="H29" s="36">
        <f>SUMIFS(СВЦЭМ!$C$34:$C$777,СВЦЭМ!$A$34:$A$777,$A29,СВЦЭМ!$B$34:$B$777,H$11)+'СЕТ СН'!$F$9+СВЦЭМ!$D$10+'СЕТ СН'!$F$6-'СЕТ СН'!$F$19</f>
        <v>1245.6684222599999</v>
      </c>
      <c r="I29" s="36">
        <f>SUMIFS(СВЦЭМ!$C$34:$C$777,СВЦЭМ!$A$34:$A$777,$A29,СВЦЭМ!$B$34:$B$777,I$11)+'СЕТ СН'!$F$9+СВЦЭМ!$D$10+'СЕТ СН'!$F$6-'СЕТ СН'!$F$19</f>
        <v>1150.8119010799999</v>
      </c>
      <c r="J29" s="36">
        <f>SUMIFS(СВЦЭМ!$C$34:$C$777,СВЦЭМ!$A$34:$A$777,$A29,СВЦЭМ!$B$34:$B$777,J$11)+'СЕТ СН'!$F$9+СВЦЭМ!$D$10+'СЕТ СН'!$F$6-'СЕТ СН'!$F$19</f>
        <v>1080.8420042399998</v>
      </c>
      <c r="K29" s="36">
        <f>SUMIFS(СВЦЭМ!$C$34:$C$777,СВЦЭМ!$A$34:$A$777,$A29,СВЦЭМ!$B$34:$B$777,K$11)+'СЕТ СН'!$F$9+СВЦЭМ!$D$10+'СЕТ СН'!$F$6-'СЕТ СН'!$F$19</f>
        <v>1022.6556124199999</v>
      </c>
      <c r="L29" s="36">
        <f>SUMIFS(СВЦЭМ!$C$34:$C$777,СВЦЭМ!$A$34:$A$777,$A29,СВЦЭМ!$B$34:$B$777,L$11)+'СЕТ СН'!$F$9+СВЦЭМ!$D$10+'СЕТ СН'!$F$6-'СЕТ СН'!$F$19</f>
        <v>1035.4900263499999</v>
      </c>
      <c r="M29" s="36">
        <f>SUMIFS(СВЦЭМ!$C$34:$C$777,СВЦЭМ!$A$34:$A$777,$A29,СВЦЭМ!$B$34:$B$777,M$11)+'СЕТ СН'!$F$9+СВЦЭМ!$D$10+'СЕТ СН'!$F$6-'СЕТ СН'!$F$19</f>
        <v>1070.2086990299999</v>
      </c>
      <c r="N29" s="36">
        <f>SUMIFS(СВЦЭМ!$C$34:$C$777,СВЦЭМ!$A$34:$A$777,$A29,СВЦЭМ!$B$34:$B$777,N$11)+'СЕТ СН'!$F$9+СВЦЭМ!$D$10+'СЕТ СН'!$F$6-'СЕТ СН'!$F$19</f>
        <v>1118.25956701</v>
      </c>
      <c r="O29" s="36">
        <f>SUMIFS(СВЦЭМ!$C$34:$C$777,СВЦЭМ!$A$34:$A$777,$A29,СВЦЭМ!$B$34:$B$777,O$11)+'СЕТ СН'!$F$9+СВЦЭМ!$D$10+'СЕТ СН'!$F$6-'СЕТ СН'!$F$19</f>
        <v>1171.07489796</v>
      </c>
      <c r="P29" s="36">
        <f>SUMIFS(СВЦЭМ!$C$34:$C$777,СВЦЭМ!$A$34:$A$777,$A29,СВЦЭМ!$B$34:$B$777,P$11)+'СЕТ СН'!$F$9+СВЦЭМ!$D$10+'СЕТ СН'!$F$6-'СЕТ СН'!$F$19</f>
        <v>1179.5441520499999</v>
      </c>
      <c r="Q29" s="36">
        <f>SUMIFS(СВЦЭМ!$C$34:$C$777,СВЦЭМ!$A$34:$A$777,$A29,СВЦЭМ!$B$34:$B$777,Q$11)+'СЕТ СН'!$F$9+СВЦЭМ!$D$10+'СЕТ СН'!$F$6-'СЕТ СН'!$F$19</f>
        <v>1146.67284505</v>
      </c>
      <c r="R29" s="36">
        <f>SUMIFS(СВЦЭМ!$C$34:$C$777,СВЦЭМ!$A$34:$A$777,$A29,СВЦЭМ!$B$34:$B$777,R$11)+'СЕТ СН'!$F$9+СВЦЭМ!$D$10+'СЕТ СН'!$F$6-'СЕТ СН'!$F$19</f>
        <v>1092.6423636099998</v>
      </c>
      <c r="S29" s="36">
        <f>SUMIFS(СВЦЭМ!$C$34:$C$777,СВЦЭМ!$A$34:$A$777,$A29,СВЦЭМ!$B$34:$B$777,S$11)+'СЕТ СН'!$F$9+СВЦЭМ!$D$10+'СЕТ СН'!$F$6-'СЕТ СН'!$F$19</f>
        <v>1017.5654402799998</v>
      </c>
      <c r="T29" s="36">
        <f>SUMIFS(СВЦЭМ!$C$34:$C$777,СВЦЭМ!$A$34:$A$777,$A29,СВЦЭМ!$B$34:$B$777,T$11)+'СЕТ СН'!$F$9+СВЦЭМ!$D$10+'СЕТ СН'!$F$6-'СЕТ СН'!$F$19</f>
        <v>981.47357757999998</v>
      </c>
      <c r="U29" s="36">
        <f>SUMIFS(СВЦЭМ!$C$34:$C$777,СВЦЭМ!$A$34:$A$777,$A29,СВЦЭМ!$B$34:$B$777,U$11)+'СЕТ СН'!$F$9+СВЦЭМ!$D$10+'СЕТ СН'!$F$6-'СЕТ СН'!$F$19</f>
        <v>973.84229019999998</v>
      </c>
      <c r="V29" s="36">
        <f>SUMIFS(СВЦЭМ!$C$34:$C$777,СВЦЭМ!$A$34:$A$777,$A29,СВЦЭМ!$B$34:$B$777,V$11)+'СЕТ СН'!$F$9+СВЦЭМ!$D$10+'СЕТ СН'!$F$6-'СЕТ СН'!$F$19</f>
        <v>975.90305234999983</v>
      </c>
      <c r="W29" s="36">
        <f>SUMIFS(СВЦЭМ!$C$34:$C$777,СВЦЭМ!$A$34:$A$777,$A29,СВЦЭМ!$B$34:$B$777,W$11)+'СЕТ СН'!$F$9+СВЦЭМ!$D$10+'СЕТ СН'!$F$6-'СЕТ СН'!$F$19</f>
        <v>991.1809959499999</v>
      </c>
      <c r="X29" s="36">
        <f>SUMIFS(СВЦЭМ!$C$34:$C$777,СВЦЭМ!$A$34:$A$777,$A29,СВЦЭМ!$B$34:$B$777,X$11)+'СЕТ СН'!$F$9+СВЦЭМ!$D$10+'СЕТ СН'!$F$6-'СЕТ СН'!$F$19</f>
        <v>1000.77044615</v>
      </c>
      <c r="Y29" s="36">
        <f>SUMIFS(СВЦЭМ!$C$34:$C$777,СВЦЭМ!$A$34:$A$777,$A29,СВЦЭМ!$B$34:$B$777,Y$11)+'СЕТ СН'!$F$9+СВЦЭМ!$D$10+'СЕТ СН'!$F$6-'СЕТ СН'!$F$19</f>
        <v>1084.5368085799998</v>
      </c>
    </row>
    <row r="30" spans="1:25" ht="15.75" x14ac:dyDescent="0.2">
      <c r="A30" s="35">
        <f t="shared" si="0"/>
        <v>43453</v>
      </c>
      <c r="B30" s="36">
        <f>SUMIFS(СВЦЭМ!$C$34:$C$777,СВЦЭМ!$A$34:$A$777,$A30,СВЦЭМ!$B$34:$B$777,B$11)+'СЕТ СН'!$F$9+СВЦЭМ!$D$10+'СЕТ СН'!$F$6-'СЕТ СН'!$F$19</f>
        <v>1133.8621283799998</v>
      </c>
      <c r="C30" s="36">
        <f>SUMIFS(СВЦЭМ!$C$34:$C$777,СВЦЭМ!$A$34:$A$777,$A30,СВЦЭМ!$B$34:$B$777,C$11)+'СЕТ СН'!$F$9+СВЦЭМ!$D$10+'СЕТ СН'!$F$6-'СЕТ СН'!$F$19</f>
        <v>1229.5990635599999</v>
      </c>
      <c r="D30" s="36">
        <f>SUMIFS(СВЦЭМ!$C$34:$C$777,СВЦЭМ!$A$34:$A$777,$A30,СВЦЭМ!$B$34:$B$777,D$11)+'СЕТ СН'!$F$9+СВЦЭМ!$D$10+'СЕТ СН'!$F$6-'СЕТ СН'!$F$19</f>
        <v>1311.65987273</v>
      </c>
      <c r="E30" s="36">
        <f>SUMIFS(СВЦЭМ!$C$34:$C$777,СВЦЭМ!$A$34:$A$777,$A30,СВЦЭМ!$B$34:$B$777,E$11)+'СЕТ СН'!$F$9+СВЦЭМ!$D$10+'СЕТ СН'!$F$6-'СЕТ СН'!$F$19</f>
        <v>1319.1519295399999</v>
      </c>
      <c r="F30" s="36">
        <f>SUMIFS(СВЦЭМ!$C$34:$C$777,СВЦЭМ!$A$34:$A$777,$A30,СВЦЭМ!$B$34:$B$777,F$11)+'СЕТ СН'!$F$9+СВЦЭМ!$D$10+'СЕТ СН'!$F$6-'СЕТ СН'!$F$19</f>
        <v>1312.94116257</v>
      </c>
      <c r="G30" s="36">
        <f>SUMIFS(СВЦЭМ!$C$34:$C$777,СВЦЭМ!$A$34:$A$777,$A30,СВЦЭМ!$B$34:$B$777,G$11)+'СЕТ СН'!$F$9+СВЦЭМ!$D$10+'СЕТ СН'!$F$6-'СЕТ СН'!$F$19</f>
        <v>1275.27674344</v>
      </c>
      <c r="H30" s="36">
        <f>SUMIFS(СВЦЭМ!$C$34:$C$777,СВЦЭМ!$A$34:$A$777,$A30,СВЦЭМ!$B$34:$B$777,H$11)+'СЕТ СН'!$F$9+СВЦЭМ!$D$10+'СЕТ СН'!$F$6-'СЕТ СН'!$F$19</f>
        <v>1212.18676334</v>
      </c>
      <c r="I30" s="36">
        <f>SUMIFS(СВЦЭМ!$C$34:$C$777,СВЦЭМ!$A$34:$A$777,$A30,СВЦЭМ!$B$34:$B$777,I$11)+'СЕТ СН'!$F$9+СВЦЭМ!$D$10+'СЕТ СН'!$F$6-'СЕТ СН'!$F$19</f>
        <v>1172.34548877</v>
      </c>
      <c r="J30" s="36">
        <f>SUMIFS(СВЦЭМ!$C$34:$C$777,СВЦЭМ!$A$34:$A$777,$A30,СВЦЭМ!$B$34:$B$777,J$11)+'СЕТ СН'!$F$9+СВЦЭМ!$D$10+'СЕТ СН'!$F$6-'СЕТ СН'!$F$19</f>
        <v>1101.0700756499998</v>
      </c>
      <c r="K30" s="36">
        <f>SUMIFS(СВЦЭМ!$C$34:$C$777,СВЦЭМ!$A$34:$A$777,$A30,СВЦЭМ!$B$34:$B$777,K$11)+'СЕТ СН'!$F$9+СВЦЭМ!$D$10+'СЕТ СН'!$F$6-'СЕТ СН'!$F$19</f>
        <v>1034.8672407099998</v>
      </c>
      <c r="L30" s="36">
        <f>SUMIFS(СВЦЭМ!$C$34:$C$777,СВЦЭМ!$A$34:$A$777,$A30,СВЦЭМ!$B$34:$B$777,L$11)+'СЕТ СН'!$F$9+СВЦЭМ!$D$10+'СЕТ СН'!$F$6-'СЕТ СН'!$F$19</f>
        <v>1009.4914399499999</v>
      </c>
      <c r="M30" s="36">
        <f>SUMIFS(СВЦЭМ!$C$34:$C$777,СВЦЭМ!$A$34:$A$777,$A30,СВЦЭМ!$B$34:$B$777,M$11)+'СЕТ СН'!$F$9+СВЦЭМ!$D$10+'СЕТ СН'!$F$6-'СЕТ СН'!$F$19</f>
        <v>1058.4905968099999</v>
      </c>
      <c r="N30" s="36">
        <f>SUMIFS(СВЦЭМ!$C$34:$C$777,СВЦЭМ!$A$34:$A$777,$A30,СВЦЭМ!$B$34:$B$777,N$11)+'СЕТ СН'!$F$9+СВЦЭМ!$D$10+'СЕТ СН'!$F$6-'СЕТ СН'!$F$19</f>
        <v>1132.6139950699999</v>
      </c>
      <c r="O30" s="36">
        <f>SUMIFS(СВЦЭМ!$C$34:$C$777,СВЦЭМ!$A$34:$A$777,$A30,СВЦЭМ!$B$34:$B$777,O$11)+'СЕТ СН'!$F$9+СВЦЭМ!$D$10+'СЕТ СН'!$F$6-'СЕТ СН'!$F$19</f>
        <v>1187.49506221</v>
      </c>
      <c r="P30" s="36">
        <f>SUMIFS(СВЦЭМ!$C$34:$C$777,СВЦЭМ!$A$34:$A$777,$A30,СВЦЭМ!$B$34:$B$777,P$11)+'СЕТ СН'!$F$9+СВЦЭМ!$D$10+'СЕТ СН'!$F$6-'СЕТ СН'!$F$19</f>
        <v>1191.9266836199999</v>
      </c>
      <c r="Q30" s="36">
        <f>SUMIFS(СВЦЭМ!$C$34:$C$777,СВЦЭМ!$A$34:$A$777,$A30,СВЦЭМ!$B$34:$B$777,Q$11)+'СЕТ СН'!$F$9+СВЦЭМ!$D$10+'СЕТ СН'!$F$6-'СЕТ СН'!$F$19</f>
        <v>1157.9976715400001</v>
      </c>
      <c r="R30" s="36">
        <f>SUMIFS(СВЦЭМ!$C$34:$C$777,СВЦЭМ!$A$34:$A$777,$A30,СВЦЭМ!$B$34:$B$777,R$11)+'СЕТ СН'!$F$9+СВЦЭМ!$D$10+'СЕТ СН'!$F$6-'СЕТ СН'!$F$19</f>
        <v>1093.7065772499998</v>
      </c>
      <c r="S30" s="36">
        <f>SUMIFS(СВЦЭМ!$C$34:$C$777,СВЦЭМ!$A$34:$A$777,$A30,СВЦЭМ!$B$34:$B$777,S$11)+'СЕТ СН'!$F$9+СВЦЭМ!$D$10+'СЕТ СН'!$F$6-'СЕТ СН'!$F$19</f>
        <v>1002.4704061</v>
      </c>
      <c r="T30" s="36">
        <f>SUMIFS(СВЦЭМ!$C$34:$C$777,СВЦЭМ!$A$34:$A$777,$A30,СВЦЭМ!$B$34:$B$777,T$11)+'СЕТ СН'!$F$9+СВЦЭМ!$D$10+'СЕТ СН'!$F$6-'СЕТ СН'!$F$19</f>
        <v>972.43455000999984</v>
      </c>
      <c r="U30" s="36">
        <f>SUMIFS(СВЦЭМ!$C$34:$C$777,СВЦЭМ!$A$34:$A$777,$A30,СВЦЭМ!$B$34:$B$777,U$11)+'СЕТ СН'!$F$9+СВЦЭМ!$D$10+'СЕТ СН'!$F$6-'СЕТ СН'!$F$19</f>
        <v>978.04525561999981</v>
      </c>
      <c r="V30" s="36">
        <f>SUMIFS(СВЦЭМ!$C$34:$C$777,СВЦЭМ!$A$34:$A$777,$A30,СВЦЭМ!$B$34:$B$777,V$11)+'СЕТ СН'!$F$9+СВЦЭМ!$D$10+'СЕТ СН'!$F$6-'СЕТ СН'!$F$19</f>
        <v>988.50584504999983</v>
      </c>
      <c r="W30" s="36">
        <f>SUMIFS(СВЦЭМ!$C$34:$C$777,СВЦЭМ!$A$34:$A$777,$A30,СВЦЭМ!$B$34:$B$777,W$11)+'СЕТ СН'!$F$9+СВЦЭМ!$D$10+'СЕТ СН'!$F$6-'СЕТ СН'!$F$19</f>
        <v>1011.7480818399999</v>
      </c>
      <c r="X30" s="36">
        <f>SUMIFS(СВЦЭМ!$C$34:$C$777,СВЦЭМ!$A$34:$A$777,$A30,СВЦЭМ!$B$34:$B$777,X$11)+'СЕТ СН'!$F$9+СВЦЭМ!$D$10+'СЕТ СН'!$F$6-'СЕТ СН'!$F$19</f>
        <v>1013.0937397799999</v>
      </c>
      <c r="Y30" s="36">
        <f>SUMIFS(СВЦЭМ!$C$34:$C$777,СВЦЭМ!$A$34:$A$777,$A30,СВЦЭМ!$B$34:$B$777,Y$11)+'СЕТ СН'!$F$9+СВЦЭМ!$D$10+'СЕТ СН'!$F$6-'СЕТ СН'!$F$19</f>
        <v>1092.2320414699998</v>
      </c>
    </row>
    <row r="31" spans="1:25" ht="15.75" x14ac:dyDescent="0.2">
      <c r="A31" s="35">
        <f t="shared" si="0"/>
        <v>43454</v>
      </c>
      <c r="B31" s="36">
        <f>SUMIFS(СВЦЭМ!$C$34:$C$777,СВЦЭМ!$A$34:$A$777,$A31,СВЦЭМ!$B$34:$B$777,B$11)+'СЕТ СН'!$F$9+СВЦЭМ!$D$10+'СЕТ СН'!$F$6-'СЕТ СН'!$F$19</f>
        <v>1166.34605001</v>
      </c>
      <c r="C31" s="36">
        <f>SUMIFS(СВЦЭМ!$C$34:$C$777,СВЦЭМ!$A$34:$A$777,$A31,СВЦЭМ!$B$34:$B$777,C$11)+'СЕТ СН'!$F$9+СВЦЭМ!$D$10+'СЕТ СН'!$F$6-'СЕТ СН'!$F$19</f>
        <v>1237.2565652799999</v>
      </c>
      <c r="D31" s="36">
        <f>SUMIFS(СВЦЭМ!$C$34:$C$777,СВЦЭМ!$A$34:$A$777,$A31,СВЦЭМ!$B$34:$B$777,D$11)+'СЕТ СН'!$F$9+СВЦЭМ!$D$10+'СЕТ СН'!$F$6-'СЕТ СН'!$F$19</f>
        <v>1306.3246481900001</v>
      </c>
      <c r="E31" s="36">
        <f>SUMIFS(СВЦЭМ!$C$34:$C$777,СВЦЭМ!$A$34:$A$777,$A31,СВЦЭМ!$B$34:$B$777,E$11)+'СЕТ СН'!$F$9+СВЦЭМ!$D$10+'СЕТ СН'!$F$6-'СЕТ СН'!$F$19</f>
        <v>1317.5671818799999</v>
      </c>
      <c r="F31" s="36">
        <f>SUMIFS(СВЦЭМ!$C$34:$C$777,СВЦЭМ!$A$34:$A$777,$A31,СВЦЭМ!$B$34:$B$777,F$11)+'СЕТ СН'!$F$9+СВЦЭМ!$D$10+'СЕТ СН'!$F$6-'СЕТ СН'!$F$19</f>
        <v>1314.11800778</v>
      </c>
      <c r="G31" s="36">
        <f>SUMIFS(СВЦЭМ!$C$34:$C$777,СВЦЭМ!$A$34:$A$777,$A31,СВЦЭМ!$B$34:$B$777,G$11)+'СЕТ СН'!$F$9+СВЦЭМ!$D$10+'СЕТ СН'!$F$6-'СЕТ СН'!$F$19</f>
        <v>1284.3669629399999</v>
      </c>
      <c r="H31" s="36">
        <f>SUMIFS(СВЦЭМ!$C$34:$C$777,СВЦЭМ!$A$34:$A$777,$A31,СВЦЭМ!$B$34:$B$777,H$11)+'СЕТ СН'!$F$9+СВЦЭМ!$D$10+'СЕТ СН'!$F$6-'СЕТ СН'!$F$19</f>
        <v>1211.6724808399999</v>
      </c>
      <c r="I31" s="36">
        <f>SUMIFS(СВЦЭМ!$C$34:$C$777,СВЦЭМ!$A$34:$A$777,$A31,СВЦЭМ!$B$34:$B$777,I$11)+'СЕТ СН'!$F$9+СВЦЭМ!$D$10+'СЕТ СН'!$F$6-'СЕТ СН'!$F$19</f>
        <v>1167.70930957</v>
      </c>
      <c r="J31" s="36">
        <f>SUMIFS(СВЦЭМ!$C$34:$C$777,СВЦЭМ!$A$34:$A$777,$A31,СВЦЭМ!$B$34:$B$777,J$11)+'СЕТ СН'!$F$9+СВЦЭМ!$D$10+'СЕТ СН'!$F$6-'СЕТ СН'!$F$19</f>
        <v>1092.1351976199999</v>
      </c>
      <c r="K31" s="36">
        <f>SUMIFS(СВЦЭМ!$C$34:$C$777,СВЦЭМ!$A$34:$A$777,$A31,СВЦЭМ!$B$34:$B$777,K$11)+'СЕТ СН'!$F$9+СВЦЭМ!$D$10+'СЕТ СН'!$F$6-'СЕТ СН'!$F$19</f>
        <v>1013.5462366699999</v>
      </c>
      <c r="L31" s="36">
        <f>SUMIFS(СВЦЭМ!$C$34:$C$777,СВЦЭМ!$A$34:$A$777,$A31,СВЦЭМ!$B$34:$B$777,L$11)+'СЕТ СН'!$F$9+СВЦЭМ!$D$10+'СЕТ СН'!$F$6-'СЕТ СН'!$F$19</f>
        <v>1007.1326398599999</v>
      </c>
      <c r="M31" s="36">
        <f>SUMIFS(СВЦЭМ!$C$34:$C$777,СВЦЭМ!$A$34:$A$777,$A31,СВЦЭМ!$B$34:$B$777,M$11)+'СЕТ СН'!$F$9+СВЦЭМ!$D$10+'СЕТ СН'!$F$6-'СЕТ СН'!$F$19</f>
        <v>1060.2505403999999</v>
      </c>
      <c r="N31" s="36">
        <f>SUMIFS(СВЦЭМ!$C$34:$C$777,СВЦЭМ!$A$34:$A$777,$A31,СВЦЭМ!$B$34:$B$777,N$11)+'СЕТ СН'!$F$9+СВЦЭМ!$D$10+'СЕТ СН'!$F$6-'СЕТ СН'!$F$19</f>
        <v>1133.00361303</v>
      </c>
      <c r="O31" s="36">
        <f>SUMIFS(СВЦЭМ!$C$34:$C$777,СВЦЭМ!$A$34:$A$777,$A31,СВЦЭМ!$B$34:$B$777,O$11)+'СЕТ СН'!$F$9+СВЦЭМ!$D$10+'СЕТ СН'!$F$6-'СЕТ СН'!$F$19</f>
        <v>1178.7683660299999</v>
      </c>
      <c r="P31" s="36">
        <f>SUMIFS(СВЦЭМ!$C$34:$C$777,СВЦЭМ!$A$34:$A$777,$A31,СВЦЭМ!$B$34:$B$777,P$11)+'СЕТ СН'!$F$9+СВЦЭМ!$D$10+'СЕТ СН'!$F$6-'СЕТ СН'!$F$19</f>
        <v>1193.7868530999999</v>
      </c>
      <c r="Q31" s="36">
        <f>SUMIFS(СВЦЭМ!$C$34:$C$777,СВЦЭМ!$A$34:$A$777,$A31,СВЦЭМ!$B$34:$B$777,Q$11)+'СЕТ СН'!$F$9+СВЦЭМ!$D$10+'СЕТ СН'!$F$6-'СЕТ СН'!$F$19</f>
        <v>1159.4864319599999</v>
      </c>
      <c r="R31" s="36">
        <f>SUMIFS(СВЦЭМ!$C$34:$C$777,СВЦЭМ!$A$34:$A$777,$A31,СВЦЭМ!$B$34:$B$777,R$11)+'СЕТ СН'!$F$9+СВЦЭМ!$D$10+'СЕТ СН'!$F$6-'СЕТ СН'!$F$19</f>
        <v>1100.1077820099999</v>
      </c>
      <c r="S31" s="36">
        <f>SUMIFS(СВЦЭМ!$C$34:$C$777,СВЦЭМ!$A$34:$A$777,$A31,СВЦЭМ!$B$34:$B$777,S$11)+'СЕТ СН'!$F$9+СВЦЭМ!$D$10+'СЕТ СН'!$F$6-'СЕТ СН'!$F$19</f>
        <v>1002.6926488499998</v>
      </c>
      <c r="T31" s="36">
        <f>SUMIFS(СВЦЭМ!$C$34:$C$777,СВЦЭМ!$A$34:$A$777,$A31,СВЦЭМ!$B$34:$B$777,T$11)+'СЕТ СН'!$F$9+СВЦЭМ!$D$10+'СЕТ СН'!$F$6-'СЕТ СН'!$F$19</f>
        <v>962.69505104999985</v>
      </c>
      <c r="U31" s="36">
        <f>SUMIFS(СВЦЭМ!$C$34:$C$777,СВЦЭМ!$A$34:$A$777,$A31,СВЦЭМ!$B$34:$B$777,U$11)+'СЕТ СН'!$F$9+СВЦЭМ!$D$10+'СЕТ СН'!$F$6-'СЕТ СН'!$F$19</f>
        <v>964.66748968999991</v>
      </c>
      <c r="V31" s="36">
        <f>SUMIFS(СВЦЭМ!$C$34:$C$777,СВЦЭМ!$A$34:$A$777,$A31,СВЦЭМ!$B$34:$B$777,V$11)+'СЕТ СН'!$F$9+СВЦЭМ!$D$10+'СЕТ СН'!$F$6-'СЕТ СН'!$F$19</f>
        <v>982.66815759999986</v>
      </c>
      <c r="W31" s="36">
        <f>SUMIFS(СВЦЭМ!$C$34:$C$777,СВЦЭМ!$A$34:$A$777,$A31,СВЦЭМ!$B$34:$B$777,W$11)+'СЕТ СН'!$F$9+СВЦЭМ!$D$10+'СЕТ СН'!$F$6-'СЕТ СН'!$F$19</f>
        <v>994.70438485999989</v>
      </c>
      <c r="X31" s="36">
        <f>SUMIFS(СВЦЭМ!$C$34:$C$777,СВЦЭМ!$A$34:$A$777,$A31,СВЦЭМ!$B$34:$B$777,X$11)+'СЕТ СН'!$F$9+СВЦЭМ!$D$10+'СЕТ СН'!$F$6-'СЕТ СН'!$F$19</f>
        <v>1000.4579869699999</v>
      </c>
      <c r="Y31" s="36">
        <f>SUMIFS(СВЦЭМ!$C$34:$C$777,СВЦЭМ!$A$34:$A$777,$A31,СВЦЭМ!$B$34:$B$777,Y$11)+'СЕТ СН'!$F$9+СВЦЭМ!$D$10+'СЕТ СН'!$F$6-'СЕТ СН'!$F$19</f>
        <v>1087.9440147599998</v>
      </c>
    </row>
    <row r="32" spans="1:25" ht="15.75" x14ac:dyDescent="0.2">
      <c r="A32" s="35">
        <f t="shared" si="0"/>
        <v>43455</v>
      </c>
      <c r="B32" s="36">
        <f>SUMIFS(СВЦЭМ!$C$34:$C$777,СВЦЭМ!$A$34:$A$777,$A32,СВЦЭМ!$B$34:$B$777,B$11)+'СЕТ СН'!$F$9+СВЦЭМ!$D$10+'СЕТ СН'!$F$6-'СЕТ СН'!$F$19</f>
        <v>1170.01031545</v>
      </c>
      <c r="C32" s="36">
        <f>SUMIFS(СВЦЭМ!$C$34:$C$777,СВЦЭМ!$A$34:$A$777,$A32,СВЦЭМ!$B$34:$B$777,C$11)+'СЕТ СН'!$F$9+СВЦЭМ!$D$10+'СЕТ СН'!$F$6-'СЕТ СН'!$F$19</f>
        <v>1238.9844902499999</v>
      </c>
      <c r="D32" s="36">
        <f>SUMIFS(СВЦЭМ!$C$34:$C$777,СВЦЭМ!$A$34:$A$777,$A32,СВЦЭМ!$B$34:$B$777,D$11)+'СЕТ СН'!$F$9+СВЦЭМ!$D$10+'СЕТ СН'!$F$6-'СЕТ СН'!$F$19</f>
        <v>1304.99731604</v>
      </c>
      <c r="E32" s="36">
        <f>SUMIFS(СВЦЭМ!$C$34:$C$777,СВЦЭМ!$A$34:$A$777,$A32,СВЦЭМ!$B$34:$B$777,E$11)+'СЕТ СН'!$F$9+СВЦЭМ!$D$10+'СЕТ СН'!$F$6-'СЕТ СН'!$F$19</f>
        <v>1311.62223032</v>
      </c>
      <c r="F32" s="36">
        <f>SUMIFS(СВЦЭМ!$C$34:$C$777,СВЦЭМ!$A$34:$A$777,$A32,СВЦЭМ!$B$34:$B$777,F$11)+'СЕТ СН'!$F$9+СВЦЭМ!$D$10+'СЕТ СН'!$F$6-'СЕТ СН'!$F$19</f>
        <v>1306.32276905</v>
      </c>
      <c r="G32" s="36">
        <f>SUMIFS(СВЦЭМ!$C$34:$C$777,СВЦЭМ!$A$34:$A$777,$A32,СВЦЭМ!$B$34:$B$777,G$11)+'СЕТ СН'!$F$9+СВЦЭМ!$D$10+'СЕТ СН'!$F$6-'СЕТ СН'!$F$19</f>
        <v>1275.5088138399999</v>
      </c>
      <c r="H32" s="36">
        <f>SUMIFS(СВЦЭМ!$C$34:$C$777,СВЦЭМ!$A$34:$A$777,$A32,СВЦЭМ!$B$34:$B$777,H$11)+'СЕТ СН'!$F$9+СВЦЭМ!$D$10+'СЕТ СН'!$F$6-'СЕТ СН'!$F$19</f>
        <v>1198.26490992</v>
      </c>
      <c r="I32" s="36">
        <f>SUMIFS(СВЦЭМ!$C$34:$C$777,СВЦЭМ!$A$34:$A$777,$A32,СВЦЭМ!$B$34:$B$777,I$11)+'СЕТ СН'!$F$9+СВЦЭМ!$D$10+'СЕТ СН'!$F$6-'СЕТ СН'!$F$19</f>
        <v>1138.1742804599999</v>
      </c>
      <c r="J32" s="36">
        <f>SUMIFS(СВЦЭМ!$C$34:$C$777,СВЦЭМ!$A$34:$A$777,$A32,СВЦЭМ!$B$34:$B$777,J$11)+'СЕТ СН'!$F$9+СВЦЭМ!$D$10+'СЕТ СН'!$F$6-'СЕТ СН'!$F$19</f>
        <v>1071.2996786799999</v>
      </c>
      <c r="K32" s="36">
        <f>SUMIFS(СВЦЭМ!$C$34:$C$777,СВЦЭМ!$A$34:$A$777,$A32,СВЦЭМ!$B$34:$B$777,K$11)+'СЕТ СН'!$F$9+СВЦЭМ!$D$10+'СЕТ СН'!$F$6-'СЕТ СН'!$F$19</f>
        <v>1010.52854381</v>
      </c>
      <c r="L32" s="36">
        <f>SUMIFS(СВЦЭМ!$C$34:$C$777,СВЦЭМ!$A$34:$A$777,$A32,СВЦЭМ!$B$34:$B$777,L$11)+'СЕТ СН'!$F$9+СВЦЭМ!$D$10+'СЕТ СН'!$F$6-'СЕТ СН'!$F$19</f>
        <v>1006.6903195899999</v>
      </c>
      <c r="M32" s="36">
        <f>SUMIFS(СВЦЭМ!$C$34:$C$777,СВЦЭМ!$A$34:$A$777,$A32,СВЦЭМ!$B$34:$B$777,M$11)+'СЕТ СН'!$F$9+СВЦЭМ!$D$10+'СЕТ СН'!$F$6-'СЕТ СН'!$F$19</f>
        <v>1057.9187051699998</v>
      </c>
      <c r="N32" s="36">
        <f>SUMIFS(СВЦЭМ!$C$34:$C$777,СВЦЭМ!$A$34:$A$777,$A32,СВЦЭМ!$B$34:$B$777,N$11)+'СЕТ СН'!$F$9+СВЦЭМ!$D$10+'СЕТ СН'!$F$6-'СЕТ СН'!$F$19</f>
        <v>1131.8989012499999</v>
      </c>
      <c r="O32" s="36">
        <f>SUMIFS(СВЦЭМ!$C$34:$C$777,СВЦЭМ!$A$34:$A$777,$A32,СВЦЭМ!$B$34:$B$777,O$11)+'СЕТ СН'!$F$9+СВЦЭМ!$D$10+'СЕТ СН'!$F$6-'СЕТ СН'!$F$19</f>
        <v>1180.02858836</v>
      </c>
      <c r="P32" s="36">
        <f>SUMIFS(СВЦЭМ!$C$34:$C$777,СВЦЭМ!$A$34:$A$777,$A32,СВЦЭМ!$B$34:$B$777,P$11)+'СЕТ СН'!$F$9+СВЦЭМ!$D$10+'СЕТ СН'!$F$6-'СЕТ СН'!$F$19</f>
        <v>1181.5933275299999</v>
      </c>
      <c r="Q32" s="36">
        <f>SUMIFS(СВЦЭМ!$C$34:$C$777,СВЦЭМ!$A$34:$A$777,$A32,СВЦЭМ!$B$34:$B$777,Q$11)+'СЕТ СН'!$F$9+СВЦЭМ!$D$10+'СЕТ СН'!$F$6-'СЕТ СН'!$F$19</f>
        <v>1153.45508062</v>
      </c>
      <c r="R32" s="36">
        <f>SUMIFS(СВЦЭМ!$C$34:$C$777,СВЦЭМ!$A$34:$A$777,$A32,СВЦЭМ!$B$34:$B$777,R$11)+'СЕТ СН'!$F$9+СВЦЭМ!$D$10+'СЕТ СН'!$F$6-'СЕТ СН'!$F$19</f>
        <v>1087.5539984899999</v>
      </c>
      <c r="S32" s="36">
        <f>SUMIFS(СВЦЭМ!$C$34:$C$777,СВЦЭМ!$A$34:$A$777,$A32,СВЦЭМ!$B$34:$B$777,S$11)+'СЕТ СН'!$F$9+СВЦЭМ!$D$10+'СЕТ СН'!$F$6-'СЕТ СН'!$F$19</f>
        <v>997.50456724999981</v>
      </c>
      <c r="T32" s="36">
        <f>SUMIFS(СВЦЭМ!$C$34:$C$777,СВЦЭМ!$A$34:$A$777,$A32,СВЦЭМ!$B$34:$B$777,T$11)+'СЕТ СН'!$F$9+СВЦЭМ!$D$10+'СЕТ СН'!$F$6-'СЕТ СН'!$F$19</f>
        <v>963.63217449999979</v>
      </c>
      <c r="U32" s="36">
        <f>SUMIFS(СВЦЭМ!$C$34:$C$777,СВЦЭМ!$A$34:$A$777,$A32,СВЦЭМ!$B$34:$B$777,U$11)+'СЕТ СН'!$F$9+СВЦЭМ!$D$10+'СЕТ СН'!$F$6-'СЕТ СН'!$F$19</f>
        <v>960.23495075999995</v>
      </c>
      <c r="V32" s="36">
        <f>SUMIFS(СВЦЭМ!$C$34:$C$777,СВЦЭМ!$A$34:$A$777,$A32,СВЦЭМ!$B$34:$B$777,V$11)+'СЕТ СН'!$F$9+СВЦЭМ!$D$10+'СЕТ СН'!$F$6-'СЕТ СН'!$F$19</f>
        <v>981.06652603999987</v>
      </c>
      <c r="W32" s="36">
        <f>SUMIFS(СВЦЭМ!$C$34:$C$777,СВЦЭМ!$A$34:$A$777,$A32,СВЦЭМ!$B$34:$B$777,W$11)+'СЕТ СН'!$F$9+СВЦЭМ!$D$10+'СЕТ СН'!$F$6-'СЕТ СН'!$F$19</f>
        <v>994.28656192999983</v>
      </c>
      <c r="X32" s="36">
        <f>SUMIFS(СВЦЭМ!$C$34:$C$777,СВЦЭМ!$A$34:$A$777,$A32,СВЦЭМ!$B$34:$B$777,X$11)+'СЕТ СН'!$F$9+СВЦЭМ!$D$10+'СЕТ СН'!$F$6-'СЕТ СН'!$F$19</f>
        <v>996.43995202999986</v>
      </c>
      <c r="Y32" s="36">
        <f>SUMIFS(СВЦЭМ!$C$34:$C$777,СВЦЭМ!$A$34:$A$777,$A32,СВЦЭМ!$B$34:$B$777,Y$11)+'СЕТ СН'!$F$9+СВЦЭМ!$D$10+'СЕТ СН'!$F$6-'СЕТ СН'!$F$19</f>
        <v>1083.4150376199998</v>
      </c>
    </row>
    <row r="33" spans="1:25" ht="15.75" x14ac:dyDescent="0.2">
      <c r="A33" s="35">
        <f t="shared" si="0"/>
        <v>43456</v>
      </c>
      <c r="B33" s="36">
        <f>SUMIFS(СВЦЭМ!$C$34:$C$777,СВЦЭМ!$A$34:$A$777,$A33,СВЦЭМ!$B$34:$B$777,B$11)+'СЕТ СН'!$F$9+СВЦЭМ!$D$10+'СЕТ СН'!$F$6-'СЕТ СН'!$F$19</f>
        <v>1142.9313249499999</v>
      </c>
      <c r="C33" s="36">
        <f>SUMIFS(СВЦЭМ!$C$34:$C$777,СВЦЭМ!$A$34:$A$777,$A33,СВЦЭМ!$B$34:$B$777,C$11)+'СЕТ СН'!$F$9+СВЦЭМ!$D$10+'СЕТ СН'!$F$6-'СЕТ СН'!$F$19</f>
        <v>1230.3010418599999</v>
      </c>
      <c r="D33" s="36">
        <f>SUMIFS(СВЦЭМ!$C$34:$C$777,СВЦЭМ!$A$34:$A$777,$A33,СВЦЭМ!$B$34:$B$777,D$11)+'СЕТ СН'!$F$9+СВЦЭМ!$D$10+'СЕТ СН'!$F$6-'СЕТ СН'!$F$19</f>
        <v>1290.69115657</v>
      </c>
      <c r="E33" s="36">
        <f>SUMIFS(СВЦЭМ!$C$34:$C$777,СВЦЭМ!$A$34:$A$777,$A33,СВЦЭМ!$B$34:$B$777,E$11)+'СЕТ СН'!$F$9+СВЦЭМ!$D$10+'СЕТ СН'!$F$6-'СЕТ СН'!$F$19</f>
        <v>1296.81029605</v>
      </c>
      <c r="F33" s="36">
        <f>SUMIFS(СВЦЭМ!$C$34:$C$777,СВЦЭМ!$A$34:$A$777,$A33,СВЦЭМ!$B$34:$B$777,F$11)+'СЕТ СН'!$F$9+СВЦЭМ!$D$10+'СЕТ СН'!$F$6-'СЕТ СН'!$F$19</f>
        <v>1305.54691619</v>
      </c>
      <c r="G33" s="36">
        <f>SUMIFS(СВЦЭМ!$C$34:$C$777,СВЦЭМ!$A$34:$A$777,$A33,СВЦЭМ!$B$34:$B$777,G$11)+'СЕТ СН'!$F$9+СВЦЭМ!$D$10+'СЕТ СН'!$F$6-'СЕТ СН'!$F$19</f>
        <v>1292.35027679</v>
      </c>
      <c r="H33" s="36">
        <f>SUMIFS(СВЦЭМ!$C$34:$C$777,СВЦЭМ!$A$34:$A$777,$A33,СВЦЭМ!$B$34:$B$777,H$11)+'СЕТ СН'!$F$9+СВЦЭМ!$D$10+'СЕТ СН'!$F$6-'СЕТ СН'!$F$19</f>
        <v>1247.37007926</v>
      </c>
      <c r="I33" s="36">
        <f>SUMIFS(СВЦЭМ!$C$34:$C$777,СВЦЭМ!$A$34:$A$777,$A33,СВЦЭМ!$B$34:$B$777,I$11)+'СЕТ СН'!$F$9+СВЦЭМ!$D$10+'СЕТ СН'!$F$6-'СЕТ СН'!$F$19</f>
        <v>1150.33589276</v>
      </c>
      <c r="J33" s="36">
        <f>SUMIFS(СВЦЭМ!$C$34:$C$777,СВЦЭМ!$A$34:$A$777,$A33,СВЦЭМ!$B$34:$B$777,J$11)+'СЕТ СН'!$F$9+СВЦЭМ!$D$10+'СЕТ СН'!$F$6-'СЕТ СН'!$F$19</f>
        <v>1060.8888357599999</v>
      </c>
      <c r="K33" s="36">
        <f>SUMIFS(СВЦЭМ!$C$34:$C$777,СВЦЭМ!$A$34:$A$777,$A33,СВЦЭМ!$B$34:$B$777,K$11)+'СЕТ СН'!$F$9+СВЦЭМ!$D$10+'СЕТ СН'!$F$6-'СЕТ СН'!$F$19</f>
        <v>976.64017406999983</v>
      </c>
      <c r="L33" s="36">
        <f>SUMIFS(СВЦЭМ!$C$34:$C$777,СВЦЭМ!$A$34:$A$777,$A33,СВЦЭМ!$B$34:$B$777,L$11)+'СЕТ СН'!$F$9+СВЦЭМ!$D$10+'СЕТ СН'!$F$6-'СЕТ СН'!$F$19</f>
        <v>960.70755544999997</v>
      </c>
      <c r="M33" s="36">
        <f>SUMIFS(СВЦЭМ!$C$34:$C$777,СВЦЭМ!$A$34:$A$777,$A33,СВЦЭМ!$B$34:$B$777,M$11)+'СЕТ СН'!$F$9+СВЦЭМ!$D$10+'СЕТ СН'!$F$6-'СЕТ СН'!$F$19</f>
        <v>1021.7647824399999</v>
      </c>
      <c r="N33" s="36">
        <f>SUMIFS(СВЦЭМ!$C$34:$C$777,СВЦЭМ!$A$34:$A$777,$A33,СВЦЭМ!$B$34:$B$777,N$11)+'СЕТ СН'!$F$9+СВЦЭМ!$D$10+'СЕТ СН'!$F$6-'СЕТ СН'!$F$19</f>
        <v>1100.5073030999999</v>
      </c>
      <c r="O33" s="36">
        <f>SUMIFS(СВЦЭМ!$C$34:$C$777,СВЦЭМ!$A$34:$A$777,$A33,СВЦЭМ!$B$34:$B$777,O$11)+'СЕТ СН'!$F$9+СВЦЭМ!$D$10+'СЕТ СН'!$F$6-'СЕТ СН'!$F$19</f>
        <v>1159.7325138599999</v>
      </c>
      <c r="P33" s="36">
        <f>SUMIFS(СВЦЭМ!$C$34:$C$777,СВЦЭМ!$A$34:$A$777,$A33,СВЦЭМ!$B$34:$B$777,P$11)+'СЕТ СН'!$F$9+СВЦЭМ!$D$10+'СЕТ СН'!$F$6-'СЕТ СН'!$F$19</f>
        <v>1178.8339350199999</v>
      </c>
      <c r="Q33" s="36">
        <f>SUMIFS(СВЦЭМ!$C$34:$C$777,СВЦЭМ!$A$34:$A$777,$A33,СВЦЭМ!$B$34:$B$777,Q$11)+'СЕТ СН'!$F$9+СВЦЭМ!$D$10+'СЕТ СН'!$F$6-'СЕТ СН'!$F$19</f>
        <v>1156.50288303</v>
      </c>
      <c r="R33" s="36">
        <f>SUMIFS(СВЦЭМ!$C$34:$C$777,СВЦЭМ!$A$34:$A$777,$A33,СВЦЭМ!$B$34:$B$777,R$11)+'СЕТ СН'!$F$9+СВЦЭМ!$D$10+'СЕТ СН'!$F$6-'СЕТ СН'!$F$19</f>
        <v>1099.67243332</v>
      </c>
      <c r="S33" s="36">
        <f>SUMIFS(СВЦЭМ!$C$34:$C$777,СВЦЭМ!$A$34:$A$777,$A33,СВЦЭМ!$B$34:$B$777,S$11)+'СЕТ СН'!$F$9+СВЦЭМ!$D$10+'СЕТ СН'!$F$6-'СЕТ СН'!$F$19</f>
        <v>1012.2253005599998</v>
      </c>
      <c r="T33" s="36">
        <f>SUMIFS(СВЦЭМ!$C$34:$C$777,СВЦЭМ!$A$34:$A$777,$A33,СВЦЭМ!$B$34:$B$777,T$11)+'СЕТ СН'!$F$9+СВЦЭМ!$D$10+'СЕТ СН'!$F$6-'СЕТ СН'!$F$19</f>
        <v>968.41986118999989</v>
      </c>
      <c r="U33" s="36">
        <f>SUMIFS(СВЦЭМ!$C$34:$C$777,СВЦЭМ!$A$34:$A$777,$A33,СВЦЭМ!$B$34:$B$777,U$11)+'СЕТ СН'!$F$9+СВЦЭМ!$D$10+'СЕТ СН'!$F$6-'СЕТ СН'!$F$19</f>
        <v>967.75441144999991</v>
      </c>
      <c r="V33" s="36">
        <f>SUMIFS(СВЦЭМ!$C$34:$C$777,СВЦЭМ!$A$34:$A$777,$A33,СВЦЭМ!$B$34:$B$777,V$11)+'СЕТ СН'!$F$9+СВЦЭМ!$D$10+'СЕТ СН'!$F$6-'СЕТ СН'!$F$19</f>
        <v>945.40112646999978</v>
      </c>
      <c r="W33" s="36">
        <f>SUMIFS(СВЦЭМ!$C$34:$C$777,СВЦЭМ!$A$34:$A$777,$A33,СВЦЭМ!$B$34:$B$777,W$11)+'СЕТ СН'!$F$9+СВЦЭМ!$D$10+'СЕТ СН'!$F$6-'СЕТ СН'!$F$19</f>
        <v>950.10272805</v>
      </c>
      <c r="X33" s="36">
        <f>SUMIFS(СВЦЭМ!$C$34:$C$777,СВЦЭМ!$A$34:$A$777,$A33,СВЦЭМ!$B$34:$B$777,X$11)+'СЕТ СН'!$F$9+СВЦЭМ!$D$10+'СЕТ СН'!$F$6-'СЕТ СН'!$F$19</f>
        <v>972.49632738999981</v>
      </c>
      <c r="Y33" s="36">
        <f>SUMIFS(СВЦЭМ!$C$34:$C$777,СВЦЭМ!$A$34:$A$777,$A33,СВЦЭМ!$B$34:$B$777,Y$11)+'СЕТ СН'!$F$9+СВЦЭМ!$D$10+'СЕТ СН'!$F$6-'СЕТ СН'!$F$19</f>
        <v>1054.5078492099999</v>
      </c>
    </row>
    <row r="34" spans="1:25" ht="15.75" x14ac:dyDescent="0.2">
      <c r="A34" s="35">
        <f t="shared" si="0"/>
        <v>43457</v>
      </c>
      <c r="B34" s="36">
        <f>SUMIFS(СВЦЭМ!$C$34:$C$777,СВЦЭМ!$A$34:$A$777,$A34,СВЦЭМ!$B$34:$B$777,B$11)+'СЕТ СН'!$F$9+СВЦЭМ!$D$10+'СЕТ СН'!$F$6-'СЕТ СН'!$F$19</f>
        <v>1147.05502267</v>
      </c>
      <c r="C34" s="36">
        <f>SUMIFS(СВЦЭМ!$C$34:$C$777,СВЦЭМ!$A$34:$A$777,$A34,СВЦЭМ!$B$34:$B$777,C$11)+'СЕТ СН'!$F$9+СВЦЭМ!$D$10+'СЕТ СН'!$F$6-'СЕТ СН'!$F$19</f>
        <v>1232.4662824</v>
      </c>
      <c r="D34" s="36">
        <f>SUMIFS(СВЦЭМ!$C$34:$C$777,СВЦЭМ!$A$34:$A$777,$A34,СВЦЭМ!$B$34:$B$777,D$11)+'СЕТ СН'!$F$9+СВЦЭМ!$D$10+'СЕТ СН'!$F$6-'СЕТ СН'!$F$19</f>
        <v>1318.44004608</v>
      </c>
      <c r="E34" s="36">
        <f>SUMIFS(СВЦЭМ!$C$34:$C$777,СВЦЭМ!$A$34:$A$777,$A34,СВЦЭМ!$B$34:$B$777,E$11)+'СЕТ СН'!$F$9+СВЦЭМ!$D$10+'СЕТ СН'!$F$6-'СЕТ СН'!$F$19</f>
        <v>1316.79787928</v>
      </c>
      <c r="F34" s="36">
        <f>SUMIFS(СВЦЭМ!$C$34:$C$777,СВЦЭМ!$A$34:$A$777,$A34,СВЦЭМ!$B$34:$B$777,F$11)+'СЕТ СН'!$F$9+СВЦЭМ!$D$10+'СЕТ СН'!$F$6-'СЕТ СН'!$F$19</f>
        <v>1324.0885753699999</v>
      </c>
      <c r="G34" s="36">
        <f>SUMIFS(СВЦЭМ!$C$34:$C$777,СВЦЭМ!$A$34:$A$777,$A34,СВЦЭМ!$B$34:$B$777,G$11)+'СЕТ СН'!$F$9+СВЦЭМ!$D$10+'СЕТ СН'!$F$6-'СЕТ СН'!$F$19</f>
        <v>1311.6423442099999</v>
      </c>
      <c r="H34" s="36">
        <f>SUMIFS(СВЦЭМ!$C$34:$C$777,СВЦЭМ!$A$34:$A$777,$A34,СВЦЭМ!$B$34:$B$777,H$11)+'СЕТ СН'!$F$9+СВЦЭМ!$D$10+'СЕТ СН'!$F$6-'СЕТ СН'!$F$19</f>
        <v>1267.45326897</v>
      </c>
      <c r="I34" s="36">
        <f>SUMIFS(СВЦЭМ!$C$34:$C$777,СВЦЭМ!$A$34:$A$777,$A34,СВЦЭМ!$B$34:$B$777,I$11)+'СЕТ СН'!$F$9+СВЦЭМ!$D$10+'СЕТ СН'!$F$6-'СЕТ СН'!$F$19</f>
        <v>1174.9507244899999</v>
      </c>
      <c r="J34" s="36">
        <f>SUMIFS(СВЦЭМ!$C$34:$C$777,СВЦЭМ!$A$34:$A$777,$A34,СВЦЭМ!$B$34:$B$777,J$11)+'СЕТ СН'!$F$9+СВЦЭМ!$D$10+'СЕТ СН'!$F$6-'СЕТ СН'!$F$19</f>
        <v>1088.4692751199998</v>
      </c>
      <c r="K34" s="36">
        <f>SUMIFS(СВЦЭМ!$C$34:$C$777,СВЦЭМ!$A$34:$A$777,$A34,СВЦЭМ!$B$34:$B$777,K$11)+'СЕТ СН'!$F$9+СВЦЭМ!$D$10+'СЕТ СН'!$F$6-'СЕТ СН'!$F$19</f>
        <v>992.09228725999992</v>
      </c>
      <c r="L34" s="36">
        <f>SUMIFS(СВЦЭМ!$C$34:$C$777,СВЦЭМ!$A$34:$A$777,$A34,СВЦЭМ!$B$34:$B$777,L$11)+'СЕТ СН'!$F$9+СВЦЭМ!$D$10+'СЕТ СН'!$F$6-'СЕТ СН'!$F$19</f>
        <v>986.95758135999995</v>
      </c>
      <c r="M34" s="36">
        <f>SUMIFS(СВЦЭМ!$C$34:$C$777,СВЦЭМ!$A$34:$A$777,$A34,СВЦЭМ!$B$34:$B$777,M$11)+'СЕТ СН'!$F$9+СВЦЭМ!$D$10+'СЕТ СН'!$F$6-'СЕТ СН'!$F$19</f>
        <v>1052.3332342899998</v>
      </c>
      <c r="N34" s="36">
        <f>SUMIFS(СВЦЭМ!$C$34:$C$777,СВЦЭМ!$A$34:$A$777,$A34,СВЦЭМ!$B$34:$B$777,N$11)+'СЕТ СН'!$F$9+СВЦЭМ!$D$10+'СЕТ СН'!$F$6-'СЕТ СН'!$F$19</f>
        <v>1131.8874592599998</v>
      </c>
      <c r="O34" s="36">
        <f>SUMIFS(СВЦЭМ!$C$34:$C$777,СВЦЭМ!$A$34:$A$777,$A34,СВЦЭМ!$B$34:$B$777,O$11)+'СЕТ СН'!$F$9+СВЦЭМ!$D$10+'СЕТ СН'!$F$6-'СЕТ СН'!$F$19</f>
        <v>1184.1246918699999</v>
      </c>
      <c r="P34" s="36">
        <f>SUMIFS(СВЦЭМ!$C$34:$C$777,СВЦЭМ!$A$34:$A$777,$A34,СВЦЭМ!$B$34:$B$777,P$11)+'СЕТ СН'!$F$9+СВЦЭМ!$D$10+'СЕТ СН'!$F$6-'СЕТ СН'!$F$19</f>
        <v>1198.2789714399999</v>
      </c>
      <c r="Q34" s="36">
        <f>SUMIFS(СВЦЭМ!$C$34:$C$777,СВЦЭМ!$A$34:$A$777,$A34,СВЦЭМ!$B$34:$B$777,Q$11)+'СЕТ СН'!$F$9+СВЦЭМ!$D$10+'СЕТ СН'!$F$6-'СЕТ СН'!$F$19</f>
        <v>1174.6309016799999</v>
      </c>
      <c r="R34" s="36">
        <f>SUMIFS(СВЦЭМ!$C$34:$C$777,СВЦЭМ!$A$34:$A$777,$A34,СВЦЭМ!$B$34:$B$777,R$11)+'СЕТ СН'!$F$9+СВЦЭМ!$D$10+'СЕТ СН'!$F$6-'СЕТ СН'!$F$19</f>
        <v>1081.7565934899999</v>
      </c>
      <c r="S34" s="36">
        <f>SUMIFS(СВЦЭМ!$C$34:$C$777,СВЦЭМ!$A$34:$A$777,$A34,СВЦЭМ!$B$34:$B$777,S$11)+'СЕТ СН'!$F$9+СВЦЭМ!$D$10+'СЕТ СН'!$F$6-'СЕТ СН'!$F$19</f>
        <v>960.78078437999989</v>
      </c>
      <c r="T34" s="36">
        <f>SUMIFS(СВЦЭМ!$C$34:$C$777,СВЦЭМ!$A$34:$A$777,$A34,СВЦЭМ!$B$34:$B$777,T$11)+'СЕТ СН'!$F$9+СВЦЭМ!$D$10+'СЕТ СН'!$F$6-'СЕТ СН'!$F$19</f>
        <v>914.45889019999981</v>
      </c>
      <c r="U34" s="36">
        <f>SUMIFS(СВЦЭМ!$C$34:$C$777,СВЦЭМ!$A$34:$A$777,$A34,СВЦЭМ!$B$34:$B$777,U$11)+'СЕТ СН'!$F$9+СВЦЭМ!$D$10+'СЕТ СН'!$F$6-'СЕТ СН'!$F$19</f>
        <v>920.15063720999979</v>
      </c>
      <c r="V34" s="36">
        <f>SUMIFS(СВЦЭМ!$C$34:$C$777,СВЦЭМ!$A$34:$A$777,$A34,СВЦЭМ!$B$34:$B$777,V$11)+'СЕТ СН'!$F$9+СВЦЭМ!$D$10+'СЕТ СН'!$F$6-'СЕТ СН'!$F$19</f>
        <v>940.47423179999987</v>
      </c>
      <c r="W34" s="36">
        <f>SUMIFS(СВЦЭМ!$C$34:$C$777,СВЦЭМ!$A$34:$A$777,$A34,СВЦЭМ!$B$34:$B$777,W$11)+'СЕТ СН'!$F$9+СВЦЭМ!$D$10+'СЕТ СН'!$F$6-'СЕТ СН'!$F$19</f>
        <v>956.01463062999983</v>
      </c>
      <c r="X34" s="36">
        <f>SUMIFS(СВЦЭМ!$C$34:$C$777,СВЦЭМ!$A$34:$A$777,$A34,СВЦЭМ!$B$34:$B$777,X$11)+'СЕТ СН'!$F$9+СВЦЭМ!$D$10+'СЕТ СН'!$F$6-'СЕТ СН'!$F$19</f>
        <v>977.93678341999998</v>
      </c>
      <c r="Y34" s="36">
        <f>SUMIFS(СВЦЭМ!$C$34:$C$777,СВЦЭМ!$A$34:$A$777,$A34,СВЦЭМ!$B$34:$B$777,Y$11)+'СЕТ СН'!$F$9+СВЦЭМ!$D$10+'СЕТ СН'!$F$6-'СЕТ СН'!$F$19</f>
        <v>1062.0968715399999</v>
      </c>
    </row>
    <row r="35" spans="1:25" ht="15.75" x14ac:dyDescent="0.2">
      <c r="A35" s="35">
        <f t="shared" si="0"/>
        <v>43458</v>
      </c>
      <c r="B35" s="36">
        <f>SUMIFS(СВЦЭМ!$C$34:$C$777,СВЦЭМ!$A$34:$A$777,$A35,СВЦЭМ!$B$34:$B$777,B$11)+'СЕТ СН'!$F$9+СВЦЭМ!$D$10+'СЕТ СН'!$F$6-'СЕТ СН'!$F$19</f>
        <v>1154.1936471500001</v>
      </c>
      <c r="C35" s="36">
        <f>SUMIFS(СВЦЭМ!$C$34:$C$777,СВЦЭМ!$A$34:$A$777,$A35,СВЦЭМ!$B$34:$B$777,C$11)+'СЕТ СН'!$F$9+СВЦЭМ!$D$10+'СЕТ СН'!$F$6-'СЕТ СН'!$F$19</f>
        <v>1246.2482924599999</v>
      </c>
      <c r="D35" s="36">
        <f>SUMIFS(СВЦЭМ!$C$34:$C$777,СВЦЭМ!$A$34:$A$777,$A35,СВЦЭМ!$B$34:$B$777,D$11)+'СЕТ СН'!$F$9+СВЦЭМ!$D$10+'СЕТ СН'!$F$6-'СЕТ СН'!$F$19</f>
        <v>1314.8940454599999</v>
      </c>
      <c r="E35" s="36">
        <f>SUMIFS(СВЦЭМ!$C$34:$C$777,СВЦЭМ!$A$34:$A$777,$A35,СВЦЭМ!$B$34:$B$777,E$11)+'СЕТ СН'!$F$9+СВЦЭМ!$D$10+'СЕТ СН'!$F$6-'СЕТ СН'!$F$19</f>
        <v>1312.5552516</v>
      </c>
      <c r="F35" s="36">
        <f>SUMIFS(СВЦЭМ!$C$34:$C$777,СВЦЭМ!$A$34:$A$777,$A35,СВЦЭМ!$B$34:$B$777,F$11)+'СЕТ СН'!$F$9+СВЦЭМ!$D$10+'СЕТ СН'!$F$6-'СЕТ СН'!$F$19</f>
        <v>1312.7484745299998</v>
      </c>
      <c r="G35" s="36">
        <f>SUMIFS(СВЦЭМ!$C$34:$C$777,СВЦЭМ!$A$34:$A$777,$A35,СВЦЭМ!$B$34:$B$777,G$11)+'СЕТ СН'!$F$9+СВЦЭМ!$D$10+'СЕТ СН'!$F$6-'СЕТ СН'!$F$19</f>
        <v>1308.4620944599999</v>
      </c>
      <c r="H35" s="36">
        <f>SUMIFS(СВЦЭМ!$C$34:$C$777,СВЦЭМ!$A$34:$A$777,$A35,СВЦЭМ!$B$34:$B$777,H$11)+'СЕТ СН'!$F$9+СВЦЭМ!$D$10+'СЕТ СН'!$F$6-'СЕТ СН'!$F$19</f>
        <v>1271.1051094099998</v>
      </c>
      <c r="I35" s="36">
        <f>SUMIFS(СВЦЭМ!$C$34:$C$777,СВЦЭМ!$A$34:$A$777,$A35,СВЦЭМ!$B$34:$B$777,I$11)+'СЕТ СН'!$F$9+СВЦЭМ!$D$10+'СЕТ СН'!$F$6-'СЕТ СН'!$F$19</f>
        <v>1158.1843492200001</v>
      </c>
      <c r="J35" s="36">
        <f>SUMIFS(СВЦЭМ!$C$34:$C$777,СВЦЭМ!$A$34:$A$777,$A35,СВЦЭМ!$B$34:$B$777,J$11)+'СЕТ СН'!$F$9+СВЦЭМ!$D$10+'СЕТ СН'!$F$6-'СЕТ СН'!$F$19</f>
        <v>1104.2071334799998</v>
      </c>
      <c r="K35" s="36">
        <f>SUMIFS(СВЦЭМ!$C$34:$C$777,СВЦЭМ!$A$34:$A$777,$A35,СВЦЭМ!$B$34:$B$777,K$11)+'СЕТ СН'!$F$9+СВЦЭМ!$D$10+'СЕТ СН'!$F$6-'СЕТ СН'!$F$19</f>
        <v>1017.5668370399999</v>
      </c>
      <c r="L35" s="36">
        <f>SUMIFS(СВЦЭМ!$C$34:$C$777,СВЦЭМ!$A$34:$A$777,$A35,СВЦЭМ!$B$34:$B$777,L$11)+'СЕТ СН'!$F$9+СВЦЭМ!$D$10+'СЕТ СН'!$F$6-'СЕТ СН'!$F$19</f>
        <v>1014.13754262</v>
      </c>
      <c r="M35" s="36">
        <f>SUMIFS(СВЦЭМ!$C$34:$C$777,СВЦЭМ!$A$34:$A$777,$A35,СВЦЭМ!$B$34:$B$777,M$11)+'СЕТ СН'!$F$9+СВЦЭМ!$D$10+'СЕТ СН'!$F$6-'СЕТ СН'!$F$19</f>
        <v>1062.00130844</v>
      </c>
      <c r="N35" s="36">
        <f>SUMIFS(СВЦЭМ!$C$34:$C$777,СВЦЭМ!$A$34:$A$777,$A35,СВЦЭМ!$B$34:$B$777,N$11)+'СЕТ СН'!$F$9+СВЦЭМ!$D$10+'СЕТ СН'!$F$6-'СЕТ СН'!$F$19</f>
        <v>1097.6479635399999</v>
      </c>
      <c r="O35" s="36">
        <f>SUMIFS(СВЦЭМ!$C$34:$C$777,СВЦЭМ!$A$34:$A$777,$A35,СВЦЭМ!$B$34:$B$777,O$11)+'СЕТ СН'!$F$9+СВЦЭМ!$D$10+'СЕТ СН'!$F$6-'СЕТ СН'!$F$19</f>
        <v>1129.3829507799999</v>
      </c>
      <c r="P35" s="36">
        <f>SUMIFS(СВЦЭМ!$C$34:$C$777,СВЦЭМ!$A$34:$A$777,$A35,СВЦЭМ!$B$34:$B$777,P$11)+'СЕТ СН'!$F$9+СВЦЭМ!$D$10+'СЕТ СН'!$F$6-'СЕТ СН'!$F$19</f>
        <v>1124.2759356199999</v>
      </c>
      <c r="Q35" s="36">
        <f>SUMIFS(СВЦЭМ!$C$34:$C$777,СВЦЭМ!$A$34:$A$777,$A35,СВЦЭМ!$B$34:$B$777,Q$11)+'СЕТ СН'!$F$9+СВЦЭМ!$D$10+'СЕТ СН'!$F$6-'СЕТ СН'!$F$19</f>
        <v>1085.9085242699998</v>
      </c>
      <c r="R35" s="36">
        <f>SUMIFS(СВЦЭМ!$C$34:$C$777,СВЦЭМ!$A$34:$A$777,$A35,СВЦЭМ!$B$34:$B$777,R$11)+'СЕТ СН'!$F$9+СВЦЭМ!$D$10+'СЕТ СН'!$F$6-'СЕТ СН'!$F$19</f>
        <v>1053.5894972199999</v>
      </c>
      <c r="S35" s="36">
        <f>SUMIFS(СВЦЭМ!$C$34:$C$777,СВЦЭМ!$A$34:$A$777,$A35,СВЦЭМ!$B$34:$B$777,S$11)+'СЕТ СН'!$F$9+СВЦЭМ!$D$10+'СЕТ СН'!$F$6-'СЕТ СН'!$F$19</f>
        <v>1003.0070201999999</v>
      </c>
      <c r="T35" s="36">
        <f>SUMIFS(СВЦЭМ!$C$34:$C$777,СВЦЭМ!$A$34:$A$777,$A35,СВЦЭМ!$B$34:$B$777,T$11)+'СЕТ СН'!$F$9+СВЦЭМ!$D$10+'СЕТ СН'!$F$6-'СЕТ СН'!$F$19</f>
        <v>978.11793175999992</v>
      </c>
      <c r="U35" s="36">
        <f>SUMIFS(СВЦЭМ!$C$34:$C$777,СВЦЭМ!$A$34:$A$777,$A35,СВЦЭМ!$B$34:$B$777,U$11)+'СЕТ СН'!$F$9+СВЦЭМ!$D$10+'СЕТ СН'!$F$6-'СЕТ СН'!$F$19</f>
        <v>980.55628137999997</v>
      </c>
      <c r="V35" s="36">
        <f>SUMIFS(СВЦЭМ!$C$34:$C$777,СВЦЭМ!$A$34:$A$777,$A35,СВЦЭМ!$B$34:$B$777,V$11)+'СЕТ СН'!$F$9+СВЦЭМ!$D$10+'СЕТ СН'!$F$6-'СЕТ СН'!$F$19</f>
        <v>993.02982431999999</v>
      </c>
      <c r="W35" s="36">
        <f>SUMIFS(СВЦЭМ!$C$34:$C$777,СВЦЭМ!$A$34:$A$777,$A35,СВЦЭМ!$B$34:$B$777,W$11)+'СЕТ СН'!$F$9+СВЦЭМ!$D$10+'СЕТ СН'!$F$6-'СЕТ СН'!$F$19</f>
        <v>1017.59686345</v>
      </c>
      <c r="X35" s="36">
        <f>SUMIFS(СВЦЭМ!$C$34:$C$777,СВЦЭМ!$A$34:$A$777,$A35,СВЦЭМ!$B$34:$B$777,X$11)+'СЕТ СН'!$F$9+СВЦЭМ!$D$10+'СЕТ СН'!$F$6-'СЕТ СН'!$F$19</f>
        <v>1022.6962170199999</v>
      </c>
      <c r="Y35" s="36">
        <f>SUMIFS(СВЦЭМ!$C$34:$C$777,СВЦЭМ!$A$34:$A$777,$A35,СВЦЭМ!$B$34:$B$777,Y$11)+'СЕТ СН'!$F$9+СВЦЭМ!$D$10+'СЕТ СН'!$F$6-'СЕТ СН'!$F$19</f>
        <v>1105.0487027099998</v>
      </c>
    </row>
    <row r="36" spans="1:25" ht="15.75" x14ac:dyDescent="0.2">
      <c r="A36" s="35">
        <f t="shared" si="0"/>
        <v>43459</v>
      </c>
      <c r="B36" s="36">
        <f>SUMIFS(СВЦЭМ!$C$34:$C$777,СВЦЭМ!$A$34:$A$777,$A36,СВЦЭМ!$B$34:$B$777,B$11)+'СЕТ СН'!$F$9+СВЦЭМ!$D$10+'СЕТ СН'!$F$6-'СЕТ СН'!$F$19</f>
        <v>1191.0945725699999</v>
      </c>
      <c r="C36" s="36">
        <f>SUMIFS(СВЦЭМ!$C$34:$C$777,СВЦЭМ!$A$34:$A$777,$A36,СВЦЭМ!$B$34:$B$777,C$11)+'СЕТ СН'!$F$9+СВЦЭМ!$D$10+'СЕТ СН'!$F$6-'СЕТ СН'!$F$19</f>
        <v>1273.5923806999999</v>
      </c>
      <c r="D36" s="36">
        <f>SUMIFS(СВЦЭМ!$C$34:$C$777,СВЦЭМ!$A$34:$A$777,$A36,СВЦЭМ!$B$34:$B$777,D$11)+'СЕТ СН'!$F$9+СВЦЭМ!$D$10+'СЕТ СН'!$F$6-'СЕТ СН'!$F$19</f>
        <v>1344.11800391</v>
      </c>
      <c r="E36" s="36">
        <f>SUMIFS(СВЦЭМ!$C$34:$C$777,СВЦЭМ!$A$34:$A$777,$A36,СВЦЭМ!$B$34:$B$777,E$11)+'СЕТ СН'!$F$9+СВЦЭМ!$D$10+'СЕТ СН'!$F$6-'СЕТ СН'!$F$19</f>
        <v>1362.1265136699999</v>
      </c>
      <c r="F36" s="36">
        <f>SUMIFS(СВЦЭМ!$C$34:$C$777,СВЦЭМ!$A$34:$A$777,$A36,СВЦЭМ!$B$34:$B$777,F$11)+'СЕТ СН'!$F$9+СВЦЭМ!$D$10+'СЕТ СН'!$F$6-'СЕТ СН'!$F$19</f>
        <v>1362.1553867299999</v>
      </c>
      <c r="G36" s="36">
        <f>SUMIFS(СВЦЭМ!$C$34:$C$777,СВЦЭМ!$A$34:$A$777,$A36,СВЦЭМ!$B$34:$B$777,G$11)+'СЕТ СН'!$F$9+СВЦЭМ!$D$10+'СЕТ СН'!$F$6-'СЕТ СН'!$F$19</f>
        <v>1338.2697614399999</v>
      </c>
      <c r="H36" s="36">
        <f>SUMIFS(СВЦЭМ!$C$34:$C$777,СВЦЭМ!$A$34:$A$777,$A36,СВЦЭМ!$B$34:$B$777,H$11)+'СЕТ СН'!$F$9+СВЦЭМ!$D$10+'СЕТ СН'!$F$6-'СЕТ СН'!$F$19</f>
        <v>1261.29095547</v>
      </c>
      <c r="I36" s="36">
        <f>SUMIFS(СВЦЭМ!$C$34:$C$777,СВЦЭМ!$A$34:$A$777,$A36,СВЦЭМ!$B$34:$B$777,I$11)+'СЕТ СН'!$F$9+СВЦЭМ!$D$10+'СЕТ СН'!$F$6-'СЕТ СН'!$F$19</f>
        <v>1140.6413000799998</v>
      </c>
      <c r="J36" s="36">
        <f>SUMIFS(СВЦЭМ!$C$34:$C$777,СВЦЭМ!$A$34:$A$777,$A36,СВЦЭМ!$B$34:$B$777,J$11)+'СЕТ СН'!$F$9+СВЦЭМ!$D$10+'СЕТ СН'!$F$6-'СЕТ СН'!$F$19</f>
        <v>1083.4686122099999</v>
      </c>
      <c r="K36" s="36">
        <f>SUMIFS(СВЦЭМ!$C$34:$C$777,СВЦЭМ!$A$34:$A$777,$A36,СВЦЭМ!$B$34:$B$777,K$11)+'СЕТ СН'!$F$9+СВЦЭМ!$D$10+'СЕТ СН'!$F$6-'СЕТ СН'!$F$19</f>
        <v>1013.73193638</v>
      </c>
      <c r="L36" s="36">
        <f>SUMIFS(СВЦЭМ!$C$34:$C$777,СВЦЭМ!$A$34:$A$777,$A36,СВЦЭМ!$B$34:$B$777,L$11)+'СЕТ СН'!$F$9+СВЦЭМ!$D$10+'СЕТ СН'!$F$6-'СЕТ СН'!$F$19</f>
        <v>1004.25298144</v>
      </c>
      <c r="M36" s="36">
        <f>SUMIFS(СВЦЭМ!$C$34:$C$777,СВЦЭМ!$A$34:$A$777,$A36,СВЦЭМ!$B$34:$B$777,M$11)+'СЕТ СН'!$F$9+СВЦЭМ!$D$10+'СЕТ СН'!$F$6-'СЕТ СН'!$F$19</f>
        <v>1052.2070574499999</v>
      </c>
      <c r="N36" s="36">
        <f>SUMIFS(СВЦЭМ!$C$34:$C$777,СВЦЭМ!$A$34:$A$777,$A36,СВЦЭМ!$B$34:$B$777,N$11)+'СЕТ СН'!$F$9+СВЦЭМ!$D$10+'СЕТ СН'!$F$6-'СЕТ СН'!$F$19</f>
        <v>1123.6755248499999</v>
      </c>
      <c r="O36" s="36">
        <f>SUMIFS(СВЦЭМ!$C$34:$C$777,СВЦЭМ!$A$34:$A$777,$A36,СВЦЭМ!$B$34:$B$777,O$11)+'СЕТ СН'!$F$9+СВЦЭМ!$D$10+'СЕТ СН'!$F$6-'СЕТ СН'!$F$19</f>
        <v>1167.6285000799999</v>
      </c>
      <c r="P36" s="36">
        <f>SUMIFS(СВЦЭМ!$C$34:$C$777,СВЦЭМ!$A$34:$A$777,$A36,СВЦЭМ!$B$34:$B$777,P$11)+'СЕТ СН'!$F$9+СВЦЭМ!$D$10+'СЕТ СН'!$F$6-'СЕТ СН'!$F$19</f>
        <v>1174.07021304</v>
      </c>
      <c r="Q36" s="36">
        <f>SUMIFS(СВЦЭМ!$C$34:$C$777,СВЦЭМ!$A$34:$A$777,$A36,СВЦЭМ!$B$34:$B$777,Q$11)+'СЕТ СН'!$F$9+СВЦЭМ!$D$10+'СЕТ СН'!$F$6-'СЕТ СН'!$F$19</f>
        <v>1159.76741975</v>
      </c>
      <c r="R36" s="36">
        <f>SUMIFS(СВЦЭМ!$C$34:$C$777,СВЦЭМ!$A$34:$A$777,$A36,СВЦЭМ!$B$34:$B$777,R$11)+'СЕТ СН'!$F$9+СВЦЭМ!$D$10+'СЕТ СН'!$F$6-'СЕТ СН'!$F$19</f>
        <v>1098.2159338199999</v>
      </c>
      <c r="S36" s="36">
        <f>SUMIFS(СВЦЭМ!$C$34:$C$777,СВЦЭМ!$A$34:$A$777,$A36,СВЦЭМ!$B$34:$B$777,S$11)+'СЕТ СН'!$F$9+СВЦЭМ!$D$10+'СЕТ СН'!$F$6-'СЕТ СН'!$F$19</f>
        <v>1020.8707782399999</v>
      </c>
      <c r="T36" s="36">
        <f>SUMIFS(СВЦЭМ!$C$34:$C$777,СВЦЭМ!$A$34:$A$777,$A36,СВЦЭМ!$B$34:$B$777,T$11)+'СЕТ СН'!$F$9+СВЦЭМ!$D$10+'СЕТ СН'!$F$6-'СЕТ СН'!$F$19</f>
        <v>969.13425025999982</v>
      </c>
      <c r="U36" s="36">
        <f>SUMIFS(СВЦЭМ!$C$34:$C$777,СВЦЭМ!$A$34:$A$777,$A36,СВЦЭМ!$B$34:$B$777,U$11)+'СЕТ СН'!$F$9+СВЦЭМ!$D$10+'СЕТ СН'!$F$6-'СЕТ СН'!$F$19</f>
        <v>977.59833003999984</v>
      </c>
      <c r="V36" s="36">
        <f>SUMIFS(СВЦЭМ!$C$34:$C$777,СВЦЭМ!$A$34:$A$777,$A36,СВЦЭМ!$B$34:$B$777,V$11)+'СЕТ СН'!$F$9+СВЦЭМ!$D$10+'СЕТ СН'!$F$6-'СЕТ СН'!$F$19</f>
        <v>991.42608616999996</v>
      </c>
      <c r="W36" s="36">
        <f>SUMIFS(СВЦЭМ!$C$34:$C$777,СВЦЭМ!$A$34:$A$777,$A36,СВЦЭМ!$B$34:$B$777,W$11)+'СЕТ СН'!$F$9+СВЦЭМ!$D$10+'СЕТ СН'!$F$6-'СЕТ СН'!$F$19</f>
        <v>1002.42163966</v>
      </c>
      <c r="X36" s="36">
        <f>SUMIFS(СВЦЭМ!$C$34:$C$777,СВЦЭМ!$A$34:$A$777,$A36,СВЦЭМ!$B$34:$B$777,X$11)+'СЕТ СН'!$F$9+СВЦЭМ!$D$10+'СЕТ СН'!$F$6-'СЕТ СН'!$F$19</f>
        <v>1010.74875931</v>
      </c>
      <c r="Y36" s="36">
        <f>SUMIFS(СВЦЭМ!$C$34:$C$777,СВЦЭМ!$A$34:$A$777,$A36,СВЦЭМ!$B$34:$B$777,Y$11)+'СЕТ СН'!$F$9+СВЦЭМ!$D$10+'СЕТ СН'!$F$6-'СЕТ СН'!$F$19</f>
        <v>1095.21045409</v>
      </c>
    </row>
    <row r="37" spans="1:25" ht="15.75" x14ac:dyDescent="0.2">
      <c r="A37" s="35">
        <f t="shared" si="0"/>
        <v>43460</v>
      </c>
      <c r="B37" s="36">
        <f>SUMIFS(СВЦЭМ!$C$34:$C$777,СВЦЭМ!$A$34:$A$777,$A37,СВЦЭМ!$B$34:$B$777,B$11)+'СЕТ СН'!$F$9+СВЦЭМ!$D$10+'СЕТ СН'!$F$6-'СЕТ СН'!$F$19</f>
        <v>1173.3198344099999</v>
      </c>
      <c r="C37" s="36">
        <f>SUMIFS(СВЦЭМ!$C$34:$C$777,СВЦЭМ!$A$34:$A$777,$A37,СВЦЭМ!$B$34:$B$777,C$11)+'СЕТ СН'!$F$9+СВЦЭМ!$D$10+'СЕТ СН'!$F$6-'СЕТ СН'!$F$19</f>
        <v>1282.27359832</v>
      </c>
      <c r="D37" s="36">
        <f>SUMIFS(СВЦЭМ!$C$34:$C$777,СВЦЭМ!$A$34:$A$777,$A37,СВЦЭМ!$B$34:$B$777,D$11)+'СЕТ СН'!$F$9+СВЦЭМ!$D$10+'СЕТ СН'!$F$6-'СЕТ СН'!$F$19</f>
        <v>1338.54107939</v>
      </c>
      <c r="E37" s="36">
        <f>SUMIFS(СВЦЭМ!$C$34:$C$777,СВЦЭМ!$A$34:$A$777,$A37,СВЦЭМ!$B$34:$B$777,E$11)+'СЕТ СН'!$F$9+СВЦЭМ!$D$10+'СЕТ СН'!$F$6-'СЕТ СН'!$F$19</f>
        <v>1337.24867926</v>
      </c>
      <c r="F37" s="36">
        <f>SUMIFS(СВЦЭМ!$C$34:$C$777,СВЦЭМ!$A$34:$A$777,$A37,СВЦЭМ!$B$34:$B$777,F$11)+'СЕТ СН'!$F$9+СВЦЭМ!$D$10+'СЕТ СН'!$F$6-'СЕТ СН'!$F$19</f>
        <v>1335.3695065899999</v>
      </c>
      <c r="G37" s="36">
        <f>SUMIFS(СВЦЭМ!$C$34:$C$777,СВЦЭМ!$A$34:$A$777,$A37,СВЦЭМ!$B$34:$B$777,G$11)+'СЕТ СН'!$F$9+СВЦЭМ!$D$10+'СЕТ СН'!$F$6-'СЕТ СН'!$F$19</f>
        <v>1317.2029092099999</v>
      </c>
      <c r="H37" s="36">
        <f>SUMIFS(СВЦЭМ!$C$34:$C$777,СВЦЭМ!$A$34:$A$777,$A37,СВЦЭМ!$B$34:$B$777,H$11)+'СЕТ СН'!$F$9+СВЦЭМ!$D$10+'СЕТ СН'!$F$6-'СЕТ СН'!$F$19</f>
        <v>1249.25422546</v>
      </c>
      <c r="I37" s="36">
        <f>SUMIFS(СВЦЭМ!$C$34:$C$777,СВЦЭМ!$A$34:$A$777,$A37,СВЦЭМ!$B$34:$B$777,I$11)+'СЕТ СН'!$F$9+СВЦЭМ!$D$10+'СЕТ СН'!$F$6-'СЕТ СН'!$F$19</f>
        <v>1152.41646898</v>
      </c>
      <c r="J37" s="36">
        <f>SUMIFS(СВЦЭМ!$C$34:$C$777,СВЦЭМ!$A$34:$A$777,$A37,СВЦЭМ!$B$34:$B$777,J$11)+'СЕТ СН'!$F$9+СВЦЭМ!$D$10+'СЕТ СН'!$F$6-'СЕТ СН'!$F$19</f>
        <v>1097.2181469099999</v>
      </c>
      <c r="K37" s="36">
        <f>SUMIFS(СВЦЭМ!$C$34:$C$777,СВЦЭМ!$A$34:$A$777,$A37,СВЦЭМ!$B$34:$B$777,K$11)+'СЕТ СН'!$F$9+СВЦЭМ!$D$10+'СЕТ СН'!$F$6-'СЕТ СН'!$F$19</f>
        <v>1025.0317331399999</v>
      </c>
      <c r="L37" s="36">
        <f>SUMIFS(СВЦЭМ!$C$34:$C$777,СВЦЭМ!$A$34:$A$777,$A37,СВЦЭМ!$B$34:$B$777,L$11)+'СЕТ СН'!$F$9+СВЦЭМ!$D$10+'СЕТ СН'!$F$6-'СЕТ СН'!$F$19</f>
        <v>1023.27711774</v>
      </c>
      <c r="M37" s="36">
        <f>SUMIFS(СВЦЭМ!$C$34:$C$777,СВЦЭМ!$A$34:$A$777,$A37,СВЦЭМ!$B$34:$B$777,M$11)+'СЕТ СН'!$F$9+СВЦЭМ!$D$10+'СЕТ СН'!$F$6-'СЕТ СН'!$F$19</f>
        <v>1083.4747831</v>
      </c>
      <c r="N37" s="36">
        <f>SUMIFS(СВЦЭМ!$C$34:$C$777,СВЦЭМ!$A$34:$A$777,$A37,СВЦЭМ!$B$34:$B$777,N$11)+'СЕТ СН'!$F$9+СВЦЭМ!$D$10+'СЕТ СН'!$F$6-'СЕТ СН'!$F$19</f>
        <v>1160.06481899</v>
      </c>
      <c r="O37" s="36">
        <f>SUMIFS(СВЦЭМ!$C$34:$C$777,СВЦЭМ!$A$34:$A$777,$A37,СВЦЭМ!$B$34:$B$777,O$11)+'СЕТ СН'!$F$9+СВЦЭМ!$D$10+'СЕТ СН'!$F$6-'СЕТ СН'!$F$19</f>
        <v>1205.76658355</v>
      </c>
      <c r="P37" s="36">
        <f>SUMIFS(СВЦЭМ!$C$34:$C$777,СВЦЭМ!$A$34:$A$777,$A37,СВЦЭМ!$B$34:$B$777,P$11)+'СЕТ СН'!$F$9+СВЦЭМ!$D$10+'СЕТ СН'!$F$6-'СЕТ СН'!$F$19</f>
        <v>1223.8473615299999</v>
      </c>
      <c r="Q37" s="36">
        <f>SUMIFS(СВЦЭМ!$C$34:$C$777,СВЦЭМ!$A$34:$A$777,$A37,СВЦЭМ!$B$34:$B$777,Q$11)+'СЕТ СН'!$F$9+СВЦЭМ!$D$10+'СЕТ СН'!$F$6-'СЕТ СН'!$F$19</f>
        <v>1191.2073723999999</v>
      </c>
      <c r="R37" s="36">
        <f>SUMIFS(СВЦЭМ!$C$34:$C$777,СВЦЭМ!$A$34:$A$777,$A37,СВЦЭМ!$B$34:$B$777,R$11)+'СЕТ СН'!$F$9+СВЦЭМ!$D$10+'СЕТ СН'!$F$6-'СЕТ СН'!$F$19</f>
        <v>1130.7627688799998</v>
      </c>
      <c r="S37" s="36">
        <f>SUMIFS(СВЦЭМ!$C$34:$C$777,СВЦЭМ!$A$34:$A$777,$A37,СВЦЭМ!$B$34:$B$777,S$11)+'СЕТ СН'!$F$9+СВЦЭМ!$D$10+'СЕТ СН'!$F$6-'СЕТ СН'!$F$19</f>
        <v>1028.0145619099999</v>
      </c>
      <c r="T37" s="36">
        <f>SUMIFS(СВЦЭМ!$C$34:$C$777,СВЦЭМ!$A$34:$A$777,$A37,СВЦЭМ!$B$34:$B$777,T$11)+'СЕТ СН'!$F$9+СВЦЭМ!$D$10+'СЕТ СН'!$F$6-'СЕТ СН'!$F$19</f>
        <v>989.76769210999987</v>
      </c>
      <c r="U37" s="36">
        <f>SUMIFS(СВЦЭМ!$C$34:$C$777,СВЦЭМ!$A$34:$A$777,$A37,СВЦЭМ!$B$34:$B$777,U$11)+'СЕТ СН'!$F$9+СВЦЭМ!$D$10+'СЕТ СН'!$F$6-'СЕТ СН'!$F$19</f>
        <v>992.22448079999981</v>
      </c>
      <c r="V37" s="36">
        <f>SUMIFS(СВЦЭМ!$C$34:$C$777,СВЦЭМ!$A$34:$A$777,$A37,СВЦЭМ!$B$34:$B$777,V$11)+'СЕТ СН'!$F$9+СВЦЭМ!$D$10+'СЕТ СН'!$F$6-'СЕТ СН'!$F$19</f>
        <v>1003.77313579</v>
      </c>
      <c r="W37" s="36">
        <f>SUMIFS(СВЦЭМ!$C$34:$C$777,СВЦЭМ!$A$34:$A$777,$A37,СВЦЭМ!$B$34:$B$777,W$11)+'СЕТ СН'!$F$9+СВЦЭМ!$D$10+'СЕТ СН'!$F$6-'СЕТ СН'!$F$19</f>
        <v>1019.7341619599999</v>
      </c>
      <c r="X37" s="36">
        <f>SUMIFS(СВЦЭМ!$C$34:$C$777,СВЦЭМ!$A$34:$A$777,$A37,СВЦЭМ!$B$34:$B$777,X$11)+'СЕТ СН'!$F$9+СВЦЭМ!$D$10+'СЕТ СН'!$F$6-'СЕТ СН'!$F$19</f>
        <v>1032.5690538899999</v>
      </c>
      <c r="Y37" s="36">
        <f>SUMIFS(СВЦЭМ!$C$34:$C$777,СВЦЭМ!$A$34:$A$777,$A37,СВЦЭМ!$B$34:$B$777,Y$11)+'СЕТ СН'!$F$9+СВЦЭМ!$D$10+'СЕТ СН'!$F$6-'СЕТ СН'!$F$19</f>
        <v>1107.8941894799998</v>
      </c>
    </row>
    <row r="38" spans="1:25" ht="15.75" x14ac:dyDescent="0.2">
      <c r="A38" s="35">
        <f t="shared" si="0"/>
        <v>43461</v>
      </c>
      <c r="B38" s="36">
        <f>SUMIFS(СВЦЭМ!$C$34:$C$777,СВЦЭМ!$A$34:$A$777,$A38,СВЦЭМ!$B$34:$B$777,B$11)+'СЕТ СН'!$F$9+СВЦЭМ!$D$10+'СЕТ СН'!$F$6-'СЕТ СН'!$F$19</f>
        <v>1207.02916252</v>
      </c>
      <c r="C38" s="36">
        <f>SUMIFS(СВЦЭМ!$C$34:$C$777,СВЦЭМ!$A$34:$A$777,$A38,СВЦЭМ!$B$34:$B$777,C$11)+'СЕТ СН'!$F$9+СВЦЭМ!$D$10+'СЕТ СН'!$F$6-'СЕТ СН'!$F$19</f>
        <v>1284.5871477599999</v>
      </c>
      <c r="D38" s="36">
        <f>SUMIFS(СВЦЭМ!$C$34:$C$777,СВЦЭМ!$A$34:$A$777,$A38,СВЦЭМ!$B$34:$B$777,D$11)+'СЕТ СН'!$F$9+СВЦЭМ!$D$10+'СЕТ СН'!$F$6-'СЕТ СН'!$F$19</f>
        <v>1342.5851664299998</v>
      </c>
      <c r="E38" s="36">
        <f>SUMIFS(СВЦЭМ!$C$34:$C$777,СВЦЭМ!$A$34:$A$777,$A38,СВЦЭМ!$B$34:$B$777,E$11)+'СЕТ СН'!$F$9+СВЦЭМ!$D$10+'СЕТ СН'!$F$6-'СЕТ СН'!$F$19</f>
        <v>1381.33380629</v>
      </c>
      <c r="F38" s="36">
        <f>SUMIFS(СВЦЭМ!$C$34:$C$777,СВЦЭМ!$A$34:$A$777,$A38,СВЦЭМ!$B$34:$B$777,F$11)+'СЕТ СН'!$F$9+СВЦЭМ!$D$10+'СЕТ СН'!$F$6-'СЕТ СН'!$F$19</f>
        <v>1387.2166628</v>
      </c>
      <c r="G38" s="36">
        <f>SUMIFS(СВЦЭМ!$C$34:$C$777,СВЦЭМ!$A$34:$A$777,$A38,СВЦЭМ!$B$34:$B$777,G$11)+'СЕТ СН'!$F$9+СВЦЭМ!$D$10+'СЕТ СН'!$F$6-'СЕТ СН'!$F$19</f>
        <v>1373.7067781799999</v>
      </c>
      <c r="H38" s="36">
        <f>SUMIFS(СВЦЭМ!$C$34:$C$777,СВЦЭМ!$A$34:$A$777,$A38,СВЦЭМ!$B$34:$B$777,H$11)+'СЕТ СН'!$F$9+СВЦЭМ!$D$10+'СЕТ СН'!$F$6-'СЕТ СН'!$F$19</f>
        <v>1323.24035248</v>
      </c>
      <c r="I38" s="36">
        <f>SUMIFS(СВЦЭМ!$C$34:$C$777,СВЦЭМ!$A$34:$A$777,$A38,СВЦЭМ!$B$34:$B$777,I$11)+'СЕТ СН'!$F$9+СВЦЭМ!$D$10+'СЕТ СН'!$F$6-'СЕТ СН'!$F$19</f>
        <v>1211.3709892299999</v>
      </c>
      <c r="J38" s="36">
        <f>SUMIFS(СВЦЭМ!$C$34:$C$777,СВЦЭМ!$A$34:$A$777,$A38,СВЦЭМ!$B$34:$B$777,J$11)+'СЕТ СН'!$F$9+СВЦЭМ!$D$10+'СЕТ СН'!$F$6-'СЕТ СН'!$F$19</f>
        <v>1156.2694531499999</v>
      </c>
      <c r="K38" s="36">
        <f>SUMIFS(СВЦЭМ!$C$34:$C$777,СВЦЭМ!$A$34:$A$777,$A38,СВЦЭМ!$B$34:$B$777,K$11)+'СЕТ СН'!$F$9+СВЦЭМ!$D$10+'СЕТ СН'!$F$6-'СЕТ СН'!$F$19</f>
        <v>1097.8817911499998</v>
      </c>
      <c r="L38" s="36">
        <f>SUMIFS(СВЦЭМ!$C$34:$C$777,СВЦЭМ!$A$34:$A$777,$A38,СВЦЭМ!$B$34:$B$777,L$11)+'СЕТ СН'!$F$9+СВЦЭМ!$D$10+'СЕТ СН'!$F$6-'СЕТ СН'!$F$19</f>
        <v>1103.3623268199999</v>
      </c>
      <c r="M38" s="36">
        <f>SUMIFS(СВЦЭМ!$C$34:$C$777,СВЦЭМ!$A$34:$A$777,$A38,СВЦЭМ!$B$34:$B$777,M$11)+'СЕТ СН'!$F$9+СВЦЭМ!$D$10+'СЕТ СН'!$F$6-'СЕТ СН'!$F$19</f>
        <v>1158.4776121099999</v>
      </c>
      <c r="N38" s="36">
        <f>SUMIFS(СВЦЭМ!$C$34:$C$777,СВЦЭМ!$A$34:$A$777,$A38,СВЦЭМ!$B$34:$B$777,N$11)+'СЕТ СН'!$F$9+СВЦЭМ!$D$10+'СЕТ СН'!$F$6-'СЕТ СН'!$F$19</f>
        <v>1202.10026154</v>
      </c>
      <c r="O38" s="36">
        <f>SUMIFS(СВЦЭМ!$C$34:$C$777,СВЦЭМ!$A$34:$A$777,$A38,СВЦЭМ!$B$34:$B$777,O$11)+'СЕТ СН'!$F$9+СВЦЭМ!$D$10+'СЕТ СН'!$F$6-'СЕТ СН'!$F$19</f>
        <v>1222.9391877399999</v>
      </c>
      <c r="P38" s="36">
        <f>SUMIFS(СВЦЭМ!$C$34:$C$777,СВЦЭМ!$A$34:$A$777,$A38,СВЦЭМ!$B$34:$B$777,P$11)+'СЕТ СН'!$F$9+СВЦЭМ!$D$10+'СЕТ СН'!$F$6-'СЕТ СН'!$F$19</f>
        <v>1259.5984387799999</v>
      </c>
      <c r="Q38" s="36">
        <f>SUMIFS(СВЦЭМ!$C$34:$C$777,СВЦЭМ!$A$34:$A$777,$A38,СВЦЭМ!$B$34:$B$777,Q$11)+'СЕТ СН'!$F$9+СВЦЭМ!$D$10+'СЕТ СН'!$F$6-'СЕТ СН'!$F$19</f>
        <v>1264.3935039799999</v>
      </c>
      <c r="R38" s="36">
        <f>SUMIFS(СВЦЭМ!$C$34:$C$777,СВЦЭМ!$A$34:$A$777,$A38,СВЦЭМ!$B$34:$B$777,R$11)+'СЕТ СН'!$F$9+СВЦЭМ!$D$10+'СЕТ СН'!$F$6-'СЕТ СН'!$F$19</f>
        <v>1208.02943706</v>
      </c>
      <c r="S38" s="36">
        <f>SUMIFS(СВЦЭМ!$C$34:$C$777,СВЦЭМ!$A$34:$A$777,$A38,СВЦЭМ!$B$34:$B$777,S$11)+'СЕТ СН'!$F$9+СВЦЭМ!$D$10+'СЕТ СН'!$F$6-'СЕТ СН'!$F$19</f>
        <v>1124.76556794</v>
      </c>
      <c r="T38" s="36">
        <f>SUMIFS(СВЦЭМ!$C$34:$C$777,СВЦЭМ!$A$34:$A$777,$A38,СВЦЭМ!$B$34:$B$777,T$11)+'СЕТ СН'!$F$9+СВЦЭМ!$D$10+'СЕТ СН'!$F$6-'СЕТ СН'!$F$19</f>
        <v>1074.56231841</v>
      </c>
      <c r="U38" s="36">
        <f>SUMIFS(СВЦЭМ!$C$34:$C$777,СВЦЭМ!$A$34:$A$777,$A38,СВЦЭМ!$B$34:$B$777,U$11)+'СЕТ СН'!$F$9+СВЦЭМ!$D$10+'СЕТ СН'!$F$6-'СЕТ СН'!$F$19</f>
        <v>1076.2645769399999</v>
      </c>
      <c r="V38" s="36">
        <f>SUMIFS(СВЦЭМ!$C$34:$C$777,СВЦЭМ!$A$34:$A$777,$A38,СВЦЭМ!$B$34:$B$777,V$11)+'СЕТ СН'!$F$9+СВЦЭМ!$D$10+'СЕТ СН'!$F$6-'СЕТ СН'!$F$19</f>
        <v>1089.6391807199998</v>
      </c>
      <c r="W38" s="36">
        <f>SUMIFS(СВЦЭМ!$C$34:$C$777,СВЦЭМ!$A$34:$A$777,$A38,СВЦЭМ!$B$34:$B$777,W$11)+'СЕТ СН'!$F$9+СВЦЭМ!$D$10+'СЕТ СН'!$F$6-'СЕТ СН'!$F$19</f>
        <v>1106.9970990899999</v>
      </c>
      <c r="X38" s="36">
        <f>SUMIFS(СВЦЭМ!$C$34:$C$777,СВЦЭМ!$A$34:$A$777,$A38,СВЦЭМ!$B$34:$B$777,X$11)+'СЕТ СН'!$F$9+СВЦЭМ!$D$10+'СЕТ СН'!$F$6-'СЕТ СН'!$F$19</f>
        <v>1127.4981672399999</v>
      </c>
      <c r="Y38" s="36">
        <f>SUMIFS(СВЦЭМ!$C$34:$C$777,СВЦЭМ!$A$34:$A$777,$A38,СВЦЭМ!$B$34:$B$777,Y$11)+'СЕТ СН'!$F$9+СВЦЭМ!$D$10+'СЕТ СН'!$F$6-'СЕТ СН'!$F$19</f>
        <v>1194.1170012299999</v>
      </c>
    </row>
    <row r="39" spans="1:25" ht="15.75" x14ac:dyDescent="0.2">
      <c r="A39" s="35">
        <f t="shared" si="0"/>
        <v>43462</v>
      </c>
      <c r="B39" s="36">
        <f>SUMIFS(СВЦЭМ!$C$34:$C$777,СВЦЭМ!$A$34:$A$777,$A39,СВЦЭМ!$B$34:$B$777,B$11)+'СЕТ СН'!$F$9+СВЦЭМ!$D$10+'СЕТ СН'!$F$6-'СЕТ СН'!$F$19</f>
        <v>1246.61620653</v>
      </c>
      <c r="C39" s="36">
        <f>SUMIFS(СВЦЭМ!$C$34:$C$777,СВЦЭМ!$A$34:$A$777,$A39,СВЦЭМ!$B$34:$B$777,C$11)+'СЕТ СН'!$F$9+СВЦЭМ!$D$10+'СЕТ СН'!$F$6-'СЕТ СН'!$F$19</f>
        <v>1303.26971334</v>
      </c>
      <c r="D39" s="36">
        <f>SUMIFS(СВЦЭМ!$C$34:$C$777,СВЦЭМ!$A$34:$A$777,$A39,СВЦЭМ!$B$34:$B$777,D$11)+'СЕТ СН'!$F$9+СВЦЭМ!$D$10+'СЕТ СН'!$F$6-'СЕТ СН'!$F$19</f>
        <v>1373.71320453</v>
      </c>
      <c r="E39" s="36">
        <f>SUMIFS(СВЦЭМ!$C$34:$C$777,СВЦЭМ!$A$34:$A$777,$A39,СВЦЭМ!$B$34:$B$777,E$11)+'СЕТ СН'!$F$9+СВЦЭМ!$D$10+'СЕТ СН'!$F$6-'СЕТ СН'!$F$19</f>
        <v>1383.9758604900001</v>
      </c>
      <c r="F39" s="36">
        <f>SUMIFS(СВЦЭМ!$C$34:$C$777,СВЦЭМ!$A$34:$A$777,$A39,СВЦЭМ!$B$34:$B$777,F$11)+'СЕТ СН'!$F$9+СВЦЭМ!$D$10+'СЕТ СН'!$F$6-'СЕТ СН'!$F$19</f>
        <v>1395.46564431</v>
      </c>
      <c r="G39" s="36">
        <f>SUMIFS(СВЦЭМ!$C$34:$C$777,СВЦЭМ!$A$34:$A$777,$A39,СВЦЭМ!$B$34:$B$777,G$11)+'СЕТ СН'!$F$9+СВЦЭМ!$D$10+'СЕТ СН'!$F$6-'СЕТ СН'!$F$19</f>
        <v>1366.66874781</v>
      </c>
      <c r="H39" s="36">
        <f>SUMIFS(СВЦЭМ!$C$34:$C$777,СВЦЭМ!$A$34:$A$777,$A39,СВЦЭМ!$B$34:$B$777,H$11)+'СЕТ СН'!$F$9+СВЦЭМ!$D$10+'СЕТ СН'!$F$6-'СЕТ СН'!$F$19</f>
        <v>1296.0956879999999</v>
      </c>
      <c r="I39" s="36">
        <f>SUMIFS(СВЦЭМ!$C$34:$C$777,СВЦЭМ!$A$34:$A$777,$A39,СВЦЭМ!$B$34:$B$777,I$11)+'СЕТ СН'!$F$9+СВЦЭМ!$D$10+'СЕТ СН'!$F$6-'СЕТ СН'!$F$19</f>
        <v>1189.7254294499999</v>
      </c>
      <c r="J39" s="36">
        <f>SUMIFS(СВЦЭМ!$C$34:$C$777,СВЦЭМ!$A$34:$A$777,$A39,СВЦЭМ!$B$34:$B$777,J$11)+'СЕТ СН'!$F$9+СВЦЭМ!$D$10+'СЕТ СН'!$F$6-'СЕТ СН'!$F$19</f>
        <v>1120.3501106799999</v>
      </c>
      <c r="K39" s="36">
        <f>SUMIFS(СВЦЭМ!$C$34:$C$777,СВЦЭМ!$A$34:$A$777,$A39,СВЦЭМ!$B$34:$B$777,K$11)+'СЕТ СН'!$F$9+СВЦЭМ!$D$10+'СЕТ СН'!$F$6-'СЕТ СН'!$F$19</f>
        <v>1046.47908003</v>
      </c>
      <c r="L39" s="36">
        <f>SUMIFS(СВЦЭМ!$C$34:$C$777,СВЦЭМ!$A$34:$A$777,$A39,СВЦЭМ!$B$34:$B$777,L$11)+'СЕТ СН'!$F$9+СВЦЭМ!$D$10+'СЕТ СН'!$F$6-'СЕТ СН'!$F$19</f>
        <v>1042.2264199899998</v>
      </c>
      <c r="M39" s="36">
        <f>SUMIFS(СВЦЭМ!$C$34:$C$777,СВЦЭМ!$A$34:$A$777,$A39,СВЦЭМ!$B$34:$B$777,M$11)+'СЕТ СН'!$F$9+СВЦЭМ!$D$10+'СЕТ СН'!$F$6-'СЕТ СН'!$F$19</f>
        <v>1096.8442802499999</v>
      </c>
      <c r="N39" s="36">
        <f>SUMIFS(СВЦЭМ!$C$34:$C$777,СВЦЭМ!$A$34:$A$777,$A39,СВЦЭМ!$B$34:$B$777,N$11)+'СЕТ СН'!$F$9+СВЦЭМ!$D$10+'СЕТ СН'!$F$6-'СЕТ СН'!$F$19</f>
        <v>1148.3856510099999</v>
      </c>
      <c r="O39" s="36">
        <f>SUMIFS(СВЦЭМ!$C$34:$C$777,СВЦЭМ!$A$34:$A$777,$A39,СВЦЭМ!$B$34:$B$777,O$11)+'СЕТ СН'!$F$9+СВЦЭМ!$D$10+'СЕТ СН'!$F$6-'СЕТ СН'!$F$19</f>
        <v>1200.81368372</v>
      </c>
      <c r="P39" s="36">
        <f>SUMIFS(СВЦЭМ!$C$34:$C$777,СВЦЭМ!$A$34:$A$777,$A39,СВЦЭМ!$B$34:$B$777,P$11)+'СЕТ СН'!$F$9+СВЦЭМ!$D$10+'СЕТ СН'!$F$6-'СЕТ СН'!$F$19</f>
        <v>1214.99277491</v>
      </c>
      <c r="Q39" s="36">
        <f>SUMIFS(СВЦЭМ!$C$34:$C$777,СВЦЭМ!$A$34:$A$777,$A39,СВЦЭМ!$B$34:$B$777,Q$11)+'СЕТ СН'!$F$9+СВЦЭМ!$D$10+'СЕТ СН'!$F$6-'СЕТ СН'!$F$19</f>
        <v>1190.1019857399999</v>
      </c>
      <c r="R39" s="36">
        <f>SUMIFS(СВЦЭМ!$C$34:$C$777,СВЦЭМ!$A$34:$A$777,$A39,СВЦЭМ!$B$34:$B$777,R$11)+'СЕТ СН'!$F$9+СВЦЭМ!$D$10+'СЕТ СН'!$F$6-'СЕТ СН'!$F$19</f>
        <v>1130.1062404999998</v>
      </c>
      <c r="S39" s="36">
        <f>SUMIFS(СВЦЭМ!$C$34:$C$777,СВЦЭМ!$A$34:$A$777,$A39,СВЦЭМ!$B$34:$B$777,S$11)+'СЕТ СН'!$F$9+СВЦЭМ!$D$10+'СЕТ СН'!$F$6-'СЕТ СН'!$F$19</f>
        <v>1047.4825926699998</v>
      </c>
      <c r="T39" s="36">
        <f>SUMIFS(СВЦЭМ!$C$34:$C$777,СВЦЭМ!$A$34:$A$777,$A39,СВЦЭМ!$B$34:$B$777,T$11)+'СЕТ СН'!$F$9+СВЦЭМ!$D$10+'СЕТ СН'!$F$6-'СЕТ СН'!$F$19</f>
        <v>999.94196900999987</v>
      </c>
      <c r="U39" s="36">
        <f>SUMIFS(СВЦЭМ!$C$34:$C$777,СВЦЭМ!$A$34:$A$777,$A39,СВЦЭМ!$B$34:$B$777,U$11)+'СЕТ СН'!$F$9+СВЦЭМ!$D$10+'СЕТ СН'!$F$6-'СЕТ СН'!$F$19</f>
        <v>1005.1030116999998</v>
      </c>
      <c r="V39" s="36">
        <f>SUMIFS(СВЦЭМ!$C$34:$C$777,СВЦЭМ!$A$34:$A$777,$A39,СВЦЭМ!$B$34:$B$777,V$11)+'СЕТ СН'!$F$9+СВЦЭМ!$D$10+'СЕТ СН'!$F$6-'СЕТ СН'!$F$19</f>
        <v>1018.7742424799999</v>
      </c>
      <c r="W39" s="36">
        <f>SUMIFS(СВЦЭМ!$C$34:$C$777,СВЦЭМ!$A$34:$A$777,$A39,СВЦЭМ!$B$34:$B$777,W$11)+'СЕТ СН'!$F$9+СВЦЭМ!$D$10+'СЕТ СН'!$F$6-'СЕТ СН'!$F$19</f>
        <v>1027.6590079799998</v>
      </c>
      <c r="X39" s="36">
        <f>SUMIFS(СВЦЭМ!$C$34:$C$777,СВЦЭМ!$A$34:$A$777,$A39,СВЦЭМ!$B$34:$B$777,X$11)+'СЕТ СН'!$F$9+СВЦЭМ!$D$10+'СЕТ СН'!$F$6-'СЕТ СН'!$F$19</f>
        <v>1043.9935861899999</v>
      </c>
      <c r="Y39" s="36">
        <f>SUMIFS(СВЦЭМ!$C$34:$C$777,СВЦЭМ!$A$34:$A$777,$A39,СВЦЭМ!$B$34:$B$777,Y$11)+'СЕТ СН'!$F$9+СВЦЭМ!$D$10+'СЕТ СН'!$F$6-'СЕТ СН'!$F$19</f>
        <v>1133.94311118</v>
      </c>
    </row>
    <row r="40" spans="1:25" ht="15.75" x14ac:dyDescent="0.2">
      <c r="A40" s="35">
        <f t="shared" si="0"/>
        <v>43463</v>
      </c>
      <c r="B40" s="36">
        <f>SUMIFS(СВЦЭМ!$C$34:$C$777,СВЦЭМ!$A$34:$A$777,$A40,СВЦЭМ!$B$34:$B$777,B$11)+'СЕТ СН'!$F$9+СВЦЭМ!$D$10+'СЕТ СН'!$F$6-'СЕТ СН'!$F$19</f>
        <v>1219.5817594999999</v>
      </c>
      <c r="C40" s="36">
        <f>SUMIFS(СВЦЭМ!$C$34:$C$777,СВЦЭМ!$A$34:$A$777,$A40,СВЦЭМ!$B$34:$B$777,C$11)+'СЕТ СН'!$F$9+СВЦЭМ!$D$10+'СЕТ СН'!$F$6-'СЕТ СН'!$F$19</f>
        <v>1321.79176579</v>
      </c>
      <c r="D40" s="36">
        <f>SUMIFS(СВЦЭМ!$C$34:$C$777,СВЦЭМ!$A$34:$A$777,$A40,СВЦЭМ!$B$34:$B$777,D$11)+'СЕТ СН'!$F$9+СВЦЭМ!$D$10+'СЕТ СН'!$F$6-'СЕТ СН'!$F$19</f>
        <v>1403.00392655</v>
      </c>
      <c r="E40" s="36">
        <f>SUMIFS(СВЦЭМ!$C$34:$C$777,СВЦЭМ!$A$34:$A$777,$A40,СВЦЭМ!$B$34:$B$777,E$11)+'СЕТ СН'!$F$9+СВЦЭМ!$D$10+'СЕТ СН'!$F$6-'СЕТ СН'!$F$19</f>
        <v>1420.7499585799999</v>
      </c>
      <c r="F40" s="36">
        <f>SUMIFS(СВЦЭМ!$C$34:$C$777,СВЦЭМ!$A$34:$A$777,$A40,СВЦЭМ!$B$34:$B$777,F$11)+'СЕТ СН'!$F$9+СВЦЭМ!$D$10+'СЕТ СН'!$F$6-'СЕТ СН'!$F$19</f>
        <v>1420.7980884399999</v>
      </c>
      <c r="G40" s="36">
        <f>SUMIFS(СВЦЭМ!$C$34:$C$777,СВЦЭМ!$A$34:$A$777,$A40,СВЦЭМ!$B$34:$B$777,G$11)+'СЕТ СН'!$F$9+СВЦЭМ!$D$10+'СЕТ СН'!$F$6-'СЕТ СН'!$F$19</f>
        <v>1402.9258203499999</v>
      </c>
      <c r="H40" s="36">
        <f>SUMIFS(СВЦЭМ!$C$34:$C$777,СВЦЭМ!$A$34:$A$777,$A40,СВЦЭМ!$B$34:$B$777,H$11)+'СЕТ СН'!$F$9+СВЦЭМ!$D$10+'СЕТ СН'!$F$6-'СЕТ СН'!$F$19</f>
        <v>1306.6441295</v>
      </c>
      <c r="I40" s="36">
        <f>SUMIFS(СВЦЭМ!$C$34:$C$777,СВЦЭМ!$A$34:$A$777,$A40,СВЦЭМ!$B$34:$B$777,I$11)+'СЕТ СН'!$F$9+СВЦЭМ!$D$10+'СЕТ СН'!$F$6-'СЕТ СН'!$F$19</f>
        <v>1224.6687137399999</v>
      </c>
      <c r="J40" s="36">
        <f>SUMIFS(СВЦЭМ!$C$34:$C$777,СВЦЭМ!$A$34:$A$777,$A40,СВЦЭМ!$B$34:$B$777,J$11)+'СЕТ СН'!$F$9+СВЦЭМ!$D$10+'СЕТ СН'!$F$6-'СЕТ СН'!$F$19</f>
        <v>1169.0995798699998</v>
      </c>
      <c r="K40" s="36">
        <f>SUMIFS(СВЦЭМ!$C$34:$C$777,СВЦЭМ!$A$34:$A$777,$A40,СВЦЭМ!$B$34:$B$777,K$11)+'СЕТ СН'!$F$9+СВЦЭМ!$D$10+'СЕТ СН'!$F$6-'СЕТ СН'!$F$19</f>
        <v>1083.9586441699998</v>
      </c>
      <c r="L40" s="36">
        <f>SUMIFS(СВЦЭМ!$C$34:$C$777,СВЦЭМ!$A$34:$A$777,$A40,СВЦЭМ!$B$34:$B$777,L$11)+'СЕТ СН'!$F$9+СВЦЭМ!$D$10+'СЕТ СН'!$F$6-'СЕТ СН'!$F$19</f>
        <v>1085.95144706</v>
      </c>
      <c r="M40" s="36">
        <f>SUMIFS(СВЦЭМ!$C$34:$C$777,СВЦЭМ!$A$34:$A$777,$A40,СВЦЭМ!$B$34:$B$777,M$11)+'СЕТ СН'!$F$9+СВЦЭМ!$D$10+'СЕТ СН'!$F$6-'СЕТ СН'!$F$19</f>
        <v>1161.7047443699998</v>
      </c>
      <c r="N40" s="36">
        <f>SUMIFS(СВЦЭМ!$C$34:$C$777,СВЦЭМ!$A$34:$A$777,$A40,СВЦЭМ!$B$34:$B$777,N$11)+'СЕТ СН'!$F$9+СВЦЭМ!$D$10+'СЕТ СН'!$F$6-'СЕТ СН'!$F$19</f>
        <v>1207.5101429399999</v>
      </c>
      <c r="O40" s="36">
        <f>SUMIFS(СВЦЭМ!$C$34:$C$777,СВЦЭМ!$A$34:$A$777,$A40,СВЦЭМ!$B$34:$B$777,O$11)+'СЕТ СН'!$F$9+СВЦЭМ!$D$10+'СЕТ СН'!$F$6-'СЕТ СН'!$F$19</f>
        <v>1218.3248953099999</v>
      </c>
      <c r="P40" s="36">
        <f>SUMIFS(СВЦЭМ!$C$34:$C$777,СВЦЭМ!$A$34:$A$777,$A40,СВЦЭМ!$B$34:$B$777,P$11)+'СЕТ СН'!$F$9+СВЦЭМ!$D$10+'СЕТ СН'!$F$6-'СЕТ СН'!$F$19</f>
        <v>1225.1182973099999</v>
      </c>
      <c r="Q40" s="36">
        <f>SUMIFS(СВЦЭМ!$C$34:$C$777,СВЦЭМ!$A$34:$A$777,$A40,СВЦЭМ!$B$34:$B$777,Q$11)+'СЕТ СН'!$F$9+СВЦЭМ!$D$10+'СЕТ СН'!$F$6-'СЕТ СН'!$F$19</f>
        <v>1211.3494551799999</v>
      </c>
      <c r="R40" s="36">
        <f>SUMIFS(СВЦЭМ!$C$34:$C$777,СВЦЭМ!$A$34:$A$777,$A40,СВЦЭМ!$B$34:$B$777,R$11)+'СЕТ СН'!$F$9+СВЦЭМ!$D$10+'СЕТ СН'!$F$6-'СЕТ СН'!$F$19</f>
        <v>1159.8988628299999</v>
      </c>
      <c r="S40" s="36">
        <f>SUMIFS(СВЦЭМ!$C$34:$C$777,СВЦЭМ!$A$34:$A$777,$A40,СВЦЭМ!$B$34:$B$777,S$11)+'СЕТ СН'!$F$9+СВЦЭМ!$D$10+'СЕТ СН'!$F$6-'СЕТ СН'!$F$19</f>
        <v>1067.3111629499999</v>
      </c>
      <c r="T40" s="36">
        <f>SUMIFS(СВЦЭМ!$C$34:$C$777,СВЦЭМ!$A$34:$A$777,$A40,СВЦЭМ!$B$34:$B$777,T$11)+'СЕТ СН'!$F$9+СВЦЭМ!$D$10+'СЕТ СН'!$F$6-'СЕТ СН'!$F$19</f>
        <v>1036.1800724999998</v>
      </c>
      <c r="U40" s="36">
        <f>SUMIFS(СВЦЭМ!$C$34:$C$777,СВЦЭМ!$A$34:$A$777,$A40,СВЦЭМ!$B$34:$B$777,U$11)+'СЕТ СН'!$F$9+СВЦЭМ!$D$10+'СЕТ СН'!$F$6-'СЕТ СН'!$F$19</f>
        <v>1034.8110359899999</v>
      </c>
      <c r="V40" s="36">
        <f>SUMIFS(СВЦЭМ!$C$34:$C$777,СВЦЭМ!$A$34:$A$777,$A40,СВЦЭМ!$B$34:$B$777,V$11)+'СЕТ СН'!$F$9+СВЦЭМ!$D$10+'СЕТ СН'!$F$6-'СЕТ СН'!$F$19</f>
        <v>1059.8043050299998</v>
      </c>
      <c r="W40" s="36">
        <f>SUMIFS(СВЦЭМ!$C$34:$C$777,СВЦЭМ!$A$34:$A$777,$A40,СВЦЭМ!$B$34:$B$777,W$11)+'СЕТ СН'!$F$9+СВЦЭМ!$D$10+'СЕТ СН'!$F$6-'СЕТ СН'!$F$19</f>
        <v>1065.9754978199999</v>
      </c>
      <c r="X40" s="36">
        <f>SUMIFS(СВЦЭМ!$C$34:$C$777,СВЦЭМ!$A$34:$A$777,$A40,СВЦЭМ!$B$34:$B$777,X$11)+'СЕТ СН'!$F$9+СВЦЭМ!$D$10+'СЕТ СН'!$F$6-'СЕТ СН'!$F$19</f>
        <v>1072.4486572899998</v>
      </c>
      <c r="Y40" s="36">
        <f>SUMIFS(СВЦЭМ!$C$34:$C$777,СВЦЭМ!$A$34:$A$777,$A40,СВЦЭМ!$B$34:$B$777,Y$11)+'СЕТ СН'!$F$9+СВЦЭМ!$D$10+'СЕТ СН'!$F$6-'СЕТ СН'!$F$19</f>
        <v>1148.7351518799999</v>
      </c>
    </row>
    <row r="41" spans="1:25" ht="15.75" x14ac:dyDescent="0.2">
      <c r="A41" s="35">
        <f t="shared" si="0"/>
        <v>43464</v>
      </c>
      <c r="B41" s="36">
        <f>SUMIFS(СВЦЭМ!$C$34:$C$777,СВЦЭМ!$A$34:$A$777,$A41,СВЦЭМ!$B$34:$B$777,B$11)+'СЕТ СН'!$F$9+СВЦЭМ!$D$10+'СЕТ СН'!$F$6-'СЕТ СН'!$F$19</f>
        <v>1238.3142590699999</v>
      </c>
      <c r="C41" s="36">
        <f>SUMIFS(СВЦЭМ!$C$34:$C$777,СВЦЭМ!$A$34:$A$777,$A41,СВЦЭМ!$B$34:$B$777,C$11)+'СЕТ СН'!$F$9+СВЦЭМ!$D$10+'СЕТ СН'!$F$6-'СЕТ СН'!$F$19</f>
        <v>1319.17583395</v>
      </c>
      <c r="D41" s="36">
        <f>SUMIFS(СВЦЭМ!$C$34:$C$777,СВЦЭМ!$A$34:$A$777,$A41,СВЦЭМ!$B$34:$B$777,D$11)+'СЕТ СН'!$F$9+СВЦЭМ!$D$10+'СЕТ СН'!$F$6-'СЕТ СН'!$F$19</f>
        <v>1345.85597794</v>
      </c>
      <c r="E41" s="36">
        <f>SUMIFS(СВЦЭМ!$C$34:$C$777,СВЦЭМ!$A$34:$A$777,$A41,СВЦЭМ!$B$34:$B$777,E$11)+'СЕТ СН'!$F$9+СВЦЭМ!$D$10+'СЕТ СН'!$F$6-'СЕТ СН'!$F$19</f>
        <v>1344.02085498</v>
      </c>
      <c r="F41" s="36">
        <f>SUMIFS(СВЦЭМ!$C$34:$C$777,СВЦЭМ!$A$34:$A$777,$A41,СВЦЭМ!$B$34:$B$777,F$11)+'СЕТ СН'!$F$9+СВЦЭМ!$D$10+'СЕТ СН'!$F$6-'СЕТ СН'!$F$19</f>
        <v>1343.9594035299999</v>
      </c>
      <c r="G41" s="36">
        <f>SUMIFS(СВЦЭМ!$C$34:$C$777,СВЦЭМ!$A$34:$A$777,$A41,СВЦЭМ!$B$34:$B$777,G$11)+'СЕТ СН'!$F$9+СВЦЭМ!$D$10+'СЕТ СН'!$F$6-'СЕТ СН'!$F$19</f>
        <v>1346.63406416</v>
      </c>
      <c r="H41" s="36">
        <f>SUMIFS(СВЦЭМ!$C$34:$C$777,СВЦЭМ!$A$34:$A$777,$A41,СВЦЭМ!$B$34:$B$777,H$11)+'СЕТ СН'!$F$9+СВЦЭМ!$D$10+'СЕТ СН'!$F$6-'СЕТ СН'!$F$19</f>
        <v>1332.47054873</v>
      </c>
      <c r="I41" s="36">
        <f>SUMIFS(СВЦЭМ!$C$34:$C$777,СВЦЭМ!$A$34:$A$777,$A41,СВЦЭМ!$B$34:$B$777,I$11)+'СЕТ СН'!$F$9+СВЦЭМ!$D$10+'СЕТ СН'!$F$6-'СЕТ СН'!$F$19</f>
        <v>1281.4008700699999</v>
      </c>
      <c r="J41" s="36">
        <f>SUMIFS(СВЦЭМ!$C$34:$C$777,СВЦЭМ!$A$34:$A$777,$A41,СВЦЭМ!$B$34:$B$777,J$11)+'СЕТ СН'!$F$9+СВЦЭМ!$D$10+'СЕТ СН'!$F$6-'СЕТ СН'!$F$19</f>
        <v>1204.0961799899999</v>
      </c>
      <c r="K41" s="36">
        <f>SUMIFS(СВЦЭМ!$C$34:$C$777,СВЦЭМ!$A$34:$A$777,$A41,СВЦЭМ!$B$34:$B$777,K$11)+'СЕТ СН'!$F$9+СВЦЭМ!$D$10+'СЕТ СН'!$F$6-'СЕТ СН'!$F$19</f>
        <v>1106.13535882</v>
      </c>
      <c r="L41" s="36">
        <f>SUMIFS(СВЦЭМ!$C$34:$C$777,СВЦЭМ!$A$34:$A$777,$A41,СВЦЭМ!$B$34:$B$777,L$11)+'СЕТ СН'!$F$9+СВЦЭМ!$D$10+'СЕТ СН'!$F$6-'СЕТ СН'!$F$19</f>
        <v>1087.56069796</v>
      </c>
      <c r="M41" s="36">
        <f>SUMIFS(СВЦЭМ!$C$34:$C$777,СВЦЭМ!$A$34:$A$777,$A41,СВЦЭМ!$B$34:$B$777,M$11)+'СЕТ СН'!$F$9+СВЦЭМ!$D$10+'СЕТ СН'!$F$6-'СЕТ СН'!$F$19</f>
        <v>1146.3210479099998</v>
      </c>
      <c r="N41" s="36">
        <f>SUMIFS(СВЦЭМ!$C$34:$C$777,СВЦЭМ!$A$34:$A$777,$A41,СВЦЭМ!$B$34:$B$777,N$11)+'СЕТ СН'!$F$9+СВЦЭМ!$D$10+'СЕТ СН'!$F$6-'СЕТ СН'!$F$19</f>
        <v>1198.1145824599998</v>
      </c>
      <c r="O41" s="36">
        <f>SUMIFS(СВЦЭМ!$C$34:$C$777,СВЦЭМ!$A$34:$A$777,$A41,СВЦЭМ!$B$34:$B$777,O$11)+'СЕТ СН'!$F$9+СВЦЭМ!$D$10+'СЕТ СН'!$F$6-'СЕТ СН'!$F$19</f>
        <v>1243.3394236699999</v>
      </c>
      <c r="P41" s="36">
        <f>SUMIFS(СВЦЭМ!$C$34:$C$777,СВЦЭМ!$A$34:$A$777,$A41,СВЦЭМ!$B$34:$B$777,P$11)+'СЕТ СН'!$F$9+СВЦЭМ!$D$10+'СЕТ СН'!$F$6-'СЕТ СН'!$F$19</f>
        <v>1240.49465199</v>
      </c>
      <c r="Q41" s="36">
        <f>SUMIFS(СВЦЭМ!$C$34:$C$777,СВЦЭМ!$A$34:$A$777,$A41,СВЦЭМ!$B$34:$B$777,Q$11)+'СЕТ СН'!$F$9+СВЦЭМ!$D$10+'СЕТ СН'!$F$6-'СЕТ СН'!$F$19</f>
        <v>1229.81532236</v>
      </c>
      <c r="R41" s="36">
        <f>SUMIFS(СВЦЭМ!$C$34:$C$777,СВЦЭМ!$A$34:$A$777,$A41,СВЦЭМ!$B$34:$B$777,R$11)+'СЕТ СН'!$F$9+СВЦЭМ!$D$10+'СЕТ СН'!$F$6-'СЕТ СН'!$F$19</f>
        <v>1160.25182574</v>
      </c>
      <c r="S41" s="36">
        <f>SUMIFS(СВЦЭМ!$C$34:$C$777,СВЦЭМ!$A$34:$A$777,$A41,СВЦЭМ!$B$34:$B$777,S$11)+'СЕТ СН'!$F$9+СВЦЭМ!$D$10+'СЕТ СН'!$F$6-'СЕТ СН'!$F$19</f>
        <v>1073.0219140899999</v>
      </c>
      <c r="T41" s="36">
        <f>SUMIFS(СВЦЭМ!$C$34:$C$777,СВЦЭМ!$A$34:$A$777,$A41,СВЦЭМ!$B$34:$B$777,T$11)+'СЕТ СН'!$F$9+СВЦЭМ!$D$10+'СЕТ СН'!$F$6-'СЕТ СН'!$F$19</f>
        <v>1030.9602890799999</v>
      </c>
      <c r="U41" s="36">
        <f>SUMIFS(СВЦЭМ!$C$34:$C$777,СВЦЭМ!$A$34:$A$777,$A41,СВЦЭМ!$B$34:$B$777,U$11)+'СЕТ СН'!$F$9+СВЦЭМ!$D$10+'СЕТ СН'!$F$6-'СЕТ СН'!$F$19</f>
        <v>1025.7058880599998</v>
      </c>
      <c r="V41" s="36">
        <f>SUMIFS(СВЦЭМ!$C$34:$C$777,СВЦЭМ!$A$34:$A$777,$A41,СВЦЭМ!$B$34:$B$777,V$11)+'СЕТ СН'!$F$9+СВЦЭМ!$D$10+'СЕТ СН'!$F$6-'СЕТ СН'!$F$19</f>
        <v>1040.4803056399999</v>
      </c>
      <c r="W41" s="36">
        <f>SUMIFS(СВЦЭМ!$C$34:$C$777,СВЦЭМ!$A$34:$A$777,$A41,СВЦЭМ!$B$34:$B$777,W$11)+'СЕТ СН'!$F$9+СВЦЭМ!$D$10+'СЕТ СН'!$F$6-'СЕТ СН'!$F$19</f>
        <v>1052.69693573</v>
      </c>
      <c r="X41" s="36">
        <f>SUMIFS(СВЦЭМ!$C$34:$C$777,СВЦЭМ!$A$34:$A$777,$A41,СВЦЭМ!$B$34:$B$777,X$11)+'СЕТ СН'!$F$9+СВЦЭМ!$D$10+'СЕТ СН'!$F$6-'СЕТ СН'!$F$19</f>
        <v>1029.6777138</v>
      </c>
      <c r="Y41" s="36">
        <f>SUMIFS(СВЦЭМ!$C$34:$C$777,СВЦЭМ!$A$34:$A$777,$A41,СВЦЭМ!$B$34:$B$777,Y$11)+'СЕТ СН'!$F$9+СВЦЭМ!$D$10+'СЕТ СН'!$F$6-'СЕТ СН'!$F$19</f>
        <v>1081.90676248</v>
      </c>
    </row>
    <row r="42" spans="1:25" ht="15.75" x14ac:dyDescent="0.2">
      <c r="A42" s="35">
        <f t="shared" si="0"/>
        <v>43465</v>
      </c>
      <c r="B42" s="36">
        <f>SUMIFS(СВЦЭМ!$C$34:$C$777,СВЦЭМ!$A$34:$A$777,$A42,СВЦЭМ!$B$34:$B$777,B$11)+'СЕТ СН'!$F$9+СВЦЭМ!$D$10+'СЕТ СН'!$F$6-'СЕТ СН'!$F$19</f>
        <v>1236.2312627399999</v>
      </c>
      <c r="C42" s="36">
        <f>SUMIFS(СВЦЭМ!$C$34:$C$777,СВЦЭМ!$A$34:$A$777,$A42,СВЦЭМ!$B$34:$B$777,C$11)+'СЕТ СН'!$F$9+СВЦЭМ!$D$10+'СЕТ СН'!$F$6-'СЕТ СН'!$F$19</f>
        <v>1314.07403991</v>
      </c>
      <c r="D42" s="36">
        <f>SUMIFS(СВЦЭМ!$C$34:$C$777,СВЦЭМ!$A$34:$A$777,$A42,СВЦЭМ!$B$34:$B$777,D$11)+'СЕТ СН'!$F$9+СВЦЭМ!$D$10+'СЕТ СН'!$F$6-'СЕТ СН'!$F$19</f>
        <v>1336.0125921199999</v>
      </c>
      <c r="E42" s="36">
        <f>SUMIFS(СВЦЭМ!$C$34:$C$777,СВЦЭМ!$A$34:$A$777,$A42,СВЦЭМ!$B$34:$B$777,E$11)+'СЕТ СН'!$F$9+СВЦЭМ!$D$10+'СЕТ СН'!$F$6-'СЕТ СН'!$F$19</f>
        <v>1337.3947311899999</v>
      </c>
      <c r="F42" s="36">
        <f>SUMIFS(СВЦЭМ!$C$34:$C$777,СВЦЭМ!$A$34:$A$777,$A42,СВЦЭМ!$B$34:$B$777,F$11)+'СЕТ СН'!$F$9+СВЦЭМ!$D$10+'СЕТ СН'!$F$6-'СЕТ СН'!$F$19</f>
        <v>1335.6595865100001</v>
      </c>
      <c r="G42" s="36">
        <f>SUMIFS(СВЦЭМ!$C$34:$C$777,СВЦЭМ!$A$34:$A$777,$A42,СВЦЭМ!$B$34:$B$777,G$11)+'СЕТ СН'!$F$9+СВЦЭМ!$D$10+'СЕТ СН'!$F$6-'СЕТ СН'!$F$19</f>
        <v>1337.0235022699999</v>
      </c>
      <c r="H42" s="36">
        <f>SUMIFS(СВЦЭМ!$C$34:$C$777,СВЦЭМ!$A$34:$A$777,$A42,СВЦЭМ!$B$34:$B$777,H$11)+'СЕТ СН'!$F$9+СВЦЭМ!$D$10+'СЕТ СН'!$F$6-'СЕТ СН'!$F$19</f>
        <v>1320.8066916499999</v>
      </c>
      <c r="I42" s="36">
        <f>SUMIFS(СВЦЭМ!$C$34:$C$777,СВЦЭМ!$A$34:$A$777,$A42,СВЦЭМ!$B$34:$B$777,I$11)+'СЕТ СН'!$F$9+СВЦЭМ!$D$10+'СЕТ СН'!$F$6-'СЕТ СН'!$F$19</f>
        <v>1269.4094468999999</v>
      </c>
      <c r="J42" s="36">
        <f>SUMIFS(СВЦЭМ!$C$34:$C$777,СВЦЭМ!$A$34:$A$777,$A42,СВЦЭМ!$B$34:$B$777,J$11)+'СЕТ СН'!$F$9+СВЦЭМ!$D$10+'СЕТ СН'!$F$6-'СЕТ СН'!$F$19</f>
        <v>1188.47486916</v>
      </c>
      <c r="K42" s="36">
        <f>SUMIFS(СВЦЭМ!$C$34:$C$777,СВЦЭМ!$A$34:$A$777,$A42,СВЦЭМ!$B$34:$B$777,K$11)+'СЕТ СН'!$F$9+СВЦЭМ!$D$10+'СЕТ СН'!$F$6-'СЕТ СН'!$F$19</f>
        <v>1085.4279447899999</v>
      </c>
      <c r="L42" s="36">
        <f>SUMIFS(СВЦЭМ!$C$34:$C$777,СВЦЭМ!$A$34:$A$777,$A42,СВЦЭМ!$B$34:$B$777,L$11)+'СЕТ СН'!$F$9+СВЦЭМ!$D$10+'СЕТ СН'!$F$6-'СЕТ СН'!$F$19</f>
        <v>1075.6953380699999</v>
      </c>
      <c r="M42" s="36">
        <f>SUMIFS(СВЦЭМ!$C$34:$C$777,СВЦЭМ!$A$34:$A$777,$A42,СВЦЭМ!$B$34:$B$777,M$11)+'СЕТ СН'!$F$9+СВЦЭМ!$D$10+'СЕТ СН'!$F$6-'СЕТ СН'!$F$19</f>
        <v>1145.4374198999999</v>
      </c>
      <c r="N42" s="36">
        <f>SUMIFS(СВЦЭМ!$C$34:$C$777,СВЦЭМ!$A$34:$A$777,$A42,СВЦЭМ!$B$34:$B$777,N$11)+'СЕТ СН'!$F$9+СВЦЭМ!$D$10+'СЕТ СН'!$F$6-'СЕТ СН'!$F$19</f>
        <v>1199.2009384</v>
      </c>
      <c r="O42" s="36">
        <f>SUMIFS(СВЦЭМ!$C$34:$C$777,СВЦЭМ!$A$34:$A$777,$A42,СВЦЭМ!$B$34:$B$777,O$11)+'СЕТ СН'!$F$9+СВЦЭМ!$D$10+'СЕТ СН'!$F$6-'СЕТ СН'!$F$19</f>
        <v>1247.02252524</v>
      </c>
      <c r="P42" s="36">
        <f>SUMIFS(СВЦЭМ!$C$34:$C$777,СВЦЭМ!$A$34:$A$777,$A42,СВЦЭМ!$B$34:$B$777,P$11)+'СЕТ СН'!$F$9+СВЦЭМ!$D$10+'СЕТ СН'!$F$6-'СЕТ СН'!$F$19</f>
        <v>1243.6892240699999</v>
      </c>
      <c r="Q42" s="36">
        <f>SUMIFS(СВЦЭМ!$C$34:$C$777,СВЦЭМ!$A$34:$A$777,$A42,СВЦЭМ!$B$34:$B$777,Q$11)+'СЕТ СН'!$F$9+СВЦЭМ!$D$10+'СЕТ СН'!$F$6-'СЕТ СН'!$F$19</f>
        <v>1234.2756674</v>
      </c>
      <c r="R42" s="36">
        <f>SUMIFS(СВЦЭМ!$C$34:$C$777,СВЦЭМ!$A$34:$A$777,$A42,СВЦЭМ!$B$34:$B$777,R$11)+'СЕТ СН'!$F$9+СВЦЭМ!$D$10+'СЕТ СН'!$F$6-'СЕТ СН'!$F$19</f>
        <v>1165.01195205</v>
      </c>
      <c r="S42" s="36">
        <f>SUMIFS(СВЦЭМ!$C$34:$C$777,СВЦЭМ!$A$34:$A$777,$A42,СВЦЭМ!$B$34:$B$777,S$11)+'СЕТ СН'!$F$9+СВЦЭМ!$D$10+'СЕТ СН'!$F$6-'СЕТ СН'!$F$19</f>
        <v>1082.63241232</v>
      </c>
      <c r="T42" s="36">
        <f>SUMIFS(СВЦЭМ!$C$34:$C$777,СВЦЭМ!$A$34:$A$777,$A42,СВЦЭМ!$B$34:$B$777,T$11)+'СЕТ СН'!$F$9+СВЦЭМ!$D$10+'СЕТ СН'!$F$6-'СЕТ СН'!$F$19</f>
        <v>1040.4249720999999</v>
      </c>
      <c r="U42" s="36">
        <f>SUMIFS(СВЦЭМ!$C$34:$C$777,СВЦЭМ!$A$34:$A$777,$A42,СВЦЭМ!$B$34:$B$777,U$11)+'СЕТ СН'!$F$9+СВЦЭМ!$D$10+'СЕТ СН'!$F$6-'СЕТ СН'!$F$19</f>
        <v>1037.54826024</v>
      </c>
      <c r="V42" s="36">
        <f>SUMIFS(СВЦЭМ!$C$34:$C$777,СВЦЭМ!$A$34:$A$777,$A42,СВЦЭМ!$B$34:$B$777,V$11)+'СЕТ СН'!$F$9+СВЦЭМ!$D$10+'СЕТ СН'!$F$6-'СЕТ СН'!$F$19</f>
        <v>1051.1940948299998</v>
      </c>
      <c r="W42" s="36">
        <f>SUMIFS(СВЦЭМ!$C$34:$C$777,СВЦЭМ!$A$34:$A$777,$A42,СВЦЭМ!$B$34:$B$777,W$11)+'СЕТ СН'!$F$9+СВЦЭМ!$D$10+'СЕТ СН'!$F$6-'СЕТ СН'!$F$19</f>
        <v>1056.8714500899998</v>
      </c>
      <c r="X42" s="36">
        <f>SUMIFS(СВЦЭМ!$C$34:$C$777,СВЦЭМ!$A$34:$A$777,$A42,СВЦЭМ!$B$34:$B$777,X$11)+'СЕТ СН'!$F$9+СВЦЭМ!$D$10+'СЕТ СН'!$F$6-'СЕТ СН'!$F$19</f>
        <v>1025.8319393999998</v>
      </c>
      <c r="Y42" s="36">
        <f>SUMIFS(СВЦЭМ!$C$34:$C$777,СВЦЭМ!$A$34:$A$777,$A42,СВЦЭМ!$B$34:$B$777,Y$11)+'СЕТ СН'!$F$9+СВЦЭМ!$D$10+'СЕТ СН'!$F$6-'СЕТ СН'!$F$19</f>
        <v>1068.5630881799998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5"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5"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01.12.2018</v>
      </c>
      <c r="B48" s="36">
        <f>SUMIFS(СВЦЭМ!$C$34:$C$777,СВЦЭМ!$A$34:$A$777,$A48,СВЦЭМ!$B$34:$B$777,B$47)+'СЕТ СН'!$G$9+СВЦЭМ!$D$10+'СЕТ СН'!$G$6-'СЕТ СН'!$G$19</f>
        <v>1447.52203996</v>
      </c>
      <c r="C48" s="36">
        <f>SUMIFS(СВЦЭМ!$C$34:$C$777,СВЦЭМ!$A$34:$A$777,$A48,СВЦЭМ!$B$34:$B$777,C$47)+'СЕТ СН'!$G$9+СВЦЭМ!$D$10+'СЕТ СН'!$G$6-'СЕТ СН'!$G$19</f>
        <v>1501.8711941500001</v>
      </c>
      <c r="D48" s="36">
        <f>SUMIFS(СВЦЭМ!$C$34:$C$777,СВЦЭМ!$A$34:$A$777,$A48,СВЦЭМ!$B$34:$B$777,D$47)+'СЕТ СН'!$G$9+СВЦЭМ!$D$10+'СЕТ СН'!$G$6-'СЕТ СН'!$G$19</f>
        <v>1586.5397802499999</v>
      </c>
      <c r="E48" s="36">
        <f>SUMIFS(СВЦЭМ!$C$34:$C$777,СВЦЭМ!$A$34:$A$777,$A48,СВЦЭМ!$B$34:$B$777,E$47)+'СЕТ СН'!$G$9+СВЦЭМ!$D$10+'СЕТ СН'!$G$6-'СЕТ СН'!$G$19</f>
        <v>1614.04195007</v>
      </c>
      <c r="F48" s="36">
        <f>SUMIFS(СВЦЭМ!$C$34:$C$777,СВЦЭМ!$A$34:$A$777,$A48,СВЦЭМ!$B$34:$B$777,F$47)+'СЕТ СН'!$G$9+СВЦЭМ!$D$10+'СЕТ СН'!$G$6-'СЕТ СН'!$G$19</f>
        <v>1621.3716838299997</v>
      </c>
      <c r="G48" s="36">
        <f>SUMIFS(СВЦЭМ!$C$34:$C$777,СВЦЭМ!$A$34:$A$777,$A48,СВЦЭМ!$B$34:$B$777,G$47)+'СЕТ СН'!$G$9+СВЦЭМ!$D$10+'СЕТ СН'!$G$6-'СЕТ СН'!$G$19</f>
        <v>1602.5595329400003</v>
      </c>
      <c r="H48" s="36">
        <f>SUMIFS(СВЦЭМ!$C$34:$C$777,СВЦЭМ!$A$34:$A$777,$A48,СВЦЭМ!$B$34:$B$777,H$47)+'СЕТ СН'!$G$9+СВЦЭМ!$D$10+'СЕТ СН'!$G$6-'СЕТ СН'!$G$19</f>
        <v>1561.7386058</v>
      </c>
      <c r="I48" s="36">
        <f>SUMIFS(СВЦЭМ!$C$34:$C$777,СВЦЭМ!$A$34:$A$777,$A48,СВЦЭМ!$B$34:$B$777,I$47)+'СЕТ СН'!$G$9+СВЦЭМ!$D$10+'СЕТ СН'!$G$6-'СЕТ СН'!$G$19</f>
        <v>1548.8586177500001</v>
      </c>
      <c r="J48" s="36">
        <f>SUMIFS(СВЦЭМ!$C$34:$C$777,СВЦЭМ!$A$34:$A$777,$A48,СВЦЭМ!$B$34:$B$777,J$47)+'СЕТ СН'!$G$9+СВЦЭМ!$D$10+'СЕТ СН'!$G$6-'СЕТ СН'!$G$19</f>
        <v>1521.54883608</v>
      </c>
      <c r="K48" s="36">
        <f>SUMIFS(СВЦЭМ!$C$34:$C$777,СВЦЭМ!$A$34:$A$777,$A48,СВЦЭМ!$B$34:$B$777,K$47)+'СЕТ СН'!$G$9+СВЦЭМ!$D$10+'СЕТ СН'!$G$6-'СЕТ СН'!$G$19</f>
        <v>1483.8906716700001</v>
      </c>
      <c r="L48" s="36">
        <f>SUMIFS(СВЦЭМ!$C$34:$C$777,СВЦЭМ!$A$34:$A$777,$A48,СВЦЭМ!$B$34:$B$777,L$47)+'СЕТ СН'!$G$9+СВЦЭМ!$D$10+'СЕТ СН'!$G$6-'СЕТ СН'!$G$19</f>
        <v>1470.2879464099999</v>
      </c>
      <c r="M48" s="36">
        <f>SUMIFS(СВЦЭМ!$C$34:$C$777,СВЦЭМ!$A$34:$A$777,$A48,СВЦЭМ!$B$34:$B$777,M$47)+'СЕТ СН'!$G$9+СВЦЭМ!$D$10+'СЕТ СН'!$G$6-'СЕТ СН'!$G$19</f>
        <v>1479.62489581</v>
      </c>
      <c r="N48" s="36">
        <f>SUMIFS(СВЦЭМ!$C$34:$C$777,СВЦЭМ!$A$34:$A$777,$A48,СВЦЭМ!$B$34:$B$777,N$47)+'СЕТ СН'!$G$9+СВЦЭМ!$D$10+'СЕТ СН'!$G$6-'СЕТ СН'!$G$19</f>
        <v>1478.0830445399999</v>
      </c>
      <c r="O48" s="36">
        <f>SUMIFS(СВЦЭМ!$C$34:$C$777,СВЦЭМ!$A$34:$A$777,$A48,СВЦЭМ!$B$34:$B$777,O$47)+'СЕТ СН'!$G$9+СВЦЭМ!$D$10+'СЕТ СН'!$G$6-'СЕТ СН'!$G$19</f>
        <v>1439.7722602599999</v>
      </c>
      <c r="P48" s="36">
        <f>SUMIFS(СВЦЭМ!$C$34:$C$777,СВЦЭМ!$A$34:$A$777,$A48,СВЦЭМ!$B$34:$B$777,P$47)+'СЕТ СН'!$G$9+СВЦЭМ!$D$10+'СЕТ СН'!$G$6-'СЕТ СН'!$G$19</f>
        <v>1382.5301539699999</v>
      </c>
      <c r="Q48" s="36">
        <f>SUMIFS(СВЦЭМ!$C$34:$C$777,СВЦЭМ!$A$34:$A$777,$A48,СВЦЭМ!$B$34:$B$777,Q$47)+'СЕТ СН'!$G$9+СВЦЭМ!$D$10+'СЕТ СН'!$G$6-'СЕТ СН'!$G$19</f>
        <v>1313.1865480199999</v>
      </c>
      <c r="R48" s="36">
        <f>SUMIFS(СВЦЭМ!$C$34:$C$777,СВЦЭМ!$A$34:$A$777,$A48,СВЦЭМ!$B$34:$B$777,R$47)+'СЕТ СН'!$G$9+СВЦЭМ!$D$10+'СЕТ СН'!$G$6-'СЕТ СН'!$G$19</f>
        <v>1309.0867466499999</v>
      </c>
      <c r="S48" s="36">
        <f>SUMIFS(СВЦЭМ!$C$34:$C$777,СВЦЭМ!$A$34:$A$777,$A48,СВЦЭМ!$B$34:$B$777,S$47)+'СЕТ СН'!$G$9+СВЦЭМ!$D$10+'СЕТ СН'!$G$6-'СЕТ СН'!$G$19</f>
        <v>1291.43113847</v>
      </c>
      <c r="T48" s="36">
        <f>SUMIFS(СВЦЭМ!$C$34:$C$777,СВЦЭМ!$A$34:$A$777,$A48,СВЦЭМ!$B$34:$B$777,T$47)+'СЕТ СН'!$G$9+СВЦЭМ!$D$10+'СЕТ СН'!$G$6-'СЕТ СН'!$G$19</f>
        <v>1255.74875873</v>
      </c>
      <c r="U48" s="36">
        <f>SUMIFS(СВЦЭМ!$C$34:$C$777,СВЦЭМ!$A$34:$A$777,$A48,СВЦЭМ!$B$34:$B$777,U$47)+'СЕТ СН'!$G$9+СВЦЭМ!$D$10+'СЕТ СН'!$G$6-'СЕТ СН'!$G$19</f>
        <v>1263.8726369399999</v>
      </c>
      <c r="V48" s="36">
        <f>SUMIFS(СВЦЭМ!$C$34:$C$777,СВЦЭМ!$A$34:$A$777,$A48,СВЦЭМ!$B$34:$B$777,V$47)+'СЕТ СН'!$G$9+СВЦЭМ!$D$10+'СЕТ СН'!$G$6-'СЕТ СН'!$G$19</f>
        <v>1279.6052005899999</v>
      </c>
      <c r="W48" s="36">
        <f>SUMIFS(СВЦЭМ!$C$34:$C$777,СВЦЭМ!$A$34:$A$777,$A48,СВЦЭМ!$B$34:$B$777,W$47)+'СЕТ СН'!$G$9+СВЦЭМ!$D$10+'СЕТ СН'!$G$6-'СЕТ СН'!$G$19</f>
        <v>1288.9285954699999</v>
      </c>
      <c r="X48" s="36">
        <f>SUMIFS(СВЦЭМ!$C$34:$C$777,СВЦЭМ!$A$34:$A$777,$A48,СВЦЭМ!$B$34:$B$777,X$47)+'СЕТ СН'!$G$9+СВЦЭМ!$D$10+'СЕТ СН'!$G$6-'СЕТ СН'!$G$19</f>
        <v>1301.93579772</v>
      </c>
      <c r="Y48" s="36">
        <f>SUMIFS(СВЦЭМ!$C$34:$C$777,СВЦЭМ!$A$34:$A$777,$A48,СВЦЭМ!$B$34:$B$777,Y$47)+'СЕТ СН'!$G$9+СВЦЭМ!$D$10+'СЕТ СН'!$G$6-'СЕТ СН'!$G$19</f>
        <v>1379.0094958299999</v>
      </c>
    </row>
    <row r="49" spans="1:25" ht="15.75" x14ac:dyDescent="0.2">
      <c r="A49" s="35">
        <f>A48+1</f>
        <v>43436</v>
      </c>
      <c r="B49" s="36">
        <f>SUMIFS(СВЦЭМ!$C$34:$C$777,СВЦЭМ!$A$34:$A$777,$A49,СВЦЭМ!$B$34:$B$777,B$47)+'СЕТ СН'!$G$9+СВЦЭМ!$D$10+'СЕТ СН'!$G$6-'СЕТ СН'!$G$19</f>
        <v>1450.7560787499999</v>
      </c>
      <c r="C49" s="36">
        <f>SUMIFS(СВЦЭМ!$C$34:$C$777,СВЦЭМ!$A$34:$A$777,$A49,СВЦЭМ!$B$34:$B$777,C$47)+'СЕТ СН'!$G$9+СВЦЭМ!$D$10+'СЕТ СН'!$G$6-'СЕТ СН'!$G$19</f>
        <v>1550.15107986</v>
      </c>
      <c r="D49" s="36">
        <f>SUMIFS(СВЦЭМ!$C$34:$C$777,СВЦЭМ!$A$34:$A$777,$A49,СВЦЭМ!$B$34:$B$777,D$47)+'СЕТ СН'!$G$9+СВЦЭМ!$D$10+'СЕТ СН'!$G$6-'СЕТ СН'!$G$19</f>
        <v>1617.4531390299999</v>
      </c>
      <c r="E49" s="36">
        <f>SUMIFS(СВЦЭМ!$C$34:$C$777,СВЦЭМ!$A$34:$A$777,$A49,СВЦЭМ!$B$34:$B$777,E$47)+'СЕТ СН'!$G$9+СВЦЭМ!$D$10+'СЕТ СН'!$G$6-'СЕТ СН'!$G$19</f>
        <v>1612.67170605</v>
      </c>
      <c r="F49" s="36">
        <f>SUMIFS(СВЦЭМ!$C$34:$C$777,СВЦЭМ!$A$34:$A$777,$A49,СВЦЭМ!$B$34:$B$777,F$47)+'СЕТ СН'!$G$9+СВЦЭМ!$D$10+'СЕТ СН'!$G$6-'СЕТ СН'!$G$19</f>
        <v>1610.09377748</v>
      </c>
      <c r="G49" s="36">
        <f>SUMIFS(СВЦЭМ!$C$34:$C$777,СВЦЭМ!$A$34:$A$777,$A49,СВЦЭМ!$B$34:$B$777,G$47)+'СЕТ СН'!$G$9+СВЦЭМ!$D$10+'СЕТ СН'!$G$6-'СЕТ СН'!$G$19</f>
        <v>1611.8909766500001</v>
      </c>
      <c r="H49" s="36">
        <f>SUMIFS(СВЦЭМ!$C$34:$C$777,СВЦЭМ!$A$34:$A$777,$A49,СВЦЭМ!$B$34:$B$777,H$47)+'СЕТ СН'!$G$9+СВЦЭМ!$D$10+'СЕТ СН'!$G$6-'СЕТ СН'!$G$19</f>
        <v>1583.3343330800001</v>
      </c>
      <c r="I49" s="36">
        <f>SUMIFS(СВЦЭМ!$C$34:$C$777,СВЦЭМ!$A$34:$A$777,$A49,СВЦЭМ!$B$34:$B$777,I$47)+'СЕТ СН'!$G$9+СВЦЭМ!$D$10+'СЕТ СН'!$G$6-'СЕТ СН'!$G$19</f>
        <v>1547.1999681300001</v>
      </c>
      <c r="J49" s="36">
        <f>SUMIFS(СВЦЭМ!$C$34:$C$777,СВЦЭМ!$A$34:$A$777,$A49,СВЦЭМ!$B$34:$B$777,J$47)+'СЕТ СН'!$G$9+СВЦЭМ!$D$10+'СЕТ СН'!$G$6-'СЕТ СН'!$G$19</f>
        <v>1500.5165913799999</v>
      </c>
      <c r="K49" s="36">
        <f>SUMIFS(СВЦЭМ!$C$34:$C$777,СВЦЭМ!$A$34:$A$777,$A49,СВЦЭМ!$B$34:$B$777,K$47)+'СЕТ СН'!$G$9+СВЦЭМ!$D$10+'СЕТ СН'!$G$6-'СЕТ СН'!$G$19</f>
        <v>1461.9573404400001</v>
      </c>
      <c r="L49" s="36">
        <f>SUMIFS(СВЦЭМ!$C$34:$C$777,СВЦЭМ!$A$34:$A$777,$A49,СВЦЭМ!$B$34:$B$777,L$47)+'СЕТ СН'!$G$9+СВЦЭМ!$D$10+'СЕТ СН'!$G$6-'СЕТ СН'!$G$19</f>
        <v>1443.79643199</v>
      </c>
      <c r="M49" s="36">
        <f>SUMIFS(СВЦЭМ!$C$34:$C$777,СВЦЭМ!$A$34:$A$777,$A49,СВЦЭМ!$B$34:$B$777,M$47)+'СЕТ СН'!$G$9+СВЦЭМ!$D$10+'СЕТ СН'!$G$6-'СЕТ СН'!$G$19</f>
        <v>1450.18154751</v>
      </c>
      <c r="N49" s="36">
        <f>SUMIFS(СВЦЭМ!$C$34:$C$777,СВЦЭМ!$A$34:$A$777,$A49,СВЦЭМ!$B$34:$B$777,N$47)+'СЕТ СН'!$G$9+СВЦЭМ!$D$10+'СЕТ СН'!$G$6-'СЕТ СН'!$G$19</f>
        <v>1457.6017585699999</v>
      </c>
      <c r="O49" s="36">
        <f>SUMIFS(СВЦЭМ!$C$34:$C$777,СВЦЭМ!$A$34:$A$777,$A49,СВЦЭМ!$B$34:$B$777,O$47)+'СЕТ СН'!$G$9+СВЦЭМ!$D$10+'СЕТ СН'!$G$6-'СЕТ СН'!$G$19</f>
        <v>1467.98362585</v>
      </c>
      <c r="P49" s="36">
        <f>SUMIFS(СВЦЭМ!$C$34:$C$777,СВЦЭМ!$A$34:$A$777,$A49,СВЦЭМ!$B$34:$B$777,P$47)+'СЕТ СН'!$G$9+СВЦЭМ!$D$10+'СЕТ СН'!$G$6-'СЕТ СН'!$G$19</f>
        <v>1431.87472099</v>
      </c>
      <c r="Q49" s="36">
        <f>SUMIFS(СВЦЭМ!$C$34:$C$777,СВЦЭМ!$A$34:$A$777,$A49,СВЦЭМ!$B$34:$B$777,Q$47)+'СЕТ СН'!$G$9+СВЦЭМ!$D$10+'СЕТ СН'!$G$6-'СЕТ СН'!$G$19</f>
        <v>1342.27577096</v>
      </c>
      <c r="R49" s="36">
        <f>SUMIFS(СВЦЭМ!$C$34:$C$777,СВЦЭМ!$A$34:$A$777,$A49,СВЦЭМ!$B$34:$B$777,R$47)+'СЕТ СН'!$G$9+СВЦЭМ!$D$10+'СЕТ СН'!$G$6-'СЕТ СН'!$G$19</f>
        <v>1326.92046271</v>
      </c>
      <c r="S49" s="36">
        <f>SUMIFS(СВЦЭМ!$C$34:$C$777,СВЦЭМ!$A$34:$A$777,$A49,СВЦЭМ!$B$34:$B$777,S$47)+'СЕТ СН'!$G$9+СВЦЭМ!$D$10+'СЕТ СН'!$G$6-'СЕТ СН'!$G$19</f>
        <v>1284.1412796699999</v>
      </c>
      <c r="T49" s="36">
        <f>SUMIFS(СВЦЭМ!$C$34:$C$777,СВЦЭМ!$A$34:$A$777,$A49,СВЦЭМ!$B$34:$B$777,T$47)+'СЕТ СН'!$G$9+СВЦЭМ!$D$10+'СЕТ СН'!$G$6-'СЕТ СН'!$G$19</f>
        <v>1250.71612497</v>
      </c>
      <c r="U49" s="36">
        <f>SUMIFS(СВЦЭМ!$C$34:$C$777,СВЦЭМ!$A$34:$A$777,$A49,СВЦЭМ!$B$34:$B$777,U$47)+'СЕТ СН'!$G$9+СВЦЭМ!$D$10+'СЕТ СН'!$G$6-'СЕТ СН'!$G$19</f>
        <v>1265.1178061200001</v>
      </c>
      <c r="V49" s="36">
        <f>SUMIFS(СВЦЭМ!$C$34:$C$777,СВЦЭМ!$A$34:$A$777,$A49,СВЦЭМ!$B$34:$B$777,V$47)+'СЕТ СН'!$G$9+СВЦЭМ!$D$10+'СЕТ СН'!$G$6-'СЕТ СН'!$G$19</f>
        <v>1271.21976324</v>
      </c>
      <c r="W49" s="36">
        <f>SUMIFS(СВЦЭМ!$C$34:$C$777,СВЦЭМ!$A$34:$A$777,$A49,СВЦЭМ!$B$34:$B$777,W$47)+'СЕТ СН'!$G$9+СВЦЭМ!$D$10+'СЕТ СН'!$G$6-'СЕТ СН'!$G$19</f>
        <v>1266.22221799</v>
      </c>
      <c r="X49" s="36">
        <f>SUMIFS(СВЦЭМ!$C$34:$C$777,СВЦЭМ!$A$34:$A$777,$A49,СВЦЭМ!$B$34:$B$777,X$47)+'СЕТ СН'!$G$9+СВЦЭМ!$D$10+'СЕТ СН'!$G$6-'СЕТ СН'!$G$19</f>
        <v>1287.5331952500001</v>
      </c>
      <c r="Y49" s="36">
        <f>SUMIFS(СВЦЭМ!$C$34:$C$777,СВЦЭМ!$A$34:$A$777,$A49,СВЦЭМ!$B$34:$B$777,Y$47)+'СЕТ СН'!$G$9+СВЦЭМ!$D$10+'СЕТ СН'!$G$6-'СЕТ СН'!$G$19</f>
        <v>1387.1983712799999</v>
      </c>
    </row>
    <row r="50" spans="1:25" ht="15.75" x14ac:dyDescent="0.2">
      <c r="A50" s="35">
        <f t="shared" ref="A50:A78" si="1">A49+1</f>
        <v>43437</v>
      </c>
      <c r="B50" s="36">
        <f>SUMIFS(СВЦЭМ!$C$34:$C$777,СВЦЭМ!$A$34:$A$777,$A50,СВЦЭМ!$B$34:$B$777,B$47)+'СЕТ СН'!$G$9+СВЦЭМ!$D$10+'СЕТ СН'!$G$6-'СЕТ СН'!$G$19</f>
        <v>1459.7381707699999</v>
      </c>
      <c r="C50" s="36">
        <f>SUMIFS(СВЦЭМ!$C$34:$C$777,СВЦЭМ!$A$34:$A$777,$A50,СВЦЭМ!$B$34:$B$777,C$47)+'СЕТ СН'!$G$9+СВЦЭМ!$D$10+'СЕТ СН'!$G$6-'СЕТ СН'!$G$19</f>
        <v>1543.17761438</v>
      </c>
      <c r="D50" s="36">
        <f>SUMIFS(СВЦЭМ!$C$34:$C$777,СВЦЭМ!$A$34:$A$777,$A50,СВЦЭМ!$B$34:$B$777,D$47)+'СЕТ СН'!$G$9+СВЦЭМ!$D$10+'СЕТ СН'!$G$6-'СЕТ СН'!$G$19</f>
        <v>1612.6396942800002</v>
      </c>
      <c r="E50" s="36">
        <f>SUMIFS(СВЦЭМ!$C$34:$C$777,СВЦЭМ!$A$34:$A$777,$A50,СВЦЭМ!$B$34:$B$777,E$47)+'СЕТ СН'!$G$9+СВЦЭМ!$D$10+'СЕТ СН'!$G$6-'СЕТ СН'!$G$19</f>
        <v>1609.6471951799999</v>
      </c>
      <c r="F50" s="36">
        <f>SUMIFS(СВЦЭМ!$C$34:$C$777,СВЦЭМ!$A$34:$A$777,$A50,СВЦЭМ!$B$34:$B$777,F$47)+'СЕТ СН'!$G$9+СВЦЭМ!$D$10+'СЕТ СН'!$G$6-'СЕТ СН'!$G$19</f>
        <v>1604.4749338800002</v>
      </c>
      <c r="G50" s="36">
        <f>SUMIFS(СВЦЭМ!$C$34:$C$777,СВЦЭМ!$A$34:$A$777,$A50,СВЦЭМ!$B$34:$B$777,G$47)+'СЕТ СН'!$G$9+СВЦЭМ!$D$10+'СЕТ СН'!$G$6-'СЕТ СН'!$G$19</f>
        <v>1608.65923896</v>
      </c>
      <c r="H50" s="36">
        <f>SUMIFS(СВЦЭМ!$C$34:$C$777,СВЦЭМ!$A$34:$A$777,$A50,СВЦЭМ!$B$34:$B$777,H$47)+'СЕТ СН'!$G$9+СВЦЭМ!$D$10+'СЕТ СН'!$G$6-'СЕТ СН'!$G$19</f>
        <v>1541.22810527</v>
      </c>
      <c r="I50" s="36">
        <f>SUMIFS(СВЦЭМ!$C$34:$C$777,СВЦЭМ!$A$34:$A$777,$A50,СВЦЭМ!$B$34:$B$777,I$47)+'СЕТ СН'!$G$9+СВЦЭМ!$D$10+'СЕТ СН'!$G$6-'СЕТ СН'!$G$19</f>
        <v>1510.78674884</v>
      </c>
      <c r="J50" s="36">
        <f>SUMIFS(СВЦЭМ!$C$34:$C$777,СВЦЭМ!$A$34:$A$777,$A50,СВЦЭМ!$B$34:$B$777,J$47)+'СЕТ СН'!$G$9+СВЦЭМ!$D$10+'СЕТ СН'!$G$6-'СЕТ СН'!$G$19</f>
        <v>1523.6254642200001</v>
      </c>
      <c r="K50" s="36">
        <f>SUMIFS(СВЦЭМ!$C$34:$C$777,СВЦЭМ!$A$34:$A$777,$A50,СВЦЭМ!$B$34:$B$777,K$47)+'СЕТ СН'!$G$9+СВЦЭМ!$D$10+'СЕТ СН'!$G$6-'СЕТ СН'!$G$19</f>
        <v>1493.86458139</v>
      </c>
      <c r="L50" s="36">
        <f>SUMIFS(СВЦЭМ!$C$34:$C$777,СВЦЭМ!$A$34:$A$777,$A50,СВЦЭМ!$B$34:$B$777,L$47)+'СЕТ СН'!$G$9+СВЦЭМ!$D$10+'СЕТ СН'!$G$6-'СЕТ СН'!$G$19</f>
        <v>1504.4905002599999</v>
      </c>
      <c r="M50" s="36">
        <f>SUMIFS(СВЦЭМ!$C$34:$C$777,СВЦЭМ!$A$34:$A$777,$A50,СВЦЭМ!$B$34:$B$777,M$47)+'СЕТ СН'!$G$9+СВЦЭМ!$D$10+'СЕТ СН'!$G$6-'СЕТ СН'!$G$19</f>
        <v>1510.2146885500001</v>
      </c>
      <c r="N50" s="36">
        <f>SUMIFS(СВЦЭМ!$C$34:$C$777,СВЦЭМ!$A$34:$A$777,$A50,СВЦЭМ!$B$34:$B$777,N$47)+'СЕТ СН'!$G$9+СВЦЭМ!$D$10+'СЕТ СН'!$G$6-'СЕТ СН'!$G$19</f>
        <v>1486.2536515300001</v>
      </c>
      <c r="O50" s="36">
        <f>SUMIFS(СВЦЭМ!$C$34:$C$777,СВЦЭМ!$A$34:$A$777,$A50,СВЦЭМ!$B$34:$B$777,O$47)+'СЕТ СН'!$G$9+СВЦЭМ!$D$10+'СЕТ СН'!$G$6-'СЕТ СН'!$G$19</f>
        <v>1449.2071806599999</v>
      </c>
      <c r="P50" s="36">
        <f>SUMIFS(СВЦЭМ!$C$34:$C$777,СВЦЭМ!$A$34:$A$777,$A50,СВЦЭМ!$B$34:$B$777,P$47)+'СЕТ СН'!$G$9+СВЦЭМ!$D$10+'СЕТ СН'!$G$6-'СЕТ СН'!$G$19</f>
        <v>1386.4023668</v>
      </c>
      <c r="Q50" s="36">
        <f>SUMIFS(СВЦЭМ!$C$34:$C$777,СВЦЭМ!$A$34:$A$777,$A50,СВЦЭМ!$B$34:$B$777,Q$47)+'СЕТ СН'!$G$9+СВЦЭМ!$D$10+'СЕТ СН'!$G$6-'СЕТ СН'!$G$19</f>
        <v>1307.7178575099999</v>
      </c>
      <c r="R50" s="36">
        <f>SUMIFS(СВЦЭМ!$C$34:$C$777,СВЦЭМ!$A$34:$A$777,$A50,СВЦЭМ!$B$34:$B$777,R$47)+'СЕТ СН'!$G$9+СВЦЭМ!$D$10+'СЕТ СН'!$G$6-'СЕТ СН'!$G$19</f>
        <v>1293.00386325</v>
      </c>
      <c r="S50" s="36">
        <f>SUMIFS(СВЦЭМ!$C$34:$C$777,СВЦЭМ!$A$34:$A$777,$A50,СВЦЭМ!$B$34:$B$777,S$47)+'СЕТ СН'!$G$9+СВЦЭМ!$D$10+'СЕТ СН'!$G$6-'СЕТ СН'!$G$19</f>
        <v>1295.81751962</v>
      </c>
      <c r="T50" s="36">
        <f>SUMIFS(СВЦЭМ!$C$34:$C$777,СВЦЭМ!$A$34:$A$777,$A50,СВЦЭМ!$B$34:$B$777,T$47)+'СЕТ СН'!$G$9+СВЦЭМ!$D$10+'СЕТ СН'!$G$6-'СЕТ СН'!$G$19</f>
        <v>1291.75095317</v>
      </c>
      <c r="U50" s="36">
        <f>SUMIFS(СВЦЭМ!$C$34:$C$777,СВЦЭМ!$A$34:$A$777,$A50,СВЦЭМ!$B$34:$B$777,U$47)+'СЕТ СН'!$G$9+СВЦЭМ!$D$10+'СЕТ СН'!$G$6-'СЕТ СН'!$G$19</f>
        <v>1298.7977504</v>
      </c>
      <c r="V50" s="36">
        <f>SUMIFS(СВЦЭМ!$C$34:$C$777,СВЦЭМ!$A$34:$A$777,$A50,СВЦЭМ!$B$34:$B$777,V$47)+'СЕТ СН'!$G$9+СВЦЭМ!$D$10+'СЕТ СН'!$G$6-'СЕТ СН'!$G$19</f>
        <v>1299.0621895699999</v>
      </c>
      <c r="W50" s="36">
        <f>SUMIFS(СВЦЭМ!$C$34:$C$777,СВЦЭМ!$A$34:$A$777,$A50,СВЦЭМ!$B$34:$B$777,W$47)+'СЕТ СН'!$G$9+СВЦЭМ!$D$10+'СЕТ СН'!$G$6-'СЕТ СН'!$G$19</f>
        <v>1297.5681975299999</v>
      </c>
      <c r="X50" s="36">
        <f>SUMIFS(СВЦЭМ!$C$34:$C$777,СВЦЭМ!$A$34:$A$777,$A50,СВЦЭМ!$B$34:$B$777,X$47)+'СЕТ СН'!$G$9+СВЦЭМ!$D$10+'СЕТ СН'!$G$6-'СЕТ СН'!$G$19</f>
        <v>1299.4112187000001</v>
      </c>
      <c r="Y50" s="36">
        <f>SUMIFS(СВЦЭМ!$C$34:$C$777,СВЦЭМ!$A$34:$A$777,$A50,СВЦЭМ!$B$34:$B$777,Y$47)+'СЕТ СН'!$G$9+СВЦЭМ!$D$10+'СЕТ СН'!$G$6-'СЕТ СН'!$G$19</f>
        <v>1361.5205837799999</v>
      </c>
    </row>
    <row r="51" spans="1:25" ht="15.75" x14ac:dyDescent="0.2">
      <c r="A51" s="35">
        <f t="shared" si="1"/>
        <v>43438</v>
      </c>
      <c r="B51" s="36">
        <f>SUMIFS(СВЦЭМ!$C$34:$C$777,СВЦЭМ!$A$34:$A$777,$A51,СВЦЭМ!$B$34:$B$777,B$47)+'СЕТ СН'!$G$9+СВЦЭМ!$D$10+'СЕТ СН'!$G$6-'СЕТ СН'!$G$19</f>
        <v>1469.5098973500001</v>
      </c>
      <c r="C51" s="36">
        <f>SUMIFS(СВЦЭМ!$C$34:$C$777,СВЦЭМ!$A$34:$A$777,$A51,СВЦЭМ!$B$34:$B$777,C$47)+'СЕТ СН'!$G$9+СВЦЭМ!$D$10+'СЕТ СН'!$G$6-'СЕТ СН'!$G$19</f>
        <v>1515.1800382500001</v>
      </c>
      <c r="D51" s="36">
        <f>SUMIFS(СВЦЭМ!$C$34:$C$777,СВЦЭМ!$A$34:$A$777,$A51,СВЦЭМ!$B$34:$B$777,D$47)+'СЕТ СН'!$G$9+СВЦЭМ!$D$10+'СЕТ СН'!$G$6-'СЕТ СН'!$G$19</f>
        <v>1572.06331413</v>
      </c>
      <c r="E51" s="36">
        <f>SUMIFS(СВЦЭМ!$C$34:$C$777,СВЦЭМ!$A$34:$A$777,$A51,СВЦЭМ!$B$34:$B$777,E$47)+'СЕТ СН'!$G$9+СВЦЭМ!$D$10+'СЕТ СН'!$G$6-'СЕТ СН'!$G$19</f>
        <v>1583.94967537</v>
      </c>
      <c r="F51" s="36">
        <f>SUMIFS(СВЦЭМ!$C$34:$C$777,СВЦЭМ!$A$34:$A$777,$A51,СВЦЭМ!$B$34:$B$777,F$47)+'СЕТ СН'!$G$9+СВЦЭМ!$D$10+'СЕТ СН'!$G$6-'СЕТ СН'!$G$19</f>
        <v>1589.48555979</v>
      </c>
      <c r="G51" s="36">
        <f>SUMIFS(СВЦЭМ!$C$34:$C$777,СВЦЭМ!$A$34:$A$777,$A51,СВЦЭМ!$B$34:$B$777,G$47)+'СЕТ СН'!$G$9+СВЦЭМ!$D$10+'СЕТ СН'!$G$6-'СЕТ СН'!$G$19</f>
        <v>1551.2217719800001</v>
      </c>
      <c r="H51" s="36">
        <f>SUMIFS(СВЦЭМ!$C$34:$C$777,СВЦЭМ!$A$34:$A$777,$A51,СВЦЭМ!$B$34:$B$777,H$47)+'СЕТ СН'!$G$9+СВЦЭМ!$D$10+'СЕТ СН'!$G$6-'СЕТ СН'!$G$19</f>
        <v>1540.1301379399999</v>
      </c>
      <c r="I51" s="36">
        <f>SUMIFS(СВЦЭМ!$C$34:$C$777,СВЦЭМ!$A$34:$A$777,$A51,СВЦЭМ!$B$34:$B$777,I$47)+'СЕТ СН'!$G$9+СВЦЭМ!$D$10+'СЕТ СН'!$G$6-'СЕТ СН'!$G$19</f>
        <v>1521.9475069499999</v>
      </c>
      <c r="J51" s="36">
        <f>SUMIFS(СВЦЭМ!$C$34:$C$777,СВЦЭМ!$A$34:$A$777,$A51,СВЦЭМ!$B$34:$B$777,J$47)+'СЕТ СН'!$G$9+СВЦЭМ!$D$10+'СЕТ СН'!$G$6-'СЕТ СН'!$G$19</f>
        <v>1519.6786425</v>
      </c>
      <c r="K51" s="36">
        <f>SUMIFS(СВЦЭМ!$C$34:$C$777,СВЦЭМ!$A$34:$A$777,$A51,СВЦЭМ!$B$34:$B$777,K$47)+'СЕТ СН'!$G$9+СВЦЭМ!$D$10+'СЕТ СН'!$G$6-'СЕТ СН'!$G$19</f>
        <v>1504.8088822099999</v>
      </c>
      <c r="L51" s="36">
        <f>SUMIFS(СВЦЭМ!$C$34:$C$777,СВЦЭМ!$A$34:$A$777,$A51,СВЦЭМ!$B$34:$B$777,L$47)+'СЕТ СН'!$G$9+СВЦЭМ!$D$10+'СЕТ СН'!$G$6-'СЕТ СН'!$G$19</f>
        <v>1484.0159240799999</v>
      </c>
      <c r="M51" s="36">
        <f>SUMIFS(СВЦЭМ!$C$34:$C$777,СВЦЭМ!$A$34:$A$777,$A51,СВЦЭМ!$B$34:$B$777,M$47)+'СЕТ СН'!$G$9+СВЦЭМ!$D$10+'СЕТ СН'!$G$6-'СЕТ СН'!$G$19</f>
        <v>1475.8340983000001</v>
      </c>
      <c r="N51" s="36">
        <f>SUMIFS(СВЦЭМ!$C$34:$C$777,СВЦЭМ!$A$34:$A$777,$A51,СВЦЭМ!$B$34:$B$777,N$47)+'СЕТ СН'!$G$9+СВЦЭМ!$D$10+'СЕТ СН'!$G$6-'СЕТ СН'!$G$19</f>
        <v>1473.2655994300001</v>
      </c>
      <c r="O51" s="36">
        <f>SUMIFS(СВЦЭМ!$C$34:$C$777,СВЦЭМ!$A$34:$A$777,$A51,СВЦЭМ!$B$34:$B$777,O$47)+'СЕТ СН'!$G$9+СВЦЭМ!$D$10+'СЕТ СН'!$G$6-'СЕТ СН'!$G$19</f>
        <v>1454.2582968699999</v>
      </c>
      <c r="P51" s="36">
        <f>SUMIFS(СВЦЭМ!$C$34:$C$777,СВЦЭМ!$A$34:$A$777,$A51,СВЦЭМ!$B$34:$B$777,P$47)+'СЕТ СН'!$G$9+СВЦЭМ!$D$10+'СЕТ СН'!$G$6-'СЕТ СН'!$G$19</f>
        <v>1390.8905712399999</v>
      </c>
      <c r="Q51" s="36">
        <f>SUMIFS(СВЦЭМ!$C$34:$C$777,СВЦЭМ!$A$34:$A$777,$A51,СВЦЭМ!$B$34:$B$777,Q$47)+'СЕТ СН'!$G$9+СВЦЭМ!$D$10+'СЕТ СН'!$G$6-'СЕТ СН'!$G$19</f>
        <v>1312.3021044899999</v>
      </c>
      <c r="R51" s="36">
        <f>SUMIFS(СВЦЭМ!$C$34:$C$777,СВЦЭМ!$A$34:$A$777,$A51,СВЦЭМ!$B$34:$B$777,R$47)+'СЕТ СН'!$G$9+СВЦЭМ!$D$10+'СЕТ СН'!$G$6-'СЕТ СН'!$G$19</f>
        <v>1296.74881241</v>
      </c>
      <c r="S51" s="36">
        <f>SUMIFS(СВЦЭМ!$C$34:$C$777,СВЦЭМ!$A$34:$A$777,$A51,СВЦЭМ!$B$34:$B$777,S$47)+'СЕТ СН'!$G$9+СВЦЭМ!$D$10+'СЕТ СН'!$G$6-'СЕТ СН'!$G$19</f>
        <v>1294.76269067</v>
      </c>
      <c r="T51" s="36">
        <f>SUMIFS(СВЦЭМ!$C$34:$C$777,СВЦЭМ!$A$34:$A$777,$A51,СВЦЭМ!$B$34:$B$777,T$47)+'СЕТ СН'!$G$9+СВЦЭМ!$D$10+'СЕТ СН'!$G$6-'СЕТ СН'!$G$19</f>
        <v>1300.4567242799999</v>
      </c>
      <c r="U51" s="36">
        <f>SUMIFS(СВЦЭМ!$C$34:$C$777,СВЦЭМ!$A$34:$A$777,$A51,СВЦЭМ!$B$34:$B$777,U$47)+'СЕТ СН'!$G$9+СВЦЭМ!$D$10+'СЕТ СН'!$G$6-'СЕТ СН'!$G$19</f>
        <v>1301.60910076</v>
      </c>
      <c r="V51" s="36">
        <f>SUMIFS(СВЦЭМ!$C$34:$C$777,СВЦЭМ!$A$34:$A$777,$A51,СВЦЭМ!$B$34:$B$777,V$47)+'СЕТ СН'!$G$9+СВЦЭМ!$D$10+'СЕТ СН'!$G$6-'СЕТ СН'!$G$19</f>
        <v>1299.72856819</v>
      </c>
      <c r="W51" s="36">
        <f>SUMIFS(СВЦЭМ!$C$34:$C$777,СВЦЭМ!$A$34:$A$777,$A51,СВЦЭМ!$B$34:$B$777,W$47)+'СЕТ СН'!$G$9+СВЦЭМ!$D$10+'СЕТ СН'!$G$6-'СЕТ СН'!$G$19</f>
        <v>1275.78860852</v>
      </c>
      <c r="X51" s="36">
        <f>SUMIFS(СВЦЭМ!$C$34:$C$777,СВЦЭМ!$A$34:$A$777,$A51,СВЦЭМ!$B$34:$B$777,X$47)+'СЕТ СН'!$G$9+СВЦЭМ!$D$10+'СЕТ СН'!$G$6-'СЕТ СН'!$G$19</f>
        <v>1265.60279227</v>
      </c>
      <c r="Y51" s="36">
        <f>SUMIFS(СВЦЭМ!$C$34:$C$777,СВЦЭМ!$A$34:$A$777,$A51,СВЦЭМ!$B$34:$B$777,Y$47)+'СЕТ СН'!$G$9+СВЦЭМ!$D$10+'СЕТ СН'!$G$6-'СЕТ СН'!$G$19</f>
        <v>1349.3840783000001</v>
      </c>
    </row>
    <row r="52" spans="1:25" ht="15.75" x14ac:dyDescent="0.2">
      <c r="A52" s="35">
        <f t="shared" si="1"/>
        <v>43439</v>
      </c>
      <c r="B52" s="36">
        <f>SUMIFS(СВЦЭМ!$C$34:$C$777,СВЦЭМ!$A$34:$A$777,$A52,СВЦЭМ!$B$34:$B$777,B$47)+'СЕТ СН'!$G$9+СВЦЭМ!$D$10+'СЕТ СН'!$G$6-'СЕТ СН'!$G$19</f>
        <v>1454.4006577999999</v>
      </c>
      <c r="C52" s="36">
        <f>SUMIFS(СВЦЭМ!$C$34:$C$777,СВЦЭМ!$A$34:$A$777,$A52,СВЦЭМ!$B$34:$B$777,C$47)+'СЕТ СН'!$G$9+СВЦЭМ!$D$10+'СЕТ СН'!$G$6-'СЕТ СН'!$G$19</f>
        <v>1525.9475952499999</v>
      </c>
      <c r="D52" s="36">
        <f>SUMIFS(СВЦЭМ!$C$34:$C$777,СВЦЭМ!$A$34:$A$777,$A52,СВЦЭМ!$B$34:$B$777,D$47)+'СЕТ СН'!$G$9+СВЦЭМ!$D$10+'СЕТ СН'!$G$6-'СЕТ СН'!$G$19</f>
        <v>1617.4695970900002</v>
      </c>
      <c r="E52" s="36">
        <f>SUMIFS(СВЦЭМ!$C$34:$C$777,СВЦЭМ!$A$34:$A$777,$A52,СВЦЭМ!$B$34:$B$777,E$47)+'СЕТ СН'!$G$9+СВЦЭМ!$D$10+'СЕТ СН'!$G$6-'СЕТ СН'!$G$19</f>
        <v>1621.2385788800002</v>
      </c>
      <c r="F52" s="36">
        <f>SUMIFS(СВЦЭМ!$C$34:$C$777,СВЦЭМ!$A$34:$A$777,$A52,СВЦЭМ!$B$34:$B$777,F$47)+'СЕТ СН'!$G$9+СВЦЭМ!$D$10+'СЕТ СН'!$G$6-'СЕТ СН'!$G$19</f>
        <v>1618.0338168099997</v>
      </c>
      <c r="G52" s="36">
        <f>SUMIFS(СВЦЭМ!$C$34:$C$777,СВЦЭМ!$A$34:$A$777,$A52,СВЦЭМ!$B$34:$B$777,G$47)+'СЕТ СН'!$G$9+СВЦЭМ!$D$10+'СЕТ СН'!$G$6-'СЕТ СН'!$G$19</f>
        <v>1609.7234650800001</v>
      </c>
      <c r="H52" s="36">
        <f>SUMIFS(СВЦЭМ!$C$34:$C$777,СВЦЭМ!$A$34:$A$777,$A52,СВЦЭМ!$B$34:$B$777,H$47)+'СЕТ СН'!$G$9+СВЦЭМ!$D$10+'СЕТ СН'!$G$6-'СЕТ СН'!$G$19</f>
        <v>1572.32136737</v>
      </c>
      <c r="I52" s="36">
        <f>SUMIFS(СВЦЭМ!$C$34:$C$777,СВЦЭМ!$A$34:$A$777,$A52,СВЦЭМ!$B$34:$B$777,I$47)+'СЕТ СН'!$G$9+СВЦЭМ!$D$10+'СЕТ СН'!$G$6-'СЕТ СН'!$G$19</f>
        <v>1532.3154221</v>
      </c>
      <c r="J52" s="36">
        <f>SUMIFS(СВЦЭМ!$C$34:$C$777,СВЦЭМ!$A$34:$A$777,$A52,СВЦЭМ!$B$34:$B$777,J$47)+'СЕТ СН'!$G$9+СВЦЭМ!$D$10+'СЕТ СН'!$G$6-'СЕТ СН'!$G$19</f>
        <v>1541.59230065</v>
      </c>
      <c r="K52" s="36">
        <f>SUMIFS(СВЦЭМ!$C$34:$C$777,СВЦЭМ!$A$34:$A$777,$A52,СВЦЭМ!$B$34:$B$777,K$47)+'СЕТ СН'!$G$9+СВЦЭМ!$D$10+'СЕТ СН'!$G$6-'СЕТ СН'!$G$19</f>
        <v>1538.5639113899999</v>
      </c>
      <c r="L52" s="36">
        <f>SUMIFS(СВЦЭМ!$C$34:$C$777,СВЦЭМ!$A$34:$A$777,$A52,СВЦЭМ!$B$34:$B$777,L$47)+'СЕТ СН'!$G$9+СВЦЭМ!$D$10+'СЕТ СН'!$G$6-'СЕТ СН'!$G$19</f>
        <v>1536.9872143300001</v>
      </c>
      <c r="M52" s="36">
        <f>SUMIFS(СВЦЭМ!$C$34:$C$777,СВЦЭМ!$A$34:$A$777,$A52,СВЦЭМ!$B$34:$B$777,M$47)+'СЕТ СН'!$G$9+СВЦЭМ!$D$10+'СЕТ СН'!$G$6-'СЕТ СН'!$G$19</f>
        <v>1522.2628304300001</v>
      </c>
      <c r="N52" s="36">
        <f>SUMIFS(СВЦЭМ!$C$34:$C$777,СВЦЭМ!$A$34:$A$777,$A52,СВЦЭМ!$B$34:$B$777,N$47)+'СЕТ СН'!$G$9+СВЦЭМ!$D$10+'СЕТ СН'!$G$6-'СЕТ СН'!$G$19</f>
        <v>1511.0968516600001</v>
      </c>
      <c r="O52" s="36">
        <f>SUMIFS(СВЦЭМ!$C$34:$C$777,СВЦЭМ!$A$34:$A$777,$A52,СВЦЭМ!$B$34:$B$777,O$47)+'СЕТ СН'!$G$9+СВЦЭМ!$D$10+'СЕТ СН'!$G$6-'СЕТ СН'!$G$19</f>
        <v>1460.1307055899999</v>
      </c>
      <c r="P52" s="36">
        <f>SUMIFS(СВЦЭМ!$C$34:$C$777,СВЦЭМ!$A$34:$A$777,$A52,СВЦЭМ!$B$34:$B$777,P$47)+'СЕТ СН'!$G$9+СВЦЭМ!$D$10+'СЕТ СН'!$G$6-'СЕТ СН'!$G$19</f>
        <v>1401.75079527</v>
      </c>
      <c r="Q52" s="36">
        <f>SUMIFS(СВЦЭМ!$C$34:$C$777,СВЦЭМ!$A$34:$A$777,$A52,СВЦЭМ!$B$34:$B$777,Q$47)+'СЕТ СН'!$G$9+СВЦЭМ!$D$10+'СЕТ СН'!$G$6-'СЕТ СН'!$G$19</f>
        <v>1324.9269287899999</v>
      </c>
      <c r="R52" s="36">
        <f>SUMIFS(СВЦЭМ!$C$34:$C$777,СВЦЭМ!$A$34:$A$777,$A52,СВЦЭМ!$B$34:$B$777,R$47)+'СЕТ СН'!$G$9+СВЦЭМ!$D$10+'СЕТ СН'!$G$6-'СЕТ СН'!$G$19</f>
        <v>1297.4561694199999</v>
      </c>
      <c r="S52" s="36">
        <f>SUMIFS(СВЦЭМ!$C$34:$C$777,СВЦЭМ!$A$34:$A$777,$A52,СВЦЭМ!$B$34:$B$777,S$47)+'СЕТ СН'!$G$9+СВЦЭМ!$D$10+'СЕТ СН'!$G$6-'СЕТ СН'!$G$19</f>
        <v>1293.6996111999999</v>
      </c>
      <c r="T52" s="36">
        <f>SUMIFS(СВЦЭМ!$C$34:$C$777,СВЦЭМ!$A$34:$A$777,$A52,СВЦЭМ!$B$34:$B$777,T$47)+'СЕТ СН'!$G$9+СВЦЭМ!$D$10+'СЕТ СН'!$G$6-'СЕТ СН'!$G$19</f>
        <v>1306.80856956</v>
      </c>
      <c r="U52" s="36">
        <f>SUMIFS(СВЦЭМ!$C$34:$C$777,СВЦЭМ!$A$34:$A$777,$A52,СВЦЭМ!$B$34:$B$777,U$47)+'СЕТ СН'!$G$9+СВЦЭМ!$D$10+'СЕТ СН'!$G$6-'СЕТ СН'!$G$19</f>
        <v>1306.8929524299999</v>
      </c>
      <c r="V52" s="36">
        <f>SUMIFS(СВЦЭМ!$C$34:$C$777,СВЦЭМ!$A$34:$A$777,$A52,СВЦЭМ!$B$34:$B$777,V$47)+'СЕТ СН'!$G$9+СВЦЭМ!$D$10+'СЕТ СН'!$G$6-'СЕТ СН'!$G$19</f>
        <v>1307.99723223</v>
      </c>
      <c r="W52" s="36">
        <f>SUMIFS(СВЦЭМ!$C$34:$C$777,СВЦЭМ!$A$34:$A$777,$A52,СВЦЭМ!$B$34:$B$777,W$47)+'СЕТ СН'!$G$9+СВЦЭМ!$D$10+'СЕТ СН'!$G$6-'СЕТ СН'!$G$19</f>
        <v>1314.1683206</v>
      </c>
      <c r="X52" s="36">
        <f>SUMIFS(СВЦЭМ!$C$34:$C$777,СВЦЭМ!$A$34:$A$777,$A52,СВЦЭМ!$B$34:$B$777,X$47)+'СЕТ СН'!$G$9+СВЦЭМ!$D$10+'СЕТ СН'!$G$6-'СЕТ СН'!$G$19</f>
        <v>1303.0613899800001</v>
      </c>
      <c r="Y52" s="36">
        <f>SUMIFS(СВЦЭМ!$C$34:$C$777,СВЦЭМ!$A$34:$A$777,$A52,СВЦЭМ!$B$34:$B$777,Y$47)+'СЕТ СН'!$G$9+СВЦЭМ!$D$10+'СЕТ СН'!$G$6-'СЕТ СН'!$G$19</f>
        <v>1375.2783104299999</v>
      </c>
    </row>
    <row r="53" spans="1:25" ht="15.75" x14ac:dyDescent="0.2">
      <c r="A53" s="35">
        <f t="shared" si="1"/>
        <v>43440</v>
      </c>
      <c r="B53" s="36">
        <f>SUMIFS(СВЦЭМ!$C$34:$C$777,СВЦЭМ!$A$34:$A$777,$A53,СВЦЭМ!$B$34:$B$777,B$47)+'СЕТ СН'!$G$9+СВЦЭМ!$D$10+'СЕТ СН'!$G$6-'СЕТ СН'!$G$19</f>
        <v>1463.07835359</v>
      </c>
      <c r="C53" s="36">
        <f>SUMIFS(СВЦЭМ!$C$34:$C$777,СВЦЭМ!$A$34:$A$777,$A53,СВЦЭМ!$B$34:$B$777,C$47)+'СЕТ СН'!$G$9+СВЦЭМ!$D$10+'СЕТ СН'!$G$6-'СЕТ СН'!$G$19</f>
        <v>1530.4182689100001</v>
      </c>
      <c r="D53" s="36">
        <f>SUMIFS(СВЦЭМ!$C$34:$C$777,СВЦЭМ!$A$34:$A$777,$A53,СВЦЭМ!$B$34:$B$777,D$47)+'СЕТ СН'!$G$9+СВЦЭМ!$D$10+'СЕТ СН'!$G$6-'СЕТ СН'!$G$19</f>
        <v>1616.2319046000002</v>
      </c>
      <c r="E53" s="36">
        <f>SUMIFS(СВЦЭМ!$C$34:$C$777,СВЦЭМ!$A$34:$A$777,$A53,СВЦЭМ!$B$34:$B$777,E$47)+'СЕТ СН'!$G$9+СВЦЭМ!$D$10+'СЕТ СН'!$G$6-'СЕТ СН'!$G$19</f>
        <v>1624.9420506900001</v>
      </c>
      <c r="F53" s="36">
        <f>SUMIFS(СВЦЭМ!$C$34:$C$777,СВЦЭМ!$A$34:$A$777,$A53,СВЦЭМ!$B$34:$B$777,F$47)+'СЕТ СН'!$G$9+СВЦЭМ!$D$10+'СЕТ СН'!$G$6-'СЕТ СН'!$G$19</f>
        <v>1628.4310924500001</v>
      </c>
      <c r="G53" s="36">
        <f>SUMIFS(СВЦЭМ!$C$34:$C$777,СВЦЭМ!$A$34:$A$777,$A53,СВЦЭМ!$B$34:$B$777,G$47)+'СЕТ СН'!$G$9+СВЦЭМ!$D$10+'СЕТ СН'!$G$6-'СЕТ СН'!$G$19</f>
        <v>1601.5055525299999</v>
      </c>
      <c r="H53" s="36">
        <f>SUMIFS(СВЦЭМ!$C$34:$C$777,СВЦЭМ!$A$34:$A$777,$A53,СВЦЭМ!$B$34:$B$777,H$47)+'СЕТ СН'!$G$9+СВЦЭМ!$D$10+'СЕТ СН'!$G$6-'СЕТ СН'!$G$19</f>
        <v>1554.26993232</v>
      </c>
      <c r="I53" s="36">
        <f>SUMIFS(СВЦЭМ!$C$34:$C$777,СВЦЭМ!$A$34:$A$777,$A53,СВЦЭМ!$B$34:$B$777,I$47)+'СЕТ СН'!$G$9+СВЦЭМ!$D$10+'СЕТ СН'!$G$6-'СЕТ СН'!$G$19</f>
        <v>1474.73464999</v>
      </c>
      <c r="J53" s="36">
        <f>SUMIFS(СВЦЭМ!$C$34:$C$777,СВЦЭМ!$A$34:$A$777,$A53,СВЦЭМ!$B$34:$B$777,J$47)+'СЕТ СН'!$G$9+СВЦЭМ!$D$10+'СЕТ СН'!$G$6-'СЕТ СН'!$G$19</f>
        <v>1410.94951287</v>
      </c>
      <c r="K53" s="36">
        <f>SUMIFS(СВЦЭМ!$C$34:$C$777,СВЦЭМ!$A$34:$A$777,$A53,СВЦЭМ!$B$34:$B$777,K$47)+'СЕТ СН'!$G$9+СВЦЭМ!$D$10+'СЕТ СН'!$G$6-'СЕТ СН'!$G$19</f>
        <v>1361.3045591699999</v>
      </c>
      <c r="L53" s="36">
        <f>SUMIFS(СВЦЭМ!$C$34:$C$777,СВЦЭМ!$A$34:$A$777,$A53,СВЦЭМ!$B$34:$B$777,L$47)+'СЕТ СН'!$G$9+СВЦЭМ!$D$10+'СЕТ СН'!$G$6-'СЕТ СН'!$G$19</f>
        <v>1372.32121005</v>
      </c>
      <c r="M53" s="36">
        <f>SUMIFS(СВЦЭМ!$C$34:$C$777,СВЦЭМ!$A$34:$A$777,$A53,СВЦЭМ!$B$34:$B$777,M$47)+'СЕТ СН'!$G$9+СВЦЭМ!$D$10+'СЕТ СН'!$G$6-'СЕТ СН'!$G$19</f>
        <v>1421.49455115</v>
      </c>
      <c r="N53" s="36">
        <f>SUMIFS(СВЦЭМ!$C$34:$C$777,СВЦЭМ!$A$34:$A$777,$A53,СВЦЭМ!$B$34:$B$777,N$47)+'СЕТ СН'!$G$9+СВЦЭМ!$D$10+'СЕТ СН'!$G$6-'СЕТ СН'!$G$19</f>
        <v>1486.30664574</v>
      </c>
      <c r="O53" s="36">
        <f>SUMIFS(СВЦЭМ!$C$34:$C$777,СВЦЭМ!$A$34:$A$777,$A53,СВЦЭМ!$B$34:$B$777,O$47)+'СЕТ СН'!$G$9+СВЦЭМ!$D$10+'СЕТ СН'!$G$6-'СЕТ СН'!$G$19</f>
        <v>1522.7449111000001</v>
      </c>
      <c r="P53" s="36">
        <f>SUMIFS(СВЦЭМ!$C$34:$C$777,СВЦЭМ!$A$34:$A$777,$A53,СВЦЭМ!$B$34:$B$777,P$47)+'СЕТ СН'!$G$9+СВЦЭМ!$D$10+'СЕТ СН'!$G$6-'СЕТ СН'!$G$19</f>
        <v>1520.0583336</v>
      </c>
      <c r="Q53" s="36">
        <f>SUMIFS(СВЦЭМ!$C$34:$C$777,СВЦЭМ!$A$34:$A$777,$A53,СВЦЭМ!$B$34:$B$777,Q$47)+'СЕТ СН'!$G$9+СВЦЭМ!$D$10+'СЕТ СН'!$G$6-'СЕТ СН'!$G$19</f>
        <v>1485.25988689</v>
      </c>
      <c r="R53" s="36">
        <f>SUMIFS(СВЦЭМ!$C$34:$C$777,СВЦЭМ!$A$34:$A$777,$A53,СВЦЭМ!$B$34:$B$777,R$47)+'СЕТ СН'!$G$9+СВЦЭМ!$D$10+'СЕТ СН'!$G$6-'СЕТ СН'!$G$19</f>
        <v>1425.7057563399999</v>
      </c>
      <c r="S53" s="36">
        <f>SUMIFS(СВЦЭМ!$C$34:$C$777,СВЦЭМ!$A$34:$A$777,$A53,СВЦЭМ!$B$34:$B$777,S$47)+'СЕТ СН'!$G$9+СВЦЭМ!$D$10+'СЕТ СН'!$G$6-'СЕТ СН'!$G$19</f>
        <v>1357.6628179300001</v>
      </c>
      <c r="T53" s="36">
        <f>SUMIFS(СВЦЭМ!$C$34:$C$777,СВЦЭМ!$A$34:$A$777,$A53,СВЦЭМ!$B$34:$B$777,T$47)+'СЕТ СН'!$G$9+СВЦЭМ!$D$10+'СЕТ СН'!$G$6-'СЕТ СН'!$G$19</f>
        <v>1348.85185989</v>
      </c>
      <c r="U53" s="36">
        <f>SUMIFS(СВЦЭМ!$C$34:$C$777,СВЦЭМ!$A$34:$A$777,$A53,СВЦЭМ!$B$34:$B$777,U$47)+'СЕТ СН'!$G$9+СВЦЭМ!$D$10+'СЕТ СН'!$G$6-'СЕТ СН'!$G$19</f>
        <v>1354.0398943600001</v>
      </c>
      <c r="V53" s="36">
        <f>SUMIFS(СВЦЭМ!$C$34:$C$777,СВЦЭМ!$A$34:$A$777,$A53,СВЦЭМ!$B$34:$B$777,V$47)+'СЕТ СН'!$G$9+СВЦЭМ!$D$10+'СЕТ СН'!$G$6-'СЕТ СН'!$G$19</f>
        <v>1351.1986183199999</v>
      </c>
      <c r="W53" s="36">
        <f>SUMIFS(СВЦЭМ!$C$34:$C$777,СВЦЭМ!$A$34:$A$777,$A53,СВЦЭМ!$B$34:$B$777,W$47)+'СЕТ СН'!$G$9+СВЦЭМ!$D$10+'СЕТ СН'!$G$6-'СЕТ СН'!$G$19</f>
        <v>1317.09420471</v>
      </c>
      <c r="X53" s="36">
        <f>SUMIFS(СВЦЭМ!$C$34:$C$777,СВЦЭМ!$A$34:$A$777,$A53,СВЦЭМ!$B$34:$B$777,X$47)+'СЕТ СН'!$G$9+СВЦЭМ!$D$10+'СЕТ СН'!$G$6-'СЕТ СН'!$G$19</f>
        <v>1339.3460780099999</v>
      </c>
      <c r="Y53" s="36">
        <f>SUMIFS(СВЦЭМ!$C$34:$C$777,СВЦЭМ!$A$34:$A$777,$A53,СВЦЭМ!$B$34:$B$777,Y$47)+'СЕТ СН'!$G$9+СВЦЭМ!$D$10+'СЕТ СН'!$G$6-'СЕТ СН'!$G$19</f>
        <v>1371.0934827599999</v>
      </c>
    </row>
    <row r="54" spans="1:25" ht="15.75" x14ac:dyDescent="0.2">
      <c r="A54" s="35">
        <f t="shared" si="1"/>
        <v>43441</v>
      </c>
      <c r="B54" s="36">
        <f>SUMIFS(СВЦЭМ!$C$34:$C$777,СВЦЭМ!$A$34:$A$777,$A54,СВЦЭМ!$B$34:$B$777,B$47)+'СЕТ СН'!$G$9+СВЦЭМ!$D$10+'СЕТ СН'!$G$6-'СЕТ СН'!$G$19</f>
        <v>1552.3467233700001</v>
      </c>
      <c r="C54" s="36">
        <f>SUMIFS(СВЦЭМ!$C$34:$C$777,СВЦЭМ!$A$34:$A$777,$A54,СВЦЭМ!$B$34:$B$777,C$47)+'СЕТ СН'!$G$9+СВЦЭМ!$D$10+'СЕТ СН'!$G$6-'СЕТ СН'!$G$19</f>
        <v>1643.5239180600001</v>
      </c>
      <c r="D54" s="36">
        <f>SUMIFS(СВЦЭМ!$C$34:$C$777,СВЦЭМ!$A$34:$A$777,$A54,СВЦЭМ!$B$34:$B$777,D$47)+'СЕТ СН'!$G$9+СВЦЭМ!$D$10+'СЕТ СН'!$G$6-'СЕТ СН'!$G$19</f>
        <v>1678.0733763600001</v>
      </c>
      <c r="E54" s="36">
        <f>SUMIFS(СВЦЭМ!$C$34:$C$777,СВЦЭМ!$A$34:$A$777,$A54,СВЦЭМ!$B$34:$B$777,E$47)+'СЕТ СН'!$G$9+СВЦЭМ!$D$10+'СЕТ СН'!$G$6-'СЕТ СН'!$G$19</f>
        <v>1676.6892193499998</v>
      </c>
      <c r="F54" s="36">
        <f>SUMIFS(СВЦЭМ!$C$34:$C$777,СВЦЭМ!$A$34:$A$777,$A54,СВЦЭМ!$B$34:$B$777,F$47)+'СЕТ СН'!$G$9+СВЦЭМ!$D$10+'СЕТ СН'!$G$6-'СЕТ СН'!$G$19</f>
        <v>1677.0916028800002</v>
      </c>
      <c r="G54" s="36">
        <f>SUMIFS(СВЦЭМ!$C$34:$C$777,СВЦЭМ!$A$34:$A$777,$A54,СВЦЭМ!$B$34:$B$777,G$47)+'СЕТ СН'!$G$9+СВЦЭМ!$D$10+'СЕТ СН'!$G$6-'СЕТ СН'!$G$19</f>
        <v>1671.30537693</v>
      </c>
      <c r="H54" s="36">
        <f>SUMIFS(СВЦЭМ!$C$34:$C$777,СВЦЭМ!$A$34:$A$777,$A54,СВЦЭМ!$B$34:$B$777,H$47)+'СЕТ СН'!$G$9+СВЦЭМ!$D$10+'СЕТ СН'!$G$6-'СЕТ СН'!$G$19</f>
        <v>1625.9668921100001</v>
      </c>
      <c r="I54" s="36">
        <f>SUMIFS(СВЦЭМ!$C$34:$C$777,СВЦЭМ!$A$34:$A$777,$A54,СВЦЭМ!$B$34:$B$777,I$47)+'СЕТ СН'!$G$9+СВЦЭМ!$D$10+'СЕТ СН'!$G$6-'СЕТ СН'!$G$19</f>
        <v>1522.5241052399999</v>
      </c>
      <c r="J54" s="36">
        <f>SUMIFS(СВЦЭМ!$C$34:$C$777,СВЦЭМ!$A$34:$A$777,$A54,СВЦЭМ!$B$34:$B$777,J$47)+'СЕТ СН'!$G$9+СВЦЭМ!$D$10+'СЕТ СН'!$G$6-'СЕТ СН'!$G$19</f>
        <v>1436.8419409400001</v>
      </c>
      <c r="K54" s="36">
        <f>SUMIFS(СВЦЭМ!$C$34:$C$777,СВЦЭМ!$A$34:$A$777,$A54,СВЦЭМ!$B$34:$B$777,K$47)+'СЕТ СН'!$G$9+СВЦЭМ!$D$10+'СЕТ СН'!$G$6-'СЕТ СН'!$G$19</f>
        <v>1364.7828631099999</v>
      </c>
      <c r="L54" s="36">
        <f>SUMIFS(СВЦЭМ!$C$34:$C$777,СВЦЭМ!$A$34:$A$777,$A54,СВЦЭМ!$B$34:$B$777,L$47)+'СЕТ СН'!$G$9+СВЦЭМ!$D$10+'СЕТ СН'!$G$6-'СЕТ СН'!$G$19</f>
        <v>1369.47221016</v>
      </c>
      <c r="M54" s="36">
        <f>SUMIFS(СВЦЭМ!$C$34:$C$777,СВЦЭМ!$A$34:$A$777,$A54,СВЦЭМ!$B$34:$B$777,M$47)+'СЕТ СН'!$G$9+СВЦЭМ!$D$10+'СЕТ СН'!$G$6-'СЕТ СН'!$G$19</f>
        <v>1422.5105288099999</v>
      </c>
      <c r="N54" s="36">
        <f>SUMIFS(СВЦЭМ!$C$34:$C$777,СВЦЭМ!$A$34:$A$777,$A54,СВЦЭМ!$B$34:$B$777,N$47)+'СЕТ СН'!$G$9+СВЦЭМ!$D$10+'СЕТ СН'!$G$6-'СЕТ СН'!$G$19</f>
        <v>1482.23619962</v>
      </c>
      <c r="O54" s="36">
        <f>SUMIFS(СВЦЭМ!$C$34:$C$777,СВЦЭМ!$A$34:$A$777,$A54,СВЦЭМ!$B$34:$B$777,O$47)+'СЕТ СН'!$G$9+СВЦЭМ!$D$10+'СЕТ СН'!$G$6-'СЕТ СН'!$G$19</f>
        <v>1527.1264793299999</v>
      </c>
      <c r="P54" s="36">
        <f>SUMIFS(СВЦЭМ!$C$34:$C$777,СВЦЭМ!$A$34:$A$777,$A54,СВЦЭМ!$B$34:$B$777,P$47)+'СЕТ СН'!$G$9+СВЦЭМ!$D$10+'СЕТ СН'!$G$6-'СЕТ СН'!$G$19</f>
        <v>1533.6269526799999</v>
      </c>
      <c r="Q54" s="36">
        <f>SUMIFS(СВЦЭМ!$C$34:$C$777,СВЦЭМ!$A$34:$A$777,$A54,СВЦЭМ!$B$34:$B$777,Q$47)+'СЕТ СН'!$G$9+СВЦЭМ!$D$10+'СЕТ СН'!$G$6-'СЕТ СН'!$G$19</f>
        <v>1492.30205905</v>
      </c>
      <c r="R54" s="36">
        <f>SUMIFS(СВЦЭМ!$C$34:$C$777,СВЦЭМ!$A$34:$A$777,$A54,СВЦЭМ!$B$34:$B$777,R$47)+'СЕТ СН'!$G$9+СВЦЭМ!$D$10+'СЕТ СН'!$G$6-'СЕТ СН'!$G$19</f>
        <v>1421.3556225299999</v>
      </c>
      <c r="S54" s="36">
        <f>SUMIFS(СВЦЭМ!$C$34:$C$777,СВЦЭМ!$A$34:$A$777,$A54,СВЦЭМ!$B$34:$B$777,S$47)+'СЕТ СН'!$G$9+СВЦЭМ!$D$10+'СЕТ СН'!$G$6-'СЕТ СН'!$G$19</f>
        <v>1334.79159149</v>
      </c>
      <c r="T54" s="36">
        <f>SUMIFS(СВЦЭМ!$C$34:$C$777,СВЦЭМ!$A$34:$A$777,$A54,СВЦЭМ!$B$34:$B$777,T$47)+'СЕТ СН'!$G$9+СВЦЭМ!$D$10+'СЕТ СН'!$G$6-'СЕТ СН'!$G$19</f>
        <v>1307.2434913</v>
      </c>
      <c r="U54" s="36">
        <f>SUMIFS(СВЦЭМ!$C$34:$C$777,СВЦЭМ!$A$34:$A$777,$A54,СВЦЭМ!$B$34:$B$777,U$47)+'СЕТ СН'!$G$9+СВЦЭМ!$D$10+'СЕТ СН'!$G$6-'СЕТ СН'!$G$19</f>
        <v>1309.4799915399999</v>
      </c>
      <c r="V54" s="36">
        <f>SUMIFS(СВЦЭМ!$C$34:$C$777,СВЦЭМ!$A$34:$A$777,$A54,СВЦЭМ!$B$34:$B$777,V$47)+'СЕТ СН'!$G$9+СВЦЭМ!$D$10+'СЕТ СН'!$G$6-'СЕТ СН'!$G$19</f>
        <v>1321.7853678199999</v>
      </c>
      <c r="W54" s="36">
        <f>SUMIFS(СВЦЭМ!$C$34:$C$777,СВЦЭМ!$A$34:$A$777,$A54,СВЦЭМ!$B$34:$B$777,W$47)+'СЕТ СН'!$G$9+СВЦЭМ!$D$10+'СЕТ СН'!$G$6-'СЕТ СН'!$G$19</f>
        <v>1343.0609709999999</v>
      </c>
      <c r="X54" s="36">
        <f>SUMIFS(СВЦЭМ!$C$34:$C$777,СВЦЭМ!$A$34:$A$777,$A54,СВЦЭМ!$B$34:$B$777,X$47)+'СЕТ СН'!$G$9+СВЦЭМ!$D$10+'СЕТ СН'!$G$6-'СЕТ СН'!$G$19</f>
        <v>1355.2693013999999</v>
      </c>
      <c r="Y54" s="36">
        <f>SUMIFS(СВЦЭМ!$C$34:$C$777,СВЦЭМ!$A$34:$A$777,$A54,СВЦЭМ!$B$34:$B$777,Y$47)+'СЕТ СН'!$G$9+СВЦЭМ!$D$10+'СЕТ СН'!$G$6-'СЕТ СН'!$G$19</f>
        <v>1442.1264932300001</v>
      </c>
    </row>
    <row r="55" spans="1:25" ht="15.75" x14ac:dyDescent="0.2">
      <c r="A55" s="35">
        <f t="shared" si="1"/>
        <v>43442</v>
      </c>
      <c r="B55" s="36">
        <f>SUMIFS(СВЦЭМ!$C$34:$C$777,СВЦЭМ!$A$34:$A$777,$A55,СВЦЭМ!$B$34:$B$777,B$47)+'СЕТ СН'!$G$9+СВЦЭМ!$D$10+'СЕТ СН'!$G$6-'СЕТ СН'!$G$19</f>
        <v>1529.1369874500001</v>
      </c>
      <c r="C55" s="36">
        <f>SUMIFS(СВЦЭМ!$C$34:$C$777,СВЦЭМ!$A$34:$A$777,$A55,СВЦЭМ!$B$34:$B$777,C$47)+'СЕТ СН'!$G$9+СВЦЭМ!$D$10+'СЕТ СН'!$G$6-'СЕТ СН'!$G$19</f>
        <v>1558.7310121800001</v>
      </c>
      <c r="D55" s="36">
        <f>SUMIFS(СВЦЭМ!$C$34:$C$777,СВЦЭМ!$A$34:$A$777,$A55,СВЦЭМ!$B$34:$B$777,D$47)+'СЕТ СН'!$G$9+СВЦЭМ!$D$10+'СЕТ СН'!$G$6-'СЕТ СН'!$G$19</f>
        <v>1658.2406493999997</v>
      </c>
      <c r="E55" s="36">
        <f>SUMIFS(СВЦЭМ!$C$34:$C$777,СВЦЭМ!$A$34:$A$777,$A55,СВЦЭМ!$B$34:$B$777,E$47)+'СЕТ СН'!$G$9+СВЦЭМ!$D$10+'СЕТ СН'!$G$6-'СЕТ СН'!$G$19</f>
        <v>1673.28248876</v>
      </c>
      <c r="F55" s="36">
        <f>SUMIFS(СВЦЭМ!$C$34:$C$777,СВЦЭМ!$A$34:$A$777,$A55,СВЦЭМ!$B$34:$B$777,F$47)+'СЕТ СН'!$G$9+СВЦЭМ!$D$10+'СЕТ СН'!$G$6-'СЕТ СН'!$G$19</f>
        <v>1672.8266034600001</v>
      </c>
      <c r="G55" s="36">
        <f>SUMIFS(СВЦЭМ!$C$34:$C$777,СВЦЭМ!$A$34:$A$777,$A55,СВЦЭМ!$B$34:$B$777,G$47)+'СЕТ СН'!$G$9+СВЦЭМ!$D$10+'СЕТ СН'!$G$6-'СЕТ СН'!$G$19</f>
        <v>1675.51156851</v>
      </c>
      <c r="H55" s="36">
        <f>SUMIFS(СВЦЭМ!$C$34:$C$777,СВЦЭМ!$A$34:$A$777,$A55,СВЦЭМ!$B$34:$B$777,H$47)+'СЕТ СН'!$G$9+СВЦЭМ!$D$10+'СЕТ СН'!$G$6-'СЕТ СН'!$G$19</f>
        <v>1652.2614187199997</v>
      </c>
      <c r="I55" s="36">
        <f>SUMIFS(СВЦЭМ!$C$34:$C$777,СВЦЭМ!$A$34:$A$777,$A55,СВЦЭМ!$B$34:$B$777,I$47)+'СЕТ СН'!$G$9+СВЦЭМ!$D$10+'СЕТ СН'!$G$6-'СЕТ СН'!$G$19</f>
        <v>1545.06152501</v>
      </c>
      <c r="J55" s="36">
        <f>SUMIFS(СВЦЭМ!$C$34:$C$777,СВЦЭМ!$A$34:$A$777,$A55,СВЦЭМ!$B$34:$B$777,J$47)+'СЕТ СН'!$G$9+СВЦЭМ!$D$10+'СЕТ СН'!$G$6-'СЕТ СН'!$G$19</f>
        <v>1445.0646956999999</v>
      </c>
      <c r="K55" s="36">
        <f>SUMIFS(СВЦЭМ!$C$34:$C$777,СВЦЭМ!$A$34:$A$777,$A55,СВЦЭМ!$B$34:$B$777,K$47)+'СЕТ СН'!$G$9+СВЦЭМ!$D$10+'СЕТ СН'!$G$6-'СЕТ СН'!$G$19</f>
        <v>1365.9631422800001</v>
      </c>
      <c r="L55" s="36">
        <f>SUMIFS(СВЦЭМ!$C$34:$C$777,СВЦЭМ!$A$34:$A$777,$A55,СВЦЭМ!$B$34:$B$777,L$47)+'СЕТ СН'!$G$9+СВЦЭМ!$D$10+'СЕТ СН'!$G$6-'СЕТ СН'!$G$19</f>
        <v>1359.2672122399999</v>
      </c>
      <c r="M55" s="36">
        <f>SUMIFS(СВЦЭМ!$C$34:$C$777,СВЦЭМ!$A$34:$A$777,$A55,СВЦЭМ!$B$34:$B$777,M$47)+'СЕТ СН'!$G$9+СВЦЭМ!$D$10+'СЕТ СН'!$G$6-'СЕТ СН'!$G$19</f>
        <v>1421.84608127</v>
      </c>
      <c r="N55" s="36">
        <f>SUMIFS(СВЦЭМ!$C$34:$C$777,СВЦЭМ!$A$34:$A$777,$A55,СВЦЭМ!$B$34:$B$777,N$47)+'СЕТ СН'!$G$9+СВЦЭМ!$D$10+'СЕТ СН'!$G$6-'СЕТ СН'!$G$19</f>
        <v>1498.8440346</v>
      </c>
      <c r="O55" s="36">
        <f>SUMIFS(СВЦЭМ!$C$34:$C$777,СВЦЭМ!$A$34:$A$777,$A55,СВЦЭМ!$B$34:$B$777,O$47)+'СЕТ СН'!$G$9+СВЦЭМ!$D$10+'СЕТ СН'!$G$6-'СЕТ СН'!$G$19</f>
        <v>1541.52500637</v>
      </c>
      <c r="P55" s="36">
        <f>SUMIFS(СВЦЭМ!$C$34:$C$777,СВЦЭМ!$A$34:$A$777,$A55,СВЦЭМ!$B$34:$B$777,P$47)+'СЕТ СН'!$G$9+СВЦЭМ!$D$10+'СЕТ СН'!$G$6-'СЕТ СН'!$G$19</f>
        <v>1539.3020632100001</v>
      </c>
      <c r="Q55" s="36">
        <f>SUMIFS(СВЦЭМ!$C$34:$C$777,СВЦЭМ!$A$34:$A$777,$A55,СВЦЭМ!$B$34:$B$777,Q$47)+'СЕТ СН'!$G$9+СВЦЭМ!$D$10+'СЕТ СН'!$G$6-'СЕТ СН'!$G$19</f>
        <v>1505.64020841</v>
      </c>
      <c r="R55" s="36">
        <f>SUMIFS(СВЦЭМ!$C$34:$C$777,СВЦЭМ!$A$34:$A$777,$A55,СВЦЭМ!$B$34:$B$777,R$47)+'СЕТ СН'!$G$9+СВЦЭМ!$D$10+'СЕТ СН'!$G$6-'СЕТ СН'!$G$19</f>
        <v>1442.66613388</v>
      </c>
      <c r="S55" s="36">
        <f>SUMIFS(СВЦЭМ!$C$34:$C$777,СВЦЭМ!$A$34:$A$777,$A55,СВЦЭМ!$B$34:$B$777,S$47)+'СЕТ СН'!$G$9+СВЦЭМ!$D$10+'СЕТ СН'!$G$6-'СЕТ СН'!$G$19</f>
        <v>1344.44172901</v>
      </c>
      <c r="T55" s="36">
        <f>SUMIFS(СВЦЭМ!$C$34:$C$777,СВЦЭМ!$A$34:$A$777,$A55,СВЦЭМ!$B$34:$B$777,T$47)+'СЕТ СН'!$G$9+СВЦЭМ!$D$10+'СЕТ СН'!$G$6-'СЕТ СН'!$G$19</f>
        <v>1296.02226892</v>
      </c>
      <c r="U55" s="36">
        <f>SUMIFS(СВЦЭМ!$C$34:$C$777,СВЦЭМ!$A$34:$A$777,$A55,СВЦЭМ!$B$34:$B$777,U$47)+'СЕТ СН'!$G$9+СВЦЭМ!$D$10+'СЕТ СН'!$G$6-'СЕТ СН'!$G$19</f>
        <v>1300.2196819399999</v>
      </c>
      <c r="V55" s="36">
        <f>SUMIFS(СВЦЭМ!$C$34:$C$777,СВЦЭМ!$A$34:$A$777,$A55,СВЦЭМ!$B$34:$B$777,V$47)+'СЕТ СН'!$G$9+СВЦЭМ!$D$10+'СЕТ СН'!$G$6-'СЕТ СН'!$G$19</f>
        <v>1318.79738049</v>
      </c>
      <c r="W55" s="36">
        <f>SUMIFS(СВЦЭМ!$C$34:$C$777,СВЦЭМ!$A$34:$A$777,$A55,СВЦЭМ!$B$34:$B$777,W$47)+'СЕТ СН'!$G$9+СВЦЭМ!$D$10+'СЕТ СН'!$G$6-'СЕТ СН'!$G$19</f>
        <v>1333.97271101</v>
      </c>
      <c r="X55" s="36">
        <f>SUMIFS(СВЦЭМ!$C$34:$C$777,СВЦЭМ!$A$34:$A$777,$A55,СВЦЭМ!$B$34:$B$777,X$47)+'СЕТ СН'!$G$9+СВЦЭМ!$D$10+'СЕТ СН'!$G$6-'СЕТ СН'!$G$19</f>
        <v>1362.1739865699999</v>
      </c>
      <c r="Y55" s="36">
        <f>SUMIFS(СВЦЭМ!$C$34:$C$777,СВЦЭМ!$A$34:$A$777,$A55,СВЦЭМ!$B$34:$B$777,Y$47)+'СЕТ СН'!$G$9+СВЦЭМ!$D$10+'СЕТ СН'!$G$6-'СЕТ СН'!$G$19</f>
        <v>1448.8737095399999</v>
      </c>
    </row>
    <row r="56" spans="1:25" ht="15.75" x14ac:dyDescent="0.2">
      <c r="A56" s="35">
        <f t="shared" si="1"/>
        <v>43443</v>
      </c>
      <c r="B56" s="36">
        <f>SUMIFS(СВЦЭМ!$C$34:$C$777,СВЦЭМ!$A$34:$A$777,$A56,СВЦЭМ!$B$34:$B$777,B$47)+'СЕТ СН'!$G$9+СВЦЭМ!$D$10+'СЕТ СН'!$G$6-'СЕТ СН'!$G$19</f>
        <v>1515.8494340300001</v>
      </c>
      <c r="C56" s="36">
        <f>SUMIFS(СВЦЭМ!$C$34:$C$777,СВЦЭМ!$A$34:$A$777,$A56,СВЦЭМ!$B$34:$B$777,C$47)+'СЕТ СН'!$G$9+СВЦЭМ!$D$10+'СЕТ СН'!$G$6-'СЕТ СН'!$G$19</f>
        <v>1589.28165236</v>
      </c>
      <c r="D56" s="36">
        <f>SUMIFS(СВЦЭМ!$C$34:$C$777,СВЦЭМ!$A$34:$A$777,$A56,СВЦЭМ!$B$34:$B$777,D$47)+'СЕТ СН'!$G$9+СВЦЭМ!$D$10+'СЕТ СН'!$G$6-'СЕТ СН'!$G$19</f>
        <v>1662.4217772900001</v>
      </c>
      <c r="E56" s="36">
        <f>SUMIFS(СВЦЭМ!$C$34:$C$777,СВЦЭМ!$A$34:$A$777,$A56,СВЦЭМ!$B$34:$B$777,E$47)+'СЕТ СН'!$G$9+СВЦЭМ!$D$10+'СЕТ СН'!$G$6-'СЕТ СН'!$G$19</f>
        <v>1673.9586770699998</v>
      </c>
      <c r="F56" s="36">
        <f>SUMIFS(СВЦЭМ!$C$34:$C$777,СВЦЭМ!$A$34:$A$777,$A56,СВЦЭМ!$B$34:$B$777,F$47)+'СЕТ СН'!$G$9+СВЦЭМ!$D$10+'СЕТ СН'!$G$6-'СЕТ СН'!$G$19</f>
        <v>1677.89524308</v>
      </c>
      <c r="G56" s="36">
        <f>SUMIFS(СВЦЭМ!$C$34:$C$777,СВЦЭМ!$A$34:$A$777,$A56,СВЦЭМ!$B$34:$B$777,G$47)+'СЕТ СН'!$G$9+СВЦЭМ!$D$10+'СЕТ СН'!$G$6-'СЕТ СН'!$G$19</f>
        <v>1669.4495774100001</v>
      </c>
      <c r="H56" s="36">
        <f>SUMIFS(СВЦЭМ!$C$34:$C$777,СВЦЭМ!$A$34:$A$777,$A56,СВЦЭМ!$B$34:$B$777,H$47)+'СЕТ СН'!$G$9+СВЦЭМ!$D$10+'СЕТ СН'!$G$6-'СЕТ СН'!$G$19</f>
        <v>1630.3435620099999</v>
      </c>
      <c r="I56" s="36">
        <f>SUMIFS(СВЦЭМ!$C$34:$C$777,СВЦЭМ!$A$34:$A$777,$A56,СВЦЭМ!$B$34:$B$777,I$47)+'СЕТ СН'!$G$9+СВЦЭМ!$D$10+'СЕТ СН'!$G$6-'СЕТ СН'!$G$19</f>
        <v>1541.04121003</v>
      </c>
      <c r="J56" s="36">
        <f>SUMIFS(СВЦЭМ!$C$34:$C$777,СВЦЭМ!$A$34:$A$777,$A56,СВЦЭМ!$B$34:$B$777,J$47)+'СЕТ СН'!$G$9+СВЦЭМ!$D$10+'СЕТ СН'!$G$6-'СЕТ СН'!$G$19</f>
        <v>1440.1137871999999</v>
      </c>
      <c r="K56" s="36">
        <f>SUMIFS(СВЦЭМ!$C$34:$C$777,СВЦЭМ!$A$34:$A$777,$A56,СВЦЭМ!$B$34:$B$777,K$47)+'СЕТ СН'!$G$9+СВЦЭМ!$D$10+'СЕТ СН'!$G$6-'СЕТ СН'!$G$19</f>
        <v>1363.54661354</v>
      </c>
      <c r="L56" s="36">
        <f>SUMIFS(СВЦЭМ!$C$34:$C$777,СВЦЭМ!$A$34:$A$777,$A56,СВЦЭМ!$B$34:$B$777,L$47)+'СЕТ СН'!$G$9+СВЦЭМ!$D$10+'СЕТ СН'!$G$6-'СЕТ СН'!$G$19</f>
        <v>1354.64309553</v>
      </c>
      <c r="M56" s="36">
        <f>SUMIFS(СВЦЭМ!$C$34:$C$777,СВЦЭМ!$A$34:$A$777,$A56,СВЦЭМ!$B$34:$B$777,M$47)+'СЕТ СН'!$G$9+СВЦЭМ!$D$10+'СЕТ СН'!$G$6-'СЕТ СН'!$G$19</f>
        <v>1424.0632195399999</v>
      </c>
      <c r="N56" s="36">
        <f>SUMIFS(СВЦЭМ!$C$34:$C$777,СВЦЭМ!$A$34:$A$777,$A56,СВЦЭМ!$B$34:$B$777,N$47)+'СЕТ СН'!$G$9+СВЦЭМ!$D$10+'СЕТ СН'!$G$6-'СЕТ СН'!$G$19</f>
        <v>1483.56994786</v>
      </c>
      <c r="O56" s="36">
        <f>SUMIFS(СВЦЭМ!$C$34:$C$777,СВЦЭМ!$A$34:$A$777,$A56,СВЦЭМ!$B$34:$B$777,O$47)+'СЕТ СН'!$G$9+СВЦЭМ!$D$10+'СЕТ СН'!$G$6-'СЕТ СН'!$G$19</f>
        <v>1542.19755347</v>
      </c>
      <c r="P56" s="36">
        <f>SUMIFS(СВЦЭМ!$C$34:$C$777,СВЦЭМ!$A$34:$A$777,$A56,СВЦЭМ!$B$34:$B$777,P$47)+'СЕТ СН'!$G$9+СВЦЭМ!$D$10+'СЕТ СН'!$G$6-'СЕТ СН'!$G$19</f>
        <v>1546.9064218200001</v>
      </c>
      <c r="Q56" s="36">
        <f>SUMIFS(СВЦЭМ!$C$34:$C$777,СВЦЭМ!$A$34:$A$777,$A56,СВЦЭМ!$B$34:$B$777,Q$47)+'СЕТ СН'!$G$9+СВЦЭМ!$D$10+'СЕТ СН'!$G$6-'СЕТ СН'!$G$19</f>
        <v>1512.3223093000001</v>
      </c>
      <c r="R56" s="36">
        <f>SUMIFS(СВЦЭМ!$C$34:$C$777,СВЦЭМ!$A$34:$A$777,$A56,СВЦЭМ!$B$34:$B$777,R$47)+'СЕТ СН'!$G$9+СВЦЭМ!$D$10+'СЕТ СН'!$G$6-'СЕТ СН'!$G$19</f>
        <v>1450.01369602</v>
      </c>
      <c r="S56" s="36">
        <f>SUMIFS(СВЦЭМ!$C$34:$C$777,СВЦЭМ!$A$34:$A$777,$A56,СВЦЭМ!$B$34:$B$777,S$47)+'СЕТ СН'!$G$9+СВЦЭМ!$D$10+'СЕТ СН'!$G$6-'СЕТ СН'!$G$19</f>
        <v>1341.65691399</v>
      </c>
      <c r="T56" s="36">
        <f>SUMIFS(СВЦЭМ!$C$34:$C$777,СВЦЭМ!$A$34:$A$777,$A56,СВЦЭМ!$B$34:$B$777,T$47)+'СЕТ СН'!$G$9+СВЦЭМ!$D$10+'СЕТ СН'!$G$6-'СЕТ СН'!$G$19</f>
        <v>1301.3067764299999</v>
      </c>
      <c r="U56" s="36">
        <f>SUMIFS(СВЦЭМ!$C$34:$C$777,СВЦЭМ!$A$34:$A$777,$A56,СВЦЭМ!$B$34:$B$777,U$47)+'СЕТ СН'!$G$9+СВЦЭМ!$D$10+'СЕТ СН'!$G$6-'СЕТ СН'!$G$19</f>
        <v>1293.5018678399999</v>
      </c>
      <c r="V56" s="36">
        <f>SUMIFS(СВЦЭМ!$C$34:$C$777,СВЦЭМ!$A$34:$A$777,$A56,СВЦЭМ!$B$34:$B$777,V$47)+'СЕТ СН'!$G$9+СВЦЭМ!$D$10+'СЕТ СН'!$G$6-'СЕТ СН'!$G$19</f>
        <v>1311.9457948500001</v>
      </c>
      <c r="W56" s="36">
        <f>SUMIFS(СВЦЭМ!$C$34:$C$777,СВЦЭМ!$A$34:$A$777,$A56,СВЦЭМ!$B$34:$B$777,W$47)+'СЕТ СН'!$G$9+СВЦЭМ!$D$10+'СЕТ СН'!$G$6-'СЕТ СН'!$G$19</f>
        <v>1332.1251901000001</v>
      </c>
      <c r="X56" s="36">
        <f>SUMIFS(СВЦЭМ!$C$34:$C$777,СВЦЭМ!$A$34:$A$777,$A56,СВЦЭМ!$B$34:$B$777,X$47)+'СЕТ СН'!$G$9+СВЦЭМ!$D$10+'СЕТ СН'!$G$6-'СЕТ СН'!$G$19</f>
        <v>1351.7279241199999</v>
      </c>
      <c r="Y56" s="36">
        <f>SUMIFS(СВЦЭМ!$C$34:$C$777,СВЦЭМ!$A$34:$A$777,$A56,СВЦЭМ!$B$34:$B$777,Y$47)+'СЕТ СН'!$G$9+СВЦЭМ!$D$10+'СЕТ СН'!$G$6-'СЕТ СН'!$G$19</f>
        <v>1437.6676202900001</v>
      </c>
    </row>
    <row r="57" spans="1:25" ht="15.75" x14ac:dyDescent="0.2">
      <c r="A57" s="35">
        <f t="shared" si="1"/>
        <v>43444</v>
      </c>
      <c r="B57" s="36">
        <f>SUMIFS(СВЦЭМ!$C$34:$C$777,СВЦЭМ!$A$34:$A$777,$A57,СВЦЭМ!$B$34:$B$777,B$47)+'СЕТ СН'!$G$9+СВЦЭМ!$D$10+'СЕТ СН'!$G$6-'СЕТ СН'!$G$19</f>
        <v>1549.6289788399999</v>
      </c>
      <c r="C57" s="36">
        <f>SUMIFS(СВЦЭМ!$C$34:$C$777,СВЦЭМ!$A$34:$A$777,$A57,СВЦЭМ!$B$34:$B$777,C$47)+'СЕТ СН'!$G$9+СВЦЭМ!$D$10+'СЕТ СН'!$G$6-'СЕТ СН'!$G$19</f>
        <v>1634.1186223499999</v>
      </c>
      <c r="D57" s="36">
        <f>SUMIFS(СВЦЭМ!$C$34:$C$777,СВЦЭМ!$A$34:$A$777,$A57,СВЦЭМ!$B$34:$B$777,D$47)+'СЕТ СН'!$G$9+СВЦЭМ!$D$10+'СЕТ СН'!$G$6-'СЕТ СН'!$G$19</f>
        <v>1684.7801964099999</v>
      </c>
      <c r="E57" s="36">
        <f>SUMIFS(СВЦЭМ!$C$34:$C$777,СВЦЭМ!$A$34:$A$777,$A57,СВЦЭМ!$B$34:$B$777,E$47)+'СЕТ СН'!$G$9+СВЦЭМ!$D$10+'СЕТ СН'!$G$6-'СЕТ СН'!$G$19</f>
        <v>1682.5881282299997</v>
      </c>
      <c r="F57" s="36">
        <f>SUMIFS(СВЦЭМ!$C$34:$C$777,СВЦЭМ!$A$34:$A$777,$A57,СВЦЭМ!$B$34:$B$777,F$47)+'СЕТ СН'!$G$9+СВЦЭМ!$D$10+'СЕТ СН'!$G$6-'СЕТ СН'!$G$19</f>
        <v>1683.4538892600003</v>
      </c>
      <c r="G57" s="36">
        <f>SUMIFS(СВЦЭМ!$C$34:$C$777,СВЦЭМ!$A$34:$A$777,$A57,СВЦЭМ!$B$34:$B$777,G$47)+'СЕТ СН'!$G$9+СВЦЭМ!$D$10+'СЕТ СН'!$G$6-'СЕТ СН'!$G$19</f>
        <v>1678.4336013399998</v>
      </c>
      <c r="H57" s="36">
        <f>SUMIFS(СВЦЭМ!$C$34:$C$777,СВЦЭМ!$A$34:$A$777,$A57,СВЦЭМ!$B$34:$B$777,H$47)+'СЕТ СН'!$G$9+СВЦЭМ!$D$10+'СЕТ СН'!$G$6-'СЕТ СН'!$G$19</f>
        <v>1647.8698266399997</v>
      </c>
      <c r="I57" s="36">
        <f>SUMIFS(СВЦЭМ!$C$34:$C$777,СВЦЭМ!$A$34:$A$777,$A57,СВЦЭМ!$B$34:$B$777,I$47)+'СЕТ СН'!$G$9+СВЦЭМ!$D$10+'СЕТ СН'!$G$6-'СЕТ СН'!$G$19</f>
        <v>1540.3000249199999</v>
      </c>
      <c r="J57" s="36">
        <f>SUMIFS(СВЦЭМ!$C$34:$C$777,СВЦЭМ!$A$34:$A$777,$A57,СВЦЭМ!$B$34:$B$777,J$47)+'СЕТ СН'!$G$9+СВЦЭМ!$D$10+'СЕТ СН'!$G$6-'СЕТ СН'!$G$19</f>
        <v>1475.8794482399999</v>
      </c>
      <c r="K57" s="36">
        <f>SUMIFS(СВЦЭМ!$C$34:$C$777,СВЦЭМ!$A$34:$A$777,$A57,СВЦЭМ!$B$34:$B$777,K$47)+'СЕТ СН'!$G$9+СВЦЭМ!$D$10+'СЕТ СН'!$G$6-'СЕТ СН'!$G$19</f>
        <v>1426.5392432599999</v>
      </c>
      <c r="L57" s="36">
        <f>SUMIFS(СВЦЭМ!$C$34:$C$777,СВЦЭМ!$A$34:$A$777,$A57,СВЦЭМ!$B$34:$B$777,L$47)+'СЕТ СН'!$G$9+СВЦЭМ!$D$10+'СЕТ СН'!$G$6-'СЕТ СН'!$G$19</f>
        <v>1426.17674429</v>
      </c>
      <c r="M57" s="36">
        <f>SUMIFS(СВЦЭМ!$C$34:$C$777,СВЦЭМ!$A$34:$A$777,$A57,СВЦЭМ!$B$34:$B$777,M$47)+'СЕТ СН'!$G$9+СВЦЭМ!$D$10+'СЕТ СН'!$G$6-'СЕТ СН'!$G$19</f>
        <v>1438.7544478499999</v>
      </c>
      <c r="N57" s="36">
        <f>SUMIFS(СВЦЭМ!$C$34:$C$777,СВЦЭМ!$A$34:$A$777,$A57,СВЦЭМ!$B$34:$B$777,N$47)+'СЕТ СН'!$G$9+СВЦЭМ!$D$10+'СЕТ СН'!$G$6-'СЕТ СН'!$G$19</f>
        <v>1486.8141836499999</v>
      </c>
      <c r="O57" s="36">
        <f>SUMIFS(СВЦЭМ!$C$34:$C$777,СВЦЭМ!$A$34:$A$777,$A57,СВЦЭМ!$B$34:$B$777,O$47)+'СЕТ СН'!$G$9+СВЦЭМ!$D$10+'СЕТ СН'!$G$6-'СЕТ СН'!$G$19</f>
        <v>1520.37787385</v>
      </c>
      <c r="P57" s="36">
        <f>SUMIFS(СВЦЭМ!$C$34:$C$777,СВЦЭМ!$A$34:$A$777,$A57,СВЦЭМ!$B$34:$B$777,P$47)+'СЕТ СН'!$G$9+СВЦЭМ!$D$10+'СЕТ СН'!$G$6-'СЕТ СН'!$G$19</f>
        <v>1512.36947936</v>
      </c>
      <c r="Q57" s="36">
        <f>SUMIFS(СВЦЭМ!$C$34:$C$777,СВЦЭМ!$A$34:$A$777,$A57,СВЦЭМ!$B$34:$B$777,Q$47)+'СЕТ СН'!$G$9+СВЦЭМ!$D$10+'СЕТ СН'!$G$6-'СЕТ СН'!$G$19</f>
        <v>1487.1653789299999</v>
      </c>
      <c r="R57" s="36">
        <f>SUMIFS(СВЦЭМ!$C$34:$C$777,СВЦЭМ!$A$34:$A$777,$A57,СВЦЭМ!$B$34:$B$777,R$47)+'СЕТ СН'!$G$9+СВЦЭМ!$D$10+'СЕТ СН'!$G$6-'СЕТ СН'!$G$19</f>
        <v>1447.8875327999999</v>
      </c>
      <c r="S57" s="36">
        <f>SUMIFS(СВЦЭМ!$C$34:$C$777,СВЦЭМ!$A$34:$A$777,$A57,СВЦЭМ!$B$34:$B$777,S$47)+'СЕТ СН'!$G$9+СВЦЭМ!$D$10+'СЕТ СН'!$G$6-'СЕТ СН'!$G$19</f>
        <v>1364.1405119399999</v>
      </c>
      <c r="T57" s="36">
        <f>SUMIFS(СВЦЭМ!$C$34:$C$777,СВЦЭМ!$A$34:$A$777,$A57,СВЦЭМ!$B$34:$B$777,T$47)+'СЕТ СН'!$G$9+СВЦЭМ!$D$10+'СЕТ СН'!$G$6-'СЕТ СН'!$G$19</f>
        <v>1344.4971343299999</v>
      </c>
      <c r="U57" s="36">
        <f>SUMIFS(СВЦЭМ!$C$34:$C$777,СВЦЭМ!$A$34:$A$777,$A57,СВЦЭМ!$B$34:$B$777,U$47)+'СЕТ СН'!$G$9+СВЦЭМ!$D$10+'СЕТ СН'!$G$6-'СЕТ СН'!$G$19</f>
        <v>1346.7922076499999</v>
      </c>
      <c r="V57" s="36">
        <f>SUMIFS(СВЦЭМ!$C$34:$C$777,СВЦЭМ!$A$34:$A$777,$A57,СВЦЭМ!$B$34:$B$777,V$47)+'СЕТ СН'!$G$9+СВЦЭМ!$D$10+'СЕТ СН'!$G$6-'СЕТ СН'!$G$19</f>
        <v>1358.6251364299999</v>
      </c>
      <c r="W57" s="36">
        <f>SUMIFS(СВЦЭМ!$C$34:$C$777,СВЦЭМ!$A$34:$A$777,$A57,СВЦЭМ!$B$34:$B$777,W$47)+'СЕТ СН'!$G$9+СВЦЭМ!$D$10+'СЕТ СН'!$G$6-'СЕТ СН'!$G$19</f>
        <v>1378.2227412099999</v>
      </c>
      <c r="X57" s="36">
        <f>SUMIFS(СВЦЭМ!$C$34:$C$777,СВЦЭМ!$A$34:$A$777,$A57,СВЦЭМ!$B$34:$B$777,X$47)+'СЕТ СН'!$G$9+СВЦЭМ!$D$10+'СЕТ СН'!$G$6-'СЕТ СН'!$G$19</f>
        <v>1385.00612037</v>
      </c>
      <c r="Y57" s="36">
        <f>SUMIFS(СВЦЭМ!$C$34:$C$777,СВЦЭМ!$A$34:$A$777,$A57,СВЦЭМ!$B$34:$B$777,Y$47)+'СЕТ СН'!$G$9+СВЦЭМ!$D$10+'СЕТ СН'!$G$6-'СЕТ СН'!$G$19</f>
        <v>1471.08797998</v>
      </c>
    </row>
    <row r="58" spans="1:25" ht="15.75" x14ac:dyDescent="0.2">
      <c r="A58" s="35">
        <f t="shared" si="1"/>
        <v>43445</v>
      </c>
      <c r="B58" s="36">
        <f>SUMIFS(СВЦЭМ!$C$34:$C$777,СВЦЭМ!$A$34:$A$777,$A58,СВЦЭМ!$B$34:$B$777,B$47)+'СЕТ СН'!$G$9+СВЦЭМ!$D$10+'СЕТ СН'!$G$6-'СЕТ СН'!$G$19</f>
        <v>1539.7791751500001</v>
      </c>
      <c r="C58" s="36">
        <f>SUMIFS(СВЦЭМ!$C$34:$C$777,СВЦЭМ!$A$34:$A$777,$A58,СВЦЭМ!$B$34:$B$777,C$47)+'СЕТ СН'!$G$9+СВЦЭМ!$D$10+'СЕТ СН'!$G$6-'СЕТ СН'!$G$19</f>
        <v>1601.81225606</v>
      </c>
      <c r="D58" s="36">
        <f>SUMIFS(СВЦЭМ!$C$34:$C$777,СВЦЭМ!$A$34:$A$777,$A58,СВЦЭМ!$B$34:$B$777,D$47)+'СЕТ СН'!$G$9+СВЦЭМ!$D$10+'СЕТ СН'!$G$6-'СЕТ СН'!$G$19</f>
        <v>1664.2256197300003</v>
      </c>
      <c r="E58" s="36">
        <f>SUMIFS(СВЦЭМ!$C$34:$C$777,СВЦЭМ!$A$34:$A$777,$A58,СВЦЭМ!$B$34:$B$777,E$47)+'СЕТ СН'!$G$9+СВЦЭМ!$D$10+'СЕТ СН'!$G$6-'СЕТ СН'!$G$19</f>
        <v>1679.38976783</v>
      </c>
      <c r="F58" s="36">
        <f>SUMIFS(СВЦЭМ!$C$34:$C$777,СВЦЭМ!$A$34:$A$777,$A58,СВЦЭМ!$B$34:$B$777,F$47)+'СЕТ СН'!$G$9+СВЦЭМ!$D$10+'СЕТ СН'!$G$6-'СЕТ СН'!$G$19</f>
        <v>1682.75762558</v>
      </c>
      <c r="G58" s="36">
        <f>SUMIFS(СВЦЭМ!$C$34:$C$777,СВЦЭМ!$A$34:$A$777,$A58,СВЦЭМ!$B$34:$B$777,G$47)+'СЕТ СН'!$G$9+СВЦЭМ!$D$10+'СЕТ СН'!$G$6-'СЕТ СН'!$G$19</f>
        <v>1687.2567998</v>
      </c>
      <c r="H58" s="36">
        <f>SUMIFS(СВЦЭМ!$C$34:$C$777,СВЦЭМ!$A$34:$A$777,$A58,СВЦЭМ!$B$34:$B$777,H$47)+'СЕТ СН'!$G$9+СВЦЭМ!$D$10+'СЕТ СН'!$G$6-'СЕТ СН'!$G$19</f>
        <v>1638.7812223000001</v>
      </c>
      <c r="I58" s="36">
        <f>SUMIFS(СВЦЭМ!$C$34:$C$777,СВЦЭМ!$A$34:$A$777,$A58,СВЦЭМ!$B$34:$B$777,I$47)+'СЕТ СН'!$G$9+СВЦЭМ!$D$10+'СЕТ СН'!$G$6-'СЕТ СН'!$G$19</f>
        <v>1530.70454935</v>
      </c>
      <c r="J58" s="36">
        <f>SUMIFS(СВЦЭМ!$C$34:$C$777,СВЦЭМ!$A$34:$A$777,$A58,СВЦЭМ!$B$34:$B$777,J$47)+'СЕТ СН'!$G$9+СВЦЭМ!$D$10+'СЕТ СН'!$G$6-'СЕТ СН'!$G$19</f>
        <v>1457.2084187</v>
      </c>
      <c r="K58" s="36">
        <f>SUMIFS(СВЦЭМ!$C$34:$C$777,СВЦЭМ!$A$34:$A$777,$A58,СВЦЭМ!$B$34:$B$777,K$47)+'СЕТ СН'!$G$9+СВЦЭМ!$D$10+'СЕТ СН'!$G$6-'СЕТ СН'!$G$19</f>
        <v>1380.4544357099999</v>
      </c>
      <c r="L58" s="36">
        <f>SUMIFS(СВЦЭМ!$C$34:$C$777,СВЦЭМ!$A$34:$A$777,$A58,СВЦЭМ!$B$34:$B$777,L$47)+'СЕТ СН'!$G$9+СВЦЭМ!$D$10+'СЕТ СН'!$G$6-'СЕТ СН'!$G$19</f>
        <v>1381.11424315</v>
      </c>
      <c r="M58" s="36">
        <f>SUMIFS(СВЦЭМ!$C$34:$C$777,СВЦЭМ!$A$34:$A$777,$A58,СВЦЭМ!$B$34:$B$777,M$47)+'СЕТ СН'!$G$9+СВЦЭМ!$D$10+'СЕТ СН'!$G$6-'СЕТ СН'!$G$19</f>
        <v>1428.6647819299999</v>
      </c>
      <c r="N58" s="36">
        <f>SUMIFS(СВЦЭМ!$C$34:$C$777,СВЦЭМ!$A$34:$A$777,$A58,СВЦЭМ!$B$34:$B$777,N$47)+'СЕТ СН'!$G$9+СВЦЭМ!$D$10+'СЕТ СН'!$G$6-'СЕТ СН'!$G$19</f>
        <v>1484.7700790700001</v>
      </c>
      <c r="O58" s="36">
        <f>SUMIFS(СВЦЭМ!$C$34:$C$777,СВЦЭМ!$A$34:$A$777,$A58,СВЦЭМ!$B$34:$B$777,O$47)+'СЕТ СН'!$G$9+СВЦЭМ!$D$10+'СЕТ СН'!$G$6-'СЕТ СН'!$G$19</f>
        <v>1520.1717650400001</v>
      </c>
      <c r="P58" s="36">
        <f>SUMIFS(СВЦЭМ!$C$34:$C$777,СВЦЭМ!$A$34:$A$777,$A58,СВЦЭМ!$B$34:$B$777,P$47)+'СЕТ СН'!$G$9+СВЦЭМ!$D$10+'СЕТ СН'!$G$6-'СЕТ СН'!$G$19</f>
        <v>1530.0613451300001</v>
      </c>
      <c r="Q58" s="36">
        <f>SUMIFS(СВЦЭМ!$C$34:$C$777,СВЦЭМ!$A$34:$A$777,$A58,СВЦЭМ!$B$34:$B$777,Q$47)+'СЕТ СН'!$G$9+СВЦЭМ!$D$10+'СЕТ СН'!$G$6-'СЕТ СН'!$G$19</f>
        <v>1486.0544698399999</v>
      </c>
      <c r="R58" s="36">
        <f>SUMIFS(СВЦЭМ!$C$34:$C$777,СВЦЭМ!$A$34:$A$777,$A58,СВЦЭМ!$B$34:$B$777,R$47)+'СЕТ СН'!$G$9+СВЦЭМ!$D$10+'СЕТ СН'!$G$6-'СЕТ СН'!$G$19</f>
        <v>1442.31942069</v>
      </c>
      <c r="S58" s="36">
        <f>SUMIFS(СВЦЭМ!$C$34:$C$777,СВЦЭМ!$A$34:$A$777,$A58,СВЦЭМ!$B$34:$B$777,S$47)+'СЕТ СН'!$G$9+СВЦЭМ!$D$10+'СЕТ СН'!$G$6-'СЕТ СН'!$G$19</f>
        <v>1347.4554082299999</v>
      </c>
      <c r="T58" s="36">
        <f>SUMIFS(СВЦЭМ!$C$34:$C$777,СВЦЭМ!$A$34:$A$777,$A58,СВЦЭМ!$B$34:$B$777,T$47)+'СЕТ СН'!$G$9+СВЦЭМ!$D$10+'СЕТ СН'!$G$6-'СЕТ СН'!$G$19</f>
        <v>1326.4060268200001</v>
      </c>
      <c r="U58" s="36">
        <f>SUMIFS(СВЦЭМ!$C$34:$C$777,СВЦЭМ!$A$34:$A$777,$A58,СВЦЭМ!$B$34:$B$777,U$47)+'СЕТ СН'!$G$9+СВЦЭМ!$D$10+'СЕТ СН'!$G$6-'СЕТ СН'!$G$19</f>
        <v>1330.3264303000001</v>
      </c>
      <c r="V58" s="36">
        <f>SUMIFS(СВЦЭМ!$C$34:$C$777,СВЦЭМ!$A$34:$A$777,$A58,СВЦЭМ!$B$34:$B$777,V$47)+'СЕТ СН'!$G$9+СВЦЭМ!$D$10+'СЕТ СН'!$G$6-'СЕТ СН'!$G$19</f>
        <v>1347.51813296</v>
      </c>
      <c r="W58" s="36">
        <f>SUMIFS(СВЦЭМ!$C$34:$C$777,СВЦЭМ!$A$34:$A$777,$A58,СВЦЭМ!$B$34:$B$777,W$47)+'СЕТ СН'!$G$9+СВЦЭМ!$D$10+'СЕТ СН'!$G$6-'СЕТ СН'!$G$19</f>
        <v>1365.76501934</v>
      </c>
      <c r="X58" s="36">
        <f>SUMIFS(СВЦЭМ!$C$34:$C$777,СВЦЭМ!$A$34:$A$777,$A58,СВЦЭМ!$B$34:$B$777,X$47)+'СЕТ СН'!$G$9+СВЦЭМ!$D$10+'СЕТ СН'!$G$6-'СЕТ СН'!$G$19</f>
        <v>1373.8897984600001</v>
      </c>
      <c r="Y58" s="36">
        <f>SUMIFS(СВЦЭМ!$C$34:$C$777,СВЦЭМ!$A$34:$A$777,$A58,СВЦЭМ!$B$34:$B$777,Y$47)+'СЕТ СН'!$G$9+СВЦЭМ!$D$10+'СЕТ СН'!$G$6-'СЕТ СН'!$G$19</f>
        <v>1463.2535425799999</v>
      </c>
    </row>
    <row r="59" spans="1:25" ht="15.75" x14ac:dyDescent="0.2">
      <c r="A59" s="35">
        <f t="shared" si="1"/>
        <v>43446</v>
      </c>
      <c r="B59" s="36">
        <f>SUMIFS(СВЦЭМ!$C$34:$C$777,СВЦЭМ!$A$34:$A$777,$A59,СВЦЭМ!$B$34:$B$777,B$47)+'СЕТ СН'!$G$9+СВЦЭМ!$D$10+'СЕТ СН'!$G$6-'СЕТ СН'!$G$19</f>
        <v>1530.9278999400001</v>
      </c>
      <c r="C59" s="36">
        <f>SUMIFS(СВЦЭМ!$C$34:$C$777,СВЦЭМ!$A$34:$A$777,$A59,СВЦЭМ!$B$34:$B$777,C$47)+'СЕТ СН'!$G$9+СВЦЭМ!$D$10+'СЕТ СН'!$G$6-'СЕТ СН'!$G$19</f>
        <v>1622.5066497099997</v>
      </c>
      <c r="D59" s="36">
        <f>SUMIFS(СВЦЭМ!$C$34:$C$777,СВЦЭМ!$A$34:$A$777,$A59,СВЦЭМ!$B$34:$B$777,D$47)+'СЕТ СН'!$G$9+СВЦЭМ!$D$10+'СЕТ СН'!$G$6-'СЕТ СН'!$G$19</f>
        <v>1680.7009563700003</v>
      </c>
      <c r="E59" s="36">
        <f>SUMIFS(СВЦЭМ!$C$34:$C$777,СВЦЭМ!$A$34:$A$777,$A59,СВЦЭМ!$B$34:$B$777,E$47)+'СЕТ СН'!$G$9+СВЦЭМ!$D$10+'СЕТ СН'!$G$6-'СЕТ СН'!$G$19</f>
        <v>1701.8426437799999</v>
      </c>
      <c r="F59" s="36">
        <f>SUMIFS(СВЦЭМ!$C$34:$C$777,СВЦЭМ!$A$34:$A$777,$A59,СВЦЭМ!$B$34:$B$777,F$47)+'СЕТ СН'!$G$9+СВЦЭМ!$D$10+'СЕТ СН'!$G$6-'СЕТ СН'!$G$19</f>
        <v>1699.3103209999999</v>
      </c>
      <c r="G59" s="36">
        <f>SUMIFS(СВЦЭМ!$C$34:$C$777,СВЦЭМ!$A$34:$A$777,$A59,СВЦЭМ!$B$34:$B$777,G$47)+'СЕТ СН'!$G$9+СВЦЭМ!$D$10+'СЕТ СН'!$G$6-'СЕТ СН'!$G$19</f>
        <v>1671.5018863200003</v>
      </c>
      <c r="H59" s="36">
        <f>SUMIFS(СВЦЭМ!$C$34:$C$777,СВЦЭМ!$A$34:$A$777,$A59,СВЦЭМ!$B$34:$B$777,H$47)+'СЕТ СН'!$G$9+СВЦЭМ!$D$10+'СЕТ СН'!$G$6-'СЕТ СН'!$G$19</f>
        <v>1591.0306927500001</v>
      </c>
      <c r="I59" s="36">
        <f>SUMIFS(СВЦЭМ!$C$34:$C$777,СВЦЭМ!$A$34:$A$777,$A59,СВЦЭМ!$B$34:$B$777,I$47)+'СЕТ СН'!$G$9+СВЦЭМ!$D$10+'СЕТ СН'!$G$6-'СЕТ СН'!$G$19</f>
        <v>1485.04154655</v>
      </c>
      <c r="J59" s="36">
        <f>SUMIFS(СВЦЭМ!$C$34:$C$777,СВЦЭМ!$A$34:$A$777,$A59,СВЦЭМ!$B$34:$B$777,J$47)+'СЕТ СН'!$G$9+СВЦЭМ!$D$10+'СЕТ СН'!$G$6-'СЕТ СН'!$G$19</f>
        <v>1449.7456330499999</v>
      </c>
      <c r="K59" s="36">
        <f>SUMIFS(СВЦЭМ!$C$34:$C$777,СВЦЭМ!$A$34:$A$777,$A59,СВЦЭМ!$B$34:$B$777,K$47)+'СЕТ СН'!$G$9+СВЦЭМ!$D$10+'СЕТ СН'!$G$6-'СЕТ СН'!$G$19</f>
        <v>1374.4175565999999</v>
      </c>
      <c r="L59" s="36">
        <f>SUMIFS(СВЦЭМ!$C$34:$C$777,СВЦЭМ!$A$34:$A$777,$A59,СВЦЭМ!$B$34:$B$777,L$47)+'СЕТ СН'!$G$9+СВЦЭМ!$D$10+'СЕТ СН'!$G$6-'СЕТ СН'!$G$19</f>
        <v>1373.2951811799999</v>
      </c>
      <c r="M59" s="36">
        <f>SUMIFS(СВЦЭМ!$C$34:$C$777,СВЦЭМ!$A$34:$A$777,$A59,СВЦЭМ!$B$34:$B$777,M$47)+'СЕТ СН'!$G$9+СВЦЭМ!$D$10+'СЕТ СН'!$G$6-'СЕТ СН'!$G$19</f>
        <v>1428.3423562400001</v>
      </c>
      <c r="N59" s="36">
        <f>SUMIFS(СВЦЭМ!$C$34:$C$777,СВЦЭМ!$A$34:$A$777,$A59,СВЦЭМ!$B$34:$B$777,N$47)+'СЕТ СН'!$G$9+СВЦЭМ!$D$10+'СЕТ СН'!$G$6-'СЕТ СН'!$G$19</f>
        <v>1487.48701179</v>
      </c>
      <c r="O59" s="36">
        <f>SUMIFS(СВЦЭМ!$C$34:$C$777,СВЦЭМ!$A$34:$A$777,$A59,СВЦЭМ!$B$34:$B$777,O$47)+'СЕТ СН'!$G$9+СВЦЭМ!$D$10+'СЕТ СН'!$G$6-'СЕТ СН'!$G$19</f>
        <v>1529.31543068</v>
      </c>
      <c r="P59" s="36">
        <f>SUMIFS(СВЦЭМ!$C$34:$C$777,СВЦЭМ!$A$34:$A$777,$A59,СВЦЭМ!$B$34:$B$777,P$47)+'СЕТ СН'!$G$9+СВЦЭМ!$D$10+'СЕТ СН'!$G$6-'СЕТ СН'!$G$19</f>
        <v>1539.5914307099999</v>
      </c>
      <c r="Q59" s="36">
        <f>SUMIFS(СВЦЭМ!$C$34:$C$777,СВЦЭМ!$A$34:$A$777,$A59,СВЦЭМ!$B$34:$B$777,Q$47)+'СЕТ СН'!$G$9+СВЦЭМ!$D$10+'СЕТ СН'!$G$6-'СЕТ СН'!$G$19</f>
        <v>1493.37881526</v>
      </c>
      <c r="R59" s="36">
        <f>SUMIFS(СВЦЭМ!$C$34:$C$777,СВЦЭМ!$A$34:$A$777,$A59,СВЦЭМ!$B$34:$B$777,R$47)+'СЕТ СН'!$G$9+СВЦЭМ!$D$10+'СЕТ СН'!$G$6-'СЕТ СН'!$G$19</f>
        <v>1445.50461827</v>
      </c>
      <c r="S59" s="36">
        <f>SUMIFS(СВЦЭМ!$C$34:$C$777,СВЦЭМ!$A$34:$A$777,$A59,СВЦЭМ!$B$34:$B$777,S$47)+'СЕТ СН'!$G$9+СВЦЭМ!$D$10+'СЕТ СН'!$G$6-'СЕТ СН'!$G$19</f>
        <v>1355.68459753</v>
      </c>
      <c r="T59" s="36">
        <f>SUMIFS(СВЦЭМ!$C$34:$C$777,СВЦЭМ!$A$34:$A$777,$A59,СВЦЭМ!$B$34:$B$777,T$47)+'СЕТ СН'!$G$9+СВЦЭМ!$D$10+'СЕТ СН'!$G$6-'СЕТ СН'!$G$19</f>
        <v>1328.3893850100001</v>
      </c>
      <c r="U59" s="36">
        <f>SUMIFS(СВЦЭМ!$C$34:$C$777,СВЦЭМ!$A$34:$A$777,$A59,СВЦЭМ!$B$34:$B$777,U$47)+'СЕТ СН'!$G$9+СВЦЭМ!$D$10+'СЕТ СН'!$G$6-'СЕТ СН'!$G$19</f>
        <v>1336.1341424299999</v>
      </c>
      <c r="V59" s="36">
        <f>SUMIFS(СВЦЭМ!$C$34:$C$777,СВЦЭМ!$A$34:$A$777,$A59,СВЦЭМ!$B$34:$B$777,V$47)+'СЕТ СН'!$G$9+СВЦЭМ!$D$10+'СЕТ СН'!$G$6-'СЕТ СН'!$G$19</f>
        <v>1346.4081876999999</v>
      </c>
      <c r="W59" s="36">
        <f>SUMIFS(СВЦЭМ!$C$34:$C$777,СВЦЭМ!$A$34:$A$777,$A59,СВЦЭМ!$B$34:$B$777,W$47)+'СЕТ СН'!$G$9+СВЦЭМ!$D$10+'СЕТ СН'!$G$6-'СЕТ СН'!$G$19</f>
        <v>1368.0174570899999</v>
      </c>
      <c r="X59" s="36">
        <f>SUMIFS(СВЦЭМ!$C$34:$C$777,СВЦЭМ!$A$34:$A$777,$A59,СВЦЭМ!$B$34:$B$777,X$47)+'СЕТ СН'!$G$9+СВЦЭМ!$D$10+'СЕТ СН'!$G$6-'СЕТ СН'!$G$19</f>
        <v>1373.3864269799999</v>
      </c>
      <c r="Y59" s="36">
        <f>SUMIFS(СВЦЭМ!$C$34:$C$777,СВЦЭМ!$A$34:$A$777,$A59,СВЦЭМ!$B$34:$B$777,Y$47)+'СЕТ СН'!$G$9+СВЦЭМ!$D$10+'СЕТ СН'!$G$6-'СЕТ СН'!$G$19</f>
        <v>1450.8004318599999</v>
      </c>
    </row>
    <row r="60" spans="1:25" ht="15.75" x14ac:dyDescent="0.2">
      <c r="A60" s="35">
        <f t="shared" si="1"/>
        <v>43447</v>
      </c>
      <c r="B60" s="36">
        <f>SUMIFS(СВЦЭМ!$C$34:$C$777,СВЦЭМ!$A$34:$A$777,$A60,СВЦЭМ!$B$34:$B$777,B$47)+'СЕТ СН'!$G$9+СВЦЭМ!$D$10+'СЕТ СН'!$G$6-'СЕТ СН'!$G$19</f>
        <v>1529.79067715</v>
      </c>
      <c r="C60" s="36">
        <f>SUMIFS(СВЦЭМ!$C$34:$C$777,СВЦЭМ!$A$34:$A$777,$A60,СВЦЭМ!$B$34:$B$777,C$47)+'СЕТ СН'!$G$9+СВЦЭМ!$D$10+'СЕТ СН'!$G$6-'СЕТ СН'!$G$19</f>
        <v>1604.3004534900001</v>
      </c>
      <c r="D60" s="36">
        <f>SUMIFS(СВЦЭМ!$C$34:$C$777,СВЦЭМ!$A$34:$A$777,$A60,СВЦЭМ!$B$34:$B$777,D$47)+'СЕТ СН'!$G$9+СВЦЭМ!$D$10+'СЕТ СН'!$G$6-'СЕТ СН'!$G$19</f>
        <v>1665.9279889999998</v>
      </c>
      <c r="E60" s="36">
        <f>SUMIFS(СВЦЭМ!$C$34:$C$777,СВЦЭМ!$A$34:$A$777,$A60,СВЦЭМ!$B$34:$B$777,E$47)+'СЕТ СН'!$G$9+СВЦЭМ!$D$10+'СЕТ СН'!$G$6-'СЕТ СН'!$G$19</f>
        <v>1681.5843627300001</v>
      </c>
      <c r="F60" s="36">
        <f>SUMIFS(СВЦЭМ!$C$34:$C$777,СВЦЭМ!$A$34:$A$777,$A60,СВЦЭМ!$B$34:$B$777,F$47)+'СЕТ СН'!$G$9+СВЦЭМ!$D$10+'СЕТ СН'!$G$6-'СЕТ СН'!$G$19</f>
        <v>1682.9867871000001</v>
      </c>
      <c r="G60" s="36">
        <f>SUMIFS(СВЦЭМ!$C$34:$C$777,СВЦЭМ!$A$34:$A$777,$A60,СВЦЭМ!$B$34:$B$777,G$47)+'СЕТ СН'!$G$9+СВЦЭМ!$D$10+'СЕТ СН'!$G$6-'СЕТ СН'!$G$19</f>
        <v>1664.3898666300001</v>
      </c>
      <c r="H60" s="36">
        <f>SUMIFS(СВЦЭМ!$C$34:$C$777,СВЦЭМ!$A$34:$A$777,$A60,СВЦЭМ!$B$34:$B$777,H$47)+'СЕТ СН'!$G$9+СВЦЭМ!$D$10+'СЕТ СН'!$G$6-'СЕТ СН'!$G$19</f>
        <v>1585.67489209</v>
      </c>
      <c r="I60" s="36">
        <f>SUMIFS(СВЦЭМ!$C$34:$C$777,СВЦЭМ!$A$34:$A$777,$A60,СВЦЭМ!$B$34:$B$777,I$47)+'СЕТ СН'!$G$9+СВЦЭМ!$D$10+'СЕТ СН'!$G$6-'СЕТ СН'!$G$19</f>
        <v>1502.8476937600001</v>
      </c>
      <c r="J60" s="36">
        <f>SUMIFS(СВЦЭМ!$C$34:$C$777,СВЦЭМ!$A$34:$A$777,$A60,СВЦЭМ!$B$34:$B$777,J$47)+'СЕТ СН'!$G$9+СВЦЭМ!$D$10+'СЕТ СН'!$G$6-'СЕТ СН'!$G$19</f>
        <v>1432.9113068300001</v>
      </c>
      <c r="K60" s="36">
        <f>SUMIFS(СВЦЭМ!$C$34:$C$777,СВЦЭМ!$A$34:$A$777,$A60,СВЦЭМ!$B$34:$B$777,K$47)+'СЕТ СН'!$G$9+СВЦЭМ!$D$10+'СЕТ СН'!$G$6-'СЕТ СН'!$G$19</f>
        <v>1376.93235488</v>
      </c>
      <c r="L60" s="36">
        <f>SUMIFS(СВЦЭМ!$C$34:$C$777,СВЦЭМ!$A$34:$A$777,$A60,СВЦЭМ!$B$34:$B$777,L$47)+'СЕТ СН'!$G$9+СВЦЭМ!$D$10+'СЕТ СН'!$G$6-'СЕТ СН'!$G$19</f>
        <v>1372.84439045</v>
      </c>
      <c r="M60" s="36">
        <f>SUMIFS(СВЦЭМ!$C$34:$C$777,СВЦЭМ!$A$34:$A$777,$A60,СВЦЭМ!$B$34:$B$777,M$47)+'СЕТ СН'!$G$9+СВЦЭМ!$D$10+'СЕТ СН'!$G$6-'СЕТ СН'!$G$19</f>
        <v>1420.70345352</v>
      </c>
      <c r="N60" s="36">
        <f>SUMIFS(СВЦЭМ!$C$34:$C$777,СВЦЭМ!$A$34:$A$777,$A60,СВЦЭМ!$B$34:$B$777,N$47)+'СЕТ СН'!$G$9+СВЦЭМ!$D$10+'СЕТ СН'!$G$6-'СЕТ СН'!$G$19</f>
        <v>1490.55507788</v>
      </c>
      <c r="O60" s="36">
        <f>SUMIFS(СВЦЭМ!$C$34:$C$777,СВЦЭМ!$A$34:$A$777,$A60,СВЦЭМ!$B$34:$B$777,O$47)+'СЕТ СН'!$G$9+СВЦЭМ!$D$10+'СЕТ СН'!$G$6-'СЕТ СН'!$G$19</f>
        <v>1522.64958897</v>
      </c>
      <c r="P60" s="36">
        <f>SUMIFS(СВЦЭМ!$C$34:$C$777,СВЦЭМ!$A$34:$A$777,$A60,СВЦЭМ!$B$34:$B$777,P$47)+'СЕТ СН'!$G$9+СВЦЭМ!$D$10+'СЕТ СН'!$G$6-'СЕТ СН'!$G$19</f>
        <v>1514.45810424</v>
      </c>
      <c r="Q60" s="36">
        <f>SUMIFS(СВЦЭМ!$C$34:$C$777,СВЦЭМ!$A$34:$A$777,$A60,СВЦЭМ!$B$34:$B$777,Q$47)+'СЕТ СН'!$G$9+СВЦЭМ!$D$10+'СЕТ СН'!$G$6-'СЕТ СН'!$G$19</f>
        <v>1486.5091427899999</v>
      </c>
      <c r="R60" s="36">
        <f>SUMIFS(СВЦЭМ!$C$34:$C$777,СВЦЭМ!$A$34:$A$777,$A60,СВЦЭМ!$B$34:$B$777,R$47)+'СЕТ СН'!$G$9+СВЦЭМ!$D$10+'СЕТ СН'!$G$6-'СЕТ СН'!$G$19</f>
        <v>1466.24957296</v>
      </c>
      <c r="S60" s="36">
        <f>SUMIFS(СВЦЭМ!$C$34:$C$777,СВЦЭМ!$A$34:$A$777,$A60,СВЦЭМ!$B$34:$B$777,S$47)+'СЕТ СН'!$G$9+СВЦЭМ!$D$10+'СЕТ СН'!$G$6-'СЕТ СН'!$G$19</f>
        <v>1390.7888503199999</v>
      </c>
      <c r="T60" s="36">
        <f>SUMIFS(СВЦЭМ!$C$34:$C$777,СВЦЭМ!$A$34:$A$777,$A60,СВЦЭМ!$B$34:$B$777,T$47)+'СЕТ СН'!$G$9+СВЦЭМ!$D$10+'СЕТ СН'!$G$6-'СЕТ СН'!$G$19</f>
        <v>1392.0622235000001</v>
      </c>
      <c r="U60" s="36">
        <f>SUMIFS(СВЦЭМ!$C$34:$C$777,СВЦЭМ!$A$34:$A$777,$A60,СВЦЭМ!$B$34:$B$777,U$47)+'СЕТ СН'!$G$9+СВЦЭМ!$D$10+'СЕТ СН'!$G$6-'СЕТ СН'!$G$19</f>
        <v>1401.5596954099999</v>
      </c>
      <c r="V60" s="36">
        <f>SUMIFS(СВЦЭМ!$C$34:$C$777,СВЦЭМ!$A$34:$A$777,$A60,СВЦЭМ!$B$34:$B$777,V$47)+'СЕТ СН'!$G$9+СВЦЭМ!$D$10+'СЕТ СН'!$G$6-'СЕТ СН'!$G$19</f>
        <v>1370.55361234</v>
      </c>
      <c r="W60" s="36">
        <f>SUMIFS(СВЦЭМ!$C$34:$C$777,СВЦЭМ!$A$34:$A$777,$A60,СВЦЭМ!$B$34:$B$777,W$47)+'СЕТ СН'!$G$9+СВЦЭМ!$D$10+'СЕТ СН'!$G$6-'СЕТ СН'!$G$19</f>
        <v>1369.0993850099999</v>
      </c>
      <c r="X60" s="36">
        <f>SUMIFS(СВЦЭМ!$C$34:$C$777,СВЦЭМ!$A$34:$A$777,$A60,СВЦЭМ!$B$34:$B$777,X$47)+'СЕТ СН'!$G$9+СВЦЭМ!$D$10+'СЕТ СН'!$G$6-'СЕТ СН'!$G$19</f>
        <v>1375.45615817</v>
      </c>
      <c r="Y60" s="36">
        <f>SUMIFS(СВЦЭМ!$C$34:$C$777,СВЦЭМ!$A$34:$A$777,$A60,СВЦЭМ!$B$34:$B$777,Y$47)+'СЕТ СН'!$G$9+СВЦЭМ!$D$10+'СЕТ СН'!$G$6-'СЕТ СН'!$G$19</f>
        <v>1468.12813385</v>
      </c>
    </row>
    <row r="61" spans="1:25" ht="15.75" x14ac:dyDescent="0.2">
      <c r="A61" s="35">
        <f t="shared" si="1"/>
        <v>43448</v>
      </c>
      <c r="B61" s="36">
        <f>SUMIFS(СВЦЭМ!$C$34:$C$777,СВЦЭМ!$A$34:$A$777,$A61,СВЦЭМ!$B$34:$B$777,B$47)+'СЕТ СН'!$G$9+СВЦЭМ!$D$10+'СЕТ СН'!$G$6-'СЕТ СН'!$G$19</f>
        <v>1545.86677392</v>
      </c>
      <c r="C61" s="36">
        <f>SUMIFS(СВЦЭМ!$C$34:$C$777,СВЦЭМ!$A$34:$A$777,$A61,СВЦЭМ!$B$34:$B$777,C$47)+'СЕТ СН'!$G$9+СВЦЭМ!$D$10+'СЕТ СН'!$G$6-'СЕТ СН'!$G$19</f>
        <v>1624.0024147200002</v>
      </c>
      <c r="D61" s="36">
        <f>SUMIFS(СВЦЭМ!$C$34:$C$777,СВЦЭМ!$A$34:$A$777,$A61,СВЦЭМ!$B$34:$B$777,D$47)+'СЕТ СН'!$G$9+СВЦЭМ!$D$10+'СЕТ СН'!$G$6-'СЕТ СН'!$G$19</f>
        <v>1681.6114441999998</v>
      </c>
      <c r="E61" s="36">
        <f>SUMIFS(СВЦЭМ!$C$34:$C$777,СВЦЭМ!$A$34:$A$777,$A61,СВЦЭМ!$B$34:$B$777,E$47)+'СЕТ СН'!$G$9+СВЦЭМ!$D$10+'СЕТ СН'!$G$6-'СЕТ СН'!$G$19</f>
        <v>1686.3290504900001</v>
      </c>
      <c r="F61" s="36">
        <f>SUMIFS(СВЦЭМ!$C$34:$C$777,СВЦЭМ!$A$34:$A$777,$A61,СВЦЭМ!$B$34:$B$777,F$47)+'СЕТ СН'!$G$9+СВЦЭМ!$D$10+'СЕТ СН'!$G$6-'СЕТ СН'!$G$19</f>
        <v>1684.44291819</v>
      </c>
      <c r="G61" s="36">
        <f>SUMIFS(СВЦЭМ!$C$34:$C$777,СВЦЭМ!$A$34:$A$777,$A61,СВЦЭМ!$B$34:$B$777,G$47)+'СЕТ СН'!$G$9+СВЦЭМ!$D$10+'СЕТ СН'!$G$6-'СЕТ СН'!$G$19</f>
        <v>1660.2632713100002</v>
      </c>
      <c r="H61" s="36">
        <f>SUMIFS(СВЦЭМ!$C$34:$C$777,СВЦЭМ!$A$34:$A$777,$A61,СВЦЭМ!$B$34:$B$777,H$47)+'СЕТ СН'!$G$9+СВЦЭМ!$D$10+'СЕТ СН'!$G$6-'СЕТ СН'!$G$19</f>
        <v>1612.38820244</v>
      </c>
      <c r="I61" s="36">
        <f>SUMIFS(СВЦЭМ!$C$34:$C$777,СВЦЭМ!$A$34:$A$777,$A61,СВЦЭМ!$B$34:$B$777,I$47)+'СЕТ СН'!$G$9+СВЦЭМ!$D$10+'СЕТ СН'!$G$6-'СЕТ СН'!$G$19</f>
        <v>1508.0618143500001</v>
      </c>
      <c r="J61" s="36">
        <f>SUMIFS(СВЦЭМ!$C$34:$C$777,СВЦЭМ!$A$34:$A$777,$A61,СВЦЭМ!$B$34:$B$777,J$47)+'СЕТ СН'!$G$9+СВЦЭМ!$D$10+'СЕТ СН'!$G$6-'СЕТ СН'!$G$19</f>
        <v>1441.8107720799999</v>
      </c>
      <c r="K61" s="36">
        <f>SUMIFS(СВЦЭМ!$C$34:$C$777,СВЦЭМ!$A$34:$A$777,$A61,СВЦЭМ!$B$34:$B$777,K$47)+'СЕТ СН'!$G$9+СВЦЭМ!$D$10+'СЕТ СН'!$G$6-'СЕТ СН'!$G$19</f>
        <v>1375.57148994</v>
      </c>
      <c r="L61" s="36">
        <f>SUMIFS(СВЦЭМ!$C$34:$C$777,СВЦЭМ!$A$34:$A$777,$A61,СВЦЭМ!$B$34:$B$777,L$47)+'СЕТ СН'!$G$9+СВЦЭМ!$D$10+'СЕТ СН'!$G$6-'СЕТ СН'!$G$19</f>
        <v>1372.53193943</v>
      </c>
      <c r="M61" s="36">
        <f>SUMIFS(СВЦЭМ!$C$34:$C$777,СВЦЭМ!$A$34:$A$777,$A61,СВЦЭМ!$B$34:$B$777,M$47)+'СЕТ СН'!$G$9+СВЦЭМ!$D$10+'СЕТ СН'!$G$6-'СЕТ СН'!$G$19</f>
        <v>1436.3016242399999</v>
      </c>
      <c r="N61" s="36">
        <f>SUMIFS(СВЦЭМ!$C$34:$C$777,СВЦЭМ!$A$34:$A$777,$A61,СВЦЭМ!$B$34:$B$777,N$47)+'СЕТ СН'!$G$9+СВЦЭМ!$D$10+'СЕТ СН'!$G$6-'СЕТ СН'!$G$19</f>
        <v>1503.4122317900001</v>
      </c>
      <c r="O61" s="36">
        <f>SUMIFS(СВЦЭМ!$C$34:$C$777,СВЦЭМ!$A$34:$A$777,$A61,СВЦЭМ!$B$34:$B$777,O$47)+'СЕТ СН'!$G$9+СВЦЭМ!$D$10+'СЕТ СН'!$G$6-'СЕТ СН'!$G$19</f>
        <v>1518.3590405899999</v>
      </c>
      <c r="P61" s="36">
        <f>SUMIFS(СВЦЭМ!$C$34:$C$777,СВЦЭМ!$A$34:$A$777,$A61,СВЦЭМ!$B$34:$B$777,P$47)+'СЕТ СН'!$G$9+СВЦЭМ!$D$10+'СЕТ СН'!$G$6-'СЕТ СН'!$G$19</f>
        <v>1511.8022918900001</v>
      </c>
      <c r="Q61" s="36">
        <f>SUMIFS(СВЦЭМ!$C$34:$C$777,СВЦЭМ!$A$34:$A$777,$A61,СВЦЭМ!$B$34:$B$777,Q$47)+'СЕТ СН'!$G$9+СВЦЭМ!$D$10+'СЕТ СН'!$G$6-'СЕТ СН'!$G$19</f>
        <v>1508.1296960299999</v>
      </c>
      <c r="R61" s="36">
        <f>SUMIFS(СВЦЭМ!$C$34:$C$777,СВЦЭМ!$A$34:$A$777,$A61,СВЦЭМ!$B$34:$B$777,R$47)+'СЕТ СН'!$G$9+СВЦЭМ!$D$10+'СЕТ СН'!$G$6-'СЕТ СН'!$G$19</f>
        <v>1477.59038491</v>
      </c>
      <c r="S61" s="36">
        <f>SUMIFS(СВЦЭМ!$C$34:$C$777,СВЦЭМ!$A$34:$A$777,$A61,СВЦЭМ!$B$34:$B$777,S$47)+'СЕТ СН'!$G$9+СВЦЭМ!$D$10+'СЕТ СН'!$G$6-'СЕТ СН'!$G$19</f>
        <v>1373.4130199399999</v>
      </c>
      <c r="T61" s="36">
        <f>SUMIFS(СВЦЭМ!$C$34:$C$777,СВЦЭМ!$A$34:$A$777,$A61,СВЦЭМ!$B$34:$B$777,T$47)+'СЕТ СН'!$G$9+СВЦЭМ!$D$10+'СЕТ СН'!$G$6-'СЕТ СН'!$G$19</f>
        <v>1328.5257979</v>
      </c>
      <c r="U61" s="36">
        <f>SUMIFS(СВЦЭМ!$C$34:$C$777,СВЦЭМ!$A$34:$A$777,$A61,СВЦЭМ!$B$34:$B$777,U$47)+'СЕТ СН'!$G$9+СВЦЭМ!$D$10+'СЕТ СН'!$G$6-'СЕТ СН'!$G$19</f>
        <v>1322.9335534699999</v>
      </c>
      <c r="V61" s="36">
        <f>SUMIFS(СВЦЭМ!$C$34:$C$777,СВЦЭМ!$A$34:$A$777,$A61,СВЦЭМ!$B$34:$B$777,V$47)+'СЕТ СН'!$G$9+СВЦЭМ!$D$10+'СЕТ СН'!$G$6-'СЕТ СН'!$G$19</f>
        <v>1329.10053436</v>
      </c>
      <c r="W61" s="36">
        <f>SUMIFS(СВЦЭМ!$C$34:$C$777,СВЦЭМ!$A$34:$A$777,$A61,СВЦЭМ!$B$34:$B$777,W$47)+'СЕТ СН'!$G$9+СВЦЭМ!$D$10+'СЕТ СН'!$G$6-'СЕТ СН'!$G$19</f>
        <v>1349.1079731299999</v>
      </c>
      <c r="X61" s="36">
        <f>SUMIFS(СВЦЭМ!$C$34:$C$777,СВЦЭМ!$A$34:$A$777,$A61,СВЦЭМ!$B$34:$B$777,X$47)+'СЕТ СН'!$G$9+СВЦЭМ!$D$10+'СЕТ СН'!$G$6-'СЕТ СН'!$G$19</f>
        <v>1362.363376</v>
      </c>
      <c r="Y61" s="36">
        <f>SUMIFS(СВЦЭМ!$C$34:$C$777,СВЦЭМ!$A$34:$A$777,$A61,СВЦЭМ!$B$34:$B$777,Y$47)+'СЕТ СН'!$G$9+СВЦЭМ!$D$10+'СЕТ СН'!$G$6-'СЕТ СН'!$G$19</f>
        <v>1454.3051471799999</v>
      </c>
    </row>
    <row r="62" spans="1:25" ht="15.75" x14ac:dyDescent="0.2">
      <c r="A62" s="35">
        <f t="shared" si="1"/>
        <v>43449</v>
      </c>
      <c r="B62" s="36">
        <f>SUMIFS(СВЦЭМ!$C$34:$C$777,СВЦЭМ!$A$34:$A$777,$A62,СВЦЭМ!$B$34:$B$777,B$47)+'СЕТ СН'!$G$9+СВЦЭМ!$D$10+'СЕТ СН'!$G$6-'СЕТ СН'!$G$19</f>
        <v>1585.2706984900001</v>
      </c>
      <c r="C62" s="36">
        <f>SUMIFS(СВЦЭМ!$C$34:$C$777,СВЦЭМ!$A$34:$A$777,$A62,СВЦЭМ!$B$34:$B$777,C$47)+'СЕТ СН'!$G$9+СВЦЭМ!$D$10+'СЕТ СН'!$G$6-'СЕТ СН'!$G$19</f>
        <v>1635.0357667999997</v>
      </c>
      <c r="D62" s="36">
        <f>SUMIFS(СВЦЭМ!$C$34:$C$777,СВЦЭМ!$A$34:$A$777,$A62,СВЦЭМ!$B$34:$B$777,D$47)+'СЕТ СН'!$G$9+СВЦЭМ!$D$10+'СЕТ СН'!$G$6-'СЕТ СН'!$G$19</f>
        <v>1678.9096452599997</v>
      </c>
      <c r="E62" s="36">
        <f>SUMIFS(СВЦЭМ!$C$34:$C$777,СВЦЭМ!$A$34:$A$777,$A62,СВЦЭМ!$B$34:$B$777,E$47)+'СЕТ СН'!$G$9+СВЦЭМ!$D$10+'СЕТ СН'!$G$6-'СЕТ СН'!$G$19</f>
        <v>1679.0434867399999</v>
      </c>
      <c r="F62" s="36">
        <f>SUMIFS(СВЦЭМ!$C$34:$C$777,СВЦЭМ!$A$34:$A$777,$A62,СВЦЭМ!$B$34:$B$777,F$47)+'СЕТ СН'!$G$9+СВЦЭМ!$D$10+'СЕТ СН'!$G$6-'СЕТ СН'!$G$19</f>
        <v>1677.3639885399998</v>
      </c>
      <c r="G62" s="36">
        <f>SUMIFS(СВЦЭМ!$C$34:$C$777,СВЦЭМ!$A$34:$A$777,$A62,СВЦЭМ!$B$34:$B$777,G$47)+'СЕТ СН'!$G$9+СВЦЭМ!$D$10+'СЕТ СН'!$G$6-'СЕТ СН'!$G$19</f>
        <v>1647.5584008599999</v>
      </c>
      <c r="H62" s="36">
        <f>SUMIFS(СВЦЭМ!$C$34:$C$777,СВЦЭМ!$A$34:$A$777,$A62,СВЦЭМ!$B$34:$B$777,H$47)+'СЕТ СН'!$G$9+СВЦЭМ!$D$10+'СЕТ СН'!$G$6-'СЕТ СН'!$G$19</f>
        <v>1621.43669929</v>
      </c>
      <c r="I62" s="36">
        <f>SUMIFS(СВЦЭМ!$C$34:$C$777,СВЦЭМ!$A$34:$A$777,$A62,СВЦЭМ!$B$34:$B$777,I$47)+'СЕТ СН'!$G$9+СВЦЭМ!$D$10+'СЕТ СН'!$G$6-'СЕТ СН'!$G$19</f>
        <v>1520.5272720099999</v>
      </c>
      <c r="J62" s="36">
        <f>SUMIFS(СВЦЭМ!$C$34:$C$777,СВЦЭМ!$A$34:$A$777,$A62,СВЦЭМ!$B$34:$B$777,J$47)+'СЕТ СН'!$G$9+СВЦЭМ!$D$10+'СЕТ СН'!$G$6-'СЕТ СН'!$G$19</f>
        <v>1425.9235541099999</v>
      </c>
      <c r="K62" s="36">
        <f>SUMIFS(СВЦЭМ!$C$34:$C$777,СВЦЭМ!$A$34:$A$777,$A62,СВЦЭМ!$B$34:$B$777,K$47)+'СЕТ СН'!$G$9+СВЦЭМ!$D$10+'СЕТ СН'!$G$6-'СЕТ СН'!$G$19</f>
        <v>1357.0745938099999</v>
      </c>
      <c r="L62" s="36">
        <f>SUMIFS(СВЦЭМ!$C$34:$C$777,СВЦЭМ!$A$34:$A$777,$A62,СВЦЭМ!$B$34:$B$777,L$47)+'СЕТ СН'!$G$9+СВЦЭМ!$D$10+'СЕТ СН'!$G$6-'СЕТ СН'!$G$19</f>
        <v>1373.5271940800001</v>
      </c>
      <c r="M62" s="36">
        <f>SUMIFS(СВЦЭМ!$C$34:$C$777,СВЦЭМ!$A$34:$A$777,$A62,СВЦЭМ!$B$34:$B$777,M$47)+'СЕТ СН'!$G$9+СВЦЭМ!$D$10+'СЕТ СН'!$G$6-'СЕТ СН'!$G$19</f>
        <v>1429.63699365</v>
      </c>
      <c r="N62" s="36">
        <f>SUMIFS(СВЦЭМ!$C$34:$C$777,СВЦЭМ!$A$34:$A$777,$A62,СВЦЭМ!$B$34:$B$777,N$47)+'СЕТ СН'!$G$9+СВЦЭМ!$D$10+'СЕТ СН'!$G$6-'СЕТ СН'!$G$19</f>
        <v>1494.8998768399999</v>
      </c>
      <c r="O62" s="36">
        <f>SUMIFS(СВЦЭМ!$C$34:$C$777,СВЦЭМ!$A$34:$A$777,$A62,СВЦЭМ!$B$34:$B$777,O$47)+'СЕТ СН'!$G$9+СВЦЭМ!$D$10+'СЕТ СН'!$G$6-'СЕТ СН'!$G$19</f>
        <v>1538.08836163</v>
      </c>
      <c r="P62" s="36">
        <f>SUMIFS(СВЦЭМ!$C$34:$C$777,СВЦЭМ!$A$34:$A$777,$A62,СВЦЭМ!$B$34:$B$777,P$47)+'СЕТ СН'!$G$9+СВЦЭМ!$D$10+'СЕТ СН'!$G$6-'СЕТ СН'!$G$19</f>
        <v>1518.37239299</v>
      </c>
      <c r="Q62" s="36">
        <f>SUMIFS(СВЦЭМ!$C$34:$C$777,СВЦЭМ!$A$34:$A$777,$A62,СВЦЭМ!$B$34:$B$777,Q$47)+'СЕТ СН'!$G$9+СВЦЭМ!$D$10+'СЕТ СН'!$G$6-'СЕТ СН'!$G$19</f>
        <v>1498.1442576499999</v>
      </c>
      <c r="R62" s="36">
        <f>SUMIFS(СВЦЭМ!$C$34:$C$777,СВЦЭМ!$A$34:$A$777,$A62,СВЦЭМ!$B$34:$B$777,R$47)+'СЕТ СН'!$G$9+СВЦЭМ!$D$10+'СЕТ СН'!$G$6-'СЕТ СН'!$G$19</f>
        <v>1447.6989398200001</v>
      </c>
      <c r="S62" s="36">
        <f>SUMIFS(СВЦЭМ!$C$34:$C$777,СВЦЭМ!$A$34:$A$777,$A62,СВЦЭМ!$B$34:$B$777,S$47)+'СЕТ СН'!$G$9+СВЦЭМ!$D$10+'СЕТ СН'!$G$6-'СЕТ СН'!$G$19</f>
        <v>1354.5492052499999</v>
      </c>
      <c r="T62" s="36">
        <f>SUMIFS(СВЦЭМ!$C$34:$C$777,СВЦЭМ!$A$34:$A$777,$A62,СВЦЭМ!$B$34:$B$777,T$47)+'СЕТ СН'!$G$9+СВЦЭМ!$D$10+'СЕТ СН'!$G$6-'СЕТ СН'!$G$19</f>
        <v>1303.9779737599999</v>
      </c>
      <c r="U62" s="36">
        <f>SUMIFS(СВЦЭМ!$C$34:$C$777,СВЦЭМ!$A$34:$A$777,$A62,СВЦЭМ!$B$34:$B$777,U$47)+'СЕТ СН'!$G$9+СВЦЭМ!$D$10+'СЕТ СН'!$G$6-'СЕТ СН'!$G$19</f>
        <v>1319.6532932699999</v>
      </c>
      <c r="V62" s="36">
        <f>SUMIFS(СВЦЭМ!$C$34:$C$777,СВЦЭМ!$A$34:$A$777,$A62,СВЦЭМ!$B$34:$B$777,V$47)+'СЕТ СН'!$G$9+СВЦЭМ!$D$10+'СЕТ СН'!$G$6-'СЕТ СН'!$G$19</f>
        <v>1325.05763043</v>
      </c>
      <c r="W62" s="36">
        <f>SUMIFS(СВЦЭМ!$C$34:$C$777,СВЦЭМ!$A$34:$A$777,$A62,СВЦЭМ!$B$34:$B$777,W$47)+'СЕТ СН'!$G$9+СВЦЭМ!$D$10+'СЕТ СН'!$G$6-'СЕТ СН'!$G$19</f>
        <v>1332.0613446899999</v>
      </c>
      <c r="X62" s="36">
        <f>SUMIFS(СВЦЭМ!$C$34:$C$777,СВЦЭМ!$A$34:$A$777,$A62,СВЦЭМ!$B$34:$B$777,X$47)+'СЕТ СН'!$G$9+СВЦЭМ!$D$10+'СЕТ СН'!$G$6-'СЕТ СН'!$G$19</f>
        <v>1359.96234774</v>
      </c>
      <c r="Y62" s="36">
        <f>SUMIFS(СВЦЭМ!$C$34:$C$777,СВЦЭМ!$A$34:$A$777,$A62,СВЦЭМ!$B$34:$B$777,Y$47)+'СЕТ СН'!$G$9+СВЦЭМ!$D$10+'СЕТ СН'!$G$6-'СЕТ СН'!$G$19</f>
        <v>1430.9532920300001</v>
      </c>
    </row>
    <row r="63" spans="1:25" ht="15.75" x14ac:dyDescent="0.2">
      <c r="A63" s="35">
        <f t="shared" si="1"/>
        <v>43450</v>
      </c>
      <c r="B63" s="36">
        <f>SUMIFS(СВЦЭМ!$C$34:$C$777,СВЦЭМ!$A$34:$A$777,$A63,СВЦЭМ!$B$34:$B$777,B$47)+'СЕТ СН'!$G$9+СВЦЭМ!$D$10+'СЕТ СН'!$G$6-'СЕТ СН'!$G$19</f>
        <v>1540.53760913</v>
      </c>
      <c r="C63" s="36">
        <f>SUMIFS(СВЦЭМ!$C$34:$C$777,СВЦЭМ!$A$34:$A$777,$A63,СВЦЭМ!$B$34:$B$777,C$47)+'СЕТ СН'!$G$9+СВЦЭМ!$D$10+'СЕТ СН'!$G$6-'СЕТ СН'!$G$19</f>
        <v>1626.9625966200001</v>
      </c>
      <c r="D63" s="36">
        <f>SUMIFS(СВЦЭМ!$C$34:$C$777,СВЦЭМ!$A$34:$A$777,$A63,СВЦЭМ!$B$34:$B$777,D$47)+'СЕТ СН'!$G$9+СВЦЭМ!$D$10+'СЕТ СН'!$G$6-'СЕТ СН'!$G$19</f>
        <v>1687.9917805200002</v>
      </c>
      <c r="E63" s="36">
        <f>SUMIFS(СВЦЭМ!$C$34:$C$777,СВЦЭМ!$A$34:$A$777,$A63,СВЦЭМ!$B$34:$B$777,E$47)+'СЕТ СН'!$G$9+СВЦЭМ!$D$10+'СЕТ СН'!$G$6-'СЕТ СН'!$G$19</f>
        <v>1674.2680976500001</v>
      </c>
      <c r="F63" s="36">
        <f>SUMIFS(СВЦЭМ!$C$34:$C$777,СВЦЭМ!$A$34:$A$777,$A63,СВЦЭМ!$B$34:$B$777,F$47)+'СЕТ СН'!$G$9+СВЦЭМ!$D$10+'СЕТ СН'!$G$6-'СЕТ СН'!$G$19</f>
        <v>1664.3500866700001</v>
      </c>
      <c r="G63" s="36">
        <f>SUMIFS(СВЦЭМ!$C$34:$C$777,СВЦЭМ!$A$34:$A$777,$A63,СВЦЭМ!$B$34:$B$777,G$47)+'СЕТ СН'!$G$9+СВЦЭМ!$D$10+'СЕТ СН'!$G$6-'СЕТ СН'!$G$19</f>
        <v>1650.4368624899998</v>
      </c>
      <c r="H63" s="36">
        <f>SUMIFS(СВЦЭМ!$C$34:$C$777,СВЦЭМ!$A$34:$A$777,$A63,СВЦЭМ!$B$34:$B$777,H$47)+'СЕТ СН'!$G$9+СВЦЭМ!$D$10+'СЕТ СН'!$G$6-'СЕТ СН'!$G$19</f>
        <v>1631.1897333500001</v>
      </c>
      <c r="I63" s="36">
        <f>SUMIFS(СВЦЭМ!$C$34:$C$777,СВЦЭМ!$A$34:$A$777,$A63,СВЦЭМ!$B$34:$B$777,I$47)+'СЕТ СН'!$G$9+СВЦЭМ!$D$10+'СЕТ СН'!$G$6-'СЕТ СН'!$G$19</f>
        <v>1540.9516277</v>
      </c>
      <c r="J63" s="36">
        <f>SUMIFS(СВЦЭМ!$C$34:$C$777,СВЦЭМ!$A$34:$A$777,$A63,СВЦЭМ!$B$34:$B$777,J$47)+'СЕТ СН'!$G$9+СВЦЭМ!$D$10+'СЕТ СН'!$G$6-'СЕТ СН'!$G$19</f>
        <v>1451.2473933900001</v>
      </c>
      <c r="K63" s="36">
        <f>SUMIFS(СВЦЭМ!$C$34:$C$777,СВЦЭМ!$A$34:$A$777,$A63,СВЦЭМ!$B$34:$B$777,K$47)+'СЕТ СН'!$G$9+СВЦЭМ!$D$10+'СЕТ СН'!$G$6-'СЕТ СН'!$G$19</f>
        <v>1383.76340925</v>
      </c>
      <c r="L63" s="36">
        <f>SUMIFS(СВЦЭМ!$C$34:$C$777,СВЦЭМ!$A$34:$A$777,$A63,СВЦЭМ!$B$34:$B$777,L$47)+'СЕТ СН'!$G$9+СВЦЭМ!$D$10+'СЕТ СН'!$G$6-'СЕТ СН'!$G$19</f>
        <v>1352.1580036799999</v>
      </c>
      <c r="M63" s="36">
        <f>SUMIFS(СВЦЭМ!$C$34:$C$777,СВЦЭМ!$A$34:$A$777,$A63,СВЦЭМ!$B$34:$B$777,M$47)+'СЕТ СН'!$G$9+СВЦЭМ!$D$10+'СЕТ СН'!$G$6-'СЕТ СН'!$G$19</f>
        <v>1414.8323796699999</v>
      </c>
      <c r="N63" s="36">
        <f>SUMIFS(СВЦЭМ!$C$34:$C$777,СВЦЭМ!$A$34:$A$777,$A63,СВЦЭМ!$B$34:$B$777,N$47)+'СЕТ СН'!$G$9+СВЦЭМ!$D$10+'СЕТ СН'!$G$6-'СЕТ СН'!$G$19</f>
        <v>1490.1330224999999</v>
      </c>
      <c r="O63" s="36">
        <f>SUMIFS(СВЦЭМ!$C$34:$C$777,СВЦЭМ!$A$34:$A$777,$A63,СВЦЭМ!$B$34:$B$777,O$47)+'СЕТ СН'!$G$9+СВЦЭМ!$D$10+'СЕТ СН'!$G$6-'СЕТ СН'!$G$19</f>
        <v>1513.76240917</v>
      </c>
      <c r="P63" s="36">
        <f>SUMIFS(СВЦЭМ!$C$34:$C$777,СВЦЭМ!$A$34:$A$777,$A63,СВЦЭМ!$B$34:$B$777,P$47)+'СЕТ СН'!$G$9+СВЦЭМ!$D$10+'СЕТ СН'!$G$6-'СЕТ СН'!$G$19</f>
        <v>1518.9546086099999</v>
      </c>
      <c r="Q63" s="36">
        <f>SUMIFS(СВЦЭМ!$C$34:$C$777,СВЦЭМ!$A$34:$A$777,$A63,СВЦЭМ!$B$34:$B$777,Q$47)+'СЕТ СН'!$G$9+СВЦЭМ!$D$10+'СЕТ СН'!$G$6-'СЕТ СН'!$G$19</f>
        <v>1516.77003588</v>
      </c>
      <c r="R63" s="36">
        <f>SUMIFS(СВЦЭМ!$C$34:$C$777,СВЦЭМ!$A$34:$A$777,$A63,СВЦЭМ!$B$34:$B$777,R$47)+'СЕТ СН'!$G$9+СВЦЭМ!$D$10+'СЕТ СН'!$G$6-'СЕТ СН'!$G$19</f>
        <v>1467.34094931</v>
      </c>
      <c r="S63" s="36">
        <f>SUMIFS(СВЦЭМ!$C$34:$C$777,СВЦЭМ!$A$34:$A$777,$A63,СВЦЭМ!$B$34:$B$777,S$47)+'СЕТ СН'!$G$9+СВЦЭМ!$D$10+'СЕТ СН'!$G$6-'СЕТ СН'!$G$19</f>
        <v>1356.9728138200001</v>
      </c>
      <c r="T63" s="36">
        <f>SUMIFS(СВЦЭМ!$C$34:$C$777,СВЦЭМ!$A$34:$A$777,$A63,СВЦЭМ!$B$34:$B$777,T$47)+'СЕТ СН'!$G$9+СВЦЭМ!$D$10+'СЕТ СН'!$G$6-'СЕТ СН'!$G$19</f>
        <v>1301.30739569</v>
      </c>
      <c r="U63" s="36">
        <f>SUMIFS(СВЦЭМ!$C$34:$C$777,СВЦЭМ!$A$34:$A$777,$A63,СВЦЭМ!$B$34:$B$777,U$47)+'СЕТ СН'!$G$9+СВЦЭМ!$D$10+'СЕТ СН'!$G$6-'СЕТ СН'!$G$19</f>
        <v>1304.4662330799999</v>
      </c>
      <c r="V63" s="36">
        <f>SUMIFS(СВЦЭМ!$C$34:$C$777,СВЦЭМ!$A$34:$A$777,$A63,СВЦЭМ!$B$34:$B$777,V$47)+'СЕТ СН'!$G$9+СВЦЭМ!$D$10+'СЕТ СН'!$G$6-'СЕТ СН'!$G$19</f>
        <v>1316.1692097499999</v>
      </c>
      <c r="W63" s="36">
        <f>SUMIFS(СВЦЭМ!$C$34:$C$777,СВЦЭМ!$A$34:$A$777,$A63,СВЦЭМ!$B$34:$B$777,W$47)+'СЕТ СН'!$G$9+СВЦЭМ!$D$10+'СЕТ СН'!$G$6-'СЕТ СН'!$G$19</f>
        <v>1333.0889688699999</v>
      </c>
      <c r="X63" s="36">
        <f>SUMIFS(СВЦЭМ!$C$34:$C$777,СВЦЭМ!$A$34:$A$777,$A63,СВЦЭМ!$B$34:$B$777,X$47)+'СЕТ СН'!$G$9+СВЦЭМ!$D$10+'СЕТ СН'!$G$6-'СЕТ СН'!$G$19</f>
        <v>1363.9722569999999</v>
      </c>
      <c r="Y63" s="36">
        <f>SUMIFS(СВЦЭМ!$C$34:$C$777,СВЦЭМ!$A$34:$A$777,$A63,СВЦЭМ!$B$34:$B$777,Y$47)+'СЕТ СН'!$G$9+СВЦЭМ!$D$10+'СЕТ СН'!$G$6-'СЕТ СН'!$G$19</f>
        <v>1436.1595235</v>
      </c>
    </row>
    <row r="64" spans="1:25" ht="15.75" x14ac:dyDescent="0.2">
      <c r="A64" s="35">
        <f t="shared" si="1"/>
        <v>43451</v>
      </c>
      <c r="B64" s="36">
        <f>SUMIFS(СВЦЭМ!$C$34:$C$777,СВЦЭМ!$A$34:$A$777,$A64,СВЦЭМ!$B$34:$B$777,B$47)+'СЕТ СН'!$G$9+СВЦЭМ!$D$10+'СЕТ СН'!$G$6-'СЕТ СН'!$G$19</f>
        <v>1588.60192779</v>
      </c>
      <c r="C64" s="36">
        <f>SUMIFS(СВЦЭМ!$C$34:$C$777,СВЦЭМ!$A$34:$A$777,$A64,СВЦЭМ!$B$34:$B$777,C$47)+'СЕТ СН'!$G$9+СВЦЭМ!$D$10+'СЕТ СН'!$G$6-'СЕТ СН'!$G$19</f>
        <v>1687.1802813200002</v>
      </c>
      <c r="D64" s="36">
        <f>SUMIFS(СВЦЭМ!$C$34:$C$777,СВЦЭМ!$A$34:$A$777,$A64,СВЦЭМ!$B$34:$B$777,D$47)+'СЕТ СН'!$G$9+СВЦЭМ!$D$10+'СЕТ СН'!$G$6-'СЕТ СН'!$G$19</f>
        <v>1754.04179071</v>
      </c>
      <c r="E64" s="36">
        <f>SUMIFS(СВЦЭМ!$C$34:$C$777,СВЦЭМ!$A$34:$A$777,$A64,СВЦЭМ!$B$34:$B$777,E$47)+'СЕТ СН'!$G$9+СВЦЭМ!$D$10+'СЕТ СН'!$G$6-'СЕТ СН'!$G$19</f>
        <v>1770.4037107700001</v>
      </c>
      <c r="F64" s="36">
        <f>SUMIFS(СВЦЭМ!$C$34:$C$777,СВЦЭМ!$A$34:$A$777,$A64,СВЦЭМ!$B$34:$B$777,F$47)+'СЕТ СН'!$G$9+СВЦЭМ!$D$10+'СЕТ СН'!$G$6-'СЕТ СН'!$G$19</f>
        <v>1769.4371380900002</v>
      </c>
      <c r="G64" s="36">
        <f>SUMIFS(СВЦЭМ!$C$34:$C$777,СВЦЭМ!$A$34:$A$777,$A64,СВЦЭМ!$B$34:$B$777,G$47)+'СЕТ СН'!$G$9+СВЦЭМ!$D$10+'СЕТ СН'!$G$6-'СЕТ СН'!$G$19</f>
        <v>1691.0644067200001</v>
      </c>
      <c r="H64" s="36">
        <f>SUMIFS(СВЦЭМ!$C$34:$C$777,СВЦЭМ!$A$34:$A$777,$A64,СВЦЭМ!$B$34:$B$777,H$47)+'СЕТ СН'!$G$9+СВЦЭМ!$D$10+'СЕТ СН'!$G$6-'СЕТ СН'!$G$19</f>
        <v>1626.3893380600002</v>
      </c>
      <c r="I64" s="36">
        <f>SUMIFS(СВЦЭМ!$C$34:$C$777,СВЦЭМ!$A$34:$A$777,$A64,СВЦЭМ!$B$34:$B$777,I$47)+'СЕТ СН'!$G$9+СВЦЭМ!$D$10+'СЕТ СН'!$G$6-'СЕТ СН'!$G$19</f>
        <v>1517.4912604200001</v>
      </c>
      <c r="J64" s="36">
        <f>SUMIFS(СВЦЭМ!$C$34:$C$777,СВЦЭМ!$A$34:$A$777,$A64,СВЦЭМ!$B$34:$B$777,J$47)+'СЕТ СН'!$G$9+СВЦЭМ!$D$10+'СЕТ СН'!$G$6-'СЕТ СН'!$G$19</f>
        <v>1447.7288078300001</v>
      </c>
      <c r="K64" s="36">
        <f>SUMIFS(СВЦЭМ!$C$34:$C$777,СВЦЭМ!$A$34:$A$777,$A64,СВЦЭМ!$B$34:$B$777,K$47)+'СЕТ СН'!$G$9+СВЦЭМ!$D$10+'СЕТ СН'!$G$6-'СЕТ СН'!$G$19</f>
        <v>1367.08628294</v>
      </c>
      <c r="L64" s="36">
        <f>SUMIFS(СВЦЭМ!$C$34:$C$777,СВЦЭМ!$A$34:$A$777,$A64,СВЦЭМ!$B$34:$B$777,L$47)+'СЕТ СН'!$G$9+СВЦЭМ!$D$10+'СЕТ СН'!$G$6-'СЕТ СН'!$G$19</f>
        <v>1360.7279862400001</v>
      </c>
      <c r="M64" s="36">
        <f>SUMIFS(СВЦЭМ!$C$34:$C$777,СВЦЭМ!$A$34:$A$777,$A64,СВЦЭМ!$B$34:$B$777,M$47)+'СЕТ СН'!$G$9+СВЦЭМ!$D$10+'СЕТ СН'!$G$6-'СЕТ СН'!$G$19</f>
        <v>1420.2951505999999</v>
      </c>
      <c r="N64" s="36">
        <f>SUMIFS(СВЦЭМ!$C$34:$C$777,СВЦЭМ!$A$34:$A$777,$A64,СВЦЭМ!$B$34:$B$777,N$47)+'СЕТ СН'!$G$9+СВЦЭМ!$D$10+'СЕТ СН'!$G$6-'СЕТ СН'!$G$19</f>
        <v>1494.3767841700001</v>
      </c>
      <c r="O64" s="36">
        <f>SUMIFS(СВЦЭМ!$C$34:$C$777,СВЦЭМ!$A$34:$A$777,$A64,СВЦЭМ!$B$34:$B$777,O$47)+'СЕТ СН'!$G$9+СВЦЭМ!$D$10+'СЕТ СН'!$G$6-'СЕТ СН'!$G$19</f>
        <v>1545.1632366900001</v>
      </c>
      <c r="P64" s="36">
        <f>SUMIFS(СВЦЭМ!$C$34:$C$777,СВЦЭМ!$A$34:$A$777,$A64,СВЦЭМ!$B$34:$B$777,P$47)+'СЕТ СН'!$G$9+СВЦЭМ!$D$10+'СЕТ СН'!$G$6-'СЕТ СН'!$G$19</f>
        <v>1555.4531476</v>
      </c>
      <c r="Q64" s="36">
        <f>SUMIFS(СВЦЭМ!$C$34:$C$777,СВЦЭМ!$A$34:$A$777,$A64,СВЦЭМ!$B$34:$B$777,Q$47)+'СЕТ СН'!$G$9+СВЦЭМ!$D$10+'СЕТ СН'!$G$6-'СЕТ СН'!$G$19</f>
        <v>1527.27801172</v>
      </c>
      <c r="R64" s="36">
        <f>SUMIFS(СВЦЭМ!$C$34:$C$777,СВЦЭМ!$A$34:$A$777,$A64,СВЦЭМ!$B$34:$B$777,R$47)+'СЕТ СН'!$G$9+СВЦЭМ!$D$10+'СЕТ СН'!$G$6-'СЕТ СН'!$G$19</f>
        <v>1453.45006844</v>
      </c>
      <c r="S64" s="36">
        <f>SUMIFS(СВЦЭМ!$C$34:$C$777,СВЦЭМ!$A$34:$A$777,$A64,СВЦЭМ!$B$34:$B$777,S$47)+'СЕТ СН'!$G$9+СВЦЭМ!$D$10+'СЕТ СН'!$G$6-'СЕТ СН'!$G$19</f>
        <v>1333.61067189</v>
      </c>
      <c r="T64" s="36">
        <f>SUMIFS(СВЦЭМ!$C$34:$C$777,СВЦЭМ!$A$34:$A$777,$A64,СВЦЭМ!$B$34:$B$777,T$47)+'СЕТ СН'!$G$9+СВЦЭМ!$D$10+'СЕТ СН'!$G$6-'СЕТ СН'!$G$19</f>
        <v>1279.9840371</v>
      </c>
      <c r="U64" s="36">
        <f>SUMIFS(СВЦЭМ!$C$34:$C$777,СВЦЭМ!$A$34:$A$777,$A64,СВЦЭМ!$B$34:$B$777,U$47)+'СЕТ СН'!$G$9+СВЦЭМ!$D$10+'СЕТ СН'!$G$6-'СЕТ СН'!$G$19</f>
        <v>1282.54443176</v>
      </c>
      <c r="V64" s="36">
        <f>SUMIFS(СВЦЭМ!$C$34:$C$777,СВЦЭМ!$A$34:$A$777,$A64,СВЦЭМ!$B$34:$B$777,V$47)+'СЕТ СН'!$G$9+СВЦЭМ!$D$10+'СЕТ СН'!$G$6-'СЕТ СН'!$G$19</f>
        <v>1304.9439245399999</v>
      </c>
      <c r="W64" s="36">
        <f>SUMIFS(СВЦЭМ!$C$34:$C$777,СВЦЭМ!$A$34:$A$777,$A64,СВЦЭМ!$B$34:$B$777,W$47)+'СЕТ СН'!$G$9+СВЦЭМ!$D$10+'СЕТ СН'!$G$6-'СЕТ СН'!$G$19</f>
        <v>1326.3054819899999</v>
      </c>
      <c r="X64" s="36">
        <f>SUMIFS(СВЦЭМ!$C$34:$C$777,СВЦЭМ!$A$34:$A$777,$A64,СВЦЭМ!$B$34:$B$777,X$47)+'СЕТ СН'!$G$9+СВЦЭМ!$D$10+'СЕТ СН'!$G$6-'СЕТ СН'!$G$19</f>
        <v>1337.16012065</v>
      </c>
      <c r="Y64" s="36">
        <f>SUMIFS(СВЦЭМ!$C$34:$C$777,СВЦЭМ!$A$34:$A$777,$A64,СВЦЭМ!$B$34:$B$777,Y$47)+'СЕТ СН'!$G$9+СВЦЭМ!$D$10+'СЕТ СН'!$G$6-'СЕТ СН'!$G$19</f>
        <v>1437.09009618</v>
      </c>
    </row>
    <row r="65" spans="1:27" ht="15.75" x14ac:dyDescent="0.2">
      <c r="A65" s="35">
        <f t="shared" si="1"/>
        <v>43452</v>
      </c>
      <c r="B65" s="36">
        <f>SUMIFS(СВЦЭМ!$C$34:$C$777,СВЦЭМ!$A$34:$A$777,$A65,СВЦЭМ!$B$34:$B$777,B$47)+'СЕТ СН'!$G$9+СВЦЭМ!$D$10+'СЕТ СН'!$G$6-'СЕТ СН'!$G$19</f>
        <v>1541.2756022600001</v>
      </c>
      <c r="C65" s="36">
        <f>SUMIFS(СВЦЭМ!$C$34:$C$777,СВЦЭМ!$A$34:$A$777,$A65,СВЦЭМ!$B$34:$B$777,C$47)+'СЕТ СН'!$G$9+СВЦЭМ!$D$10+'СЕТ СН'!$G$6-'СЕТ СН'!$G$19</f>
        <v>1616.2529603399998</v>
      </c>
      <c r="D65" s="36">
        <f>SUMIFS(СВЦЭМ!$C$34:$C$777,СВЦЭМ!$A$34:$A$777,$A65,СВЦЭМ!$B$34:$B$777,D$47)+'СЕТ СН'!$G$9+СВЦЭМ!$D$10+'СЕТ СН'!$G$6-'СЕТ СН'!$G$19</f>
        <v>1672.7601992999998</v>
      </c>
      <c r="E65" s="36">
        <f>SUMIFS(СВЦЭМ!$C$34:$C$777,СВЦЭМ!$A$34:$A$777,$A65,СВЦЭМ!$B$34:$B$777,E$47)+'СЕТ СН'!$G$9+СВЦЭМ!$D$10+'СЕТ СН'!$G$6-'СЕТ СН'!$G$19</f>
        <v>1678.7000500300001</v>
      </c>
      <c r="F65" s="36">
        <f>SUMIFS(СВЦЭМ!$C$34:$C$777,СВЦЭМ!$A$34:$A$777,$A65,СВЦЭМ!$B$34:$B$777,F$47)+'СЕТ СН'!$G$9+СВЦЭМ!$D$10+'СЕТ СН'!$G$6-'СЕТ СН'!$G$19</f>
        <v>1677.8274300800003</v>
      </c>
      <c r="G65" s="36">
        <f>SUMIFS(СВЦЭМ!$C$34:$C$777,СВЦЭМ!$A$34:$A$777,$A65,СВЦЭМ!$B$34:$B$777,G$47)+'СЕТ СН'!$G$9+СВЦЭМ!$D$10+'СЕТ СН'!$G$6-'СЕТ СН'!$G$19</f>
        <v>1665.7759331400002</v>
      </c>
      <c r="H65" s="36">
        <f>SUMIFS(СВЦЭМ!$C$34:$C$777,СВЦЭМ!$A$34:$A$777,$A65,СВЦЭМ!$B$34:$B$777,H$47)+'СЕТ СН'!$G$9+СВЦЭМ!$D$10+'СЕТ СН'!$G$6-'СЕТ СН'!$G$19</f>
        <v>1603.82842226</v>
      </c>
      <c r="I65" s="36">
        <f>SUMIFS(СВЦЭМ!$C$34:$C$777,СВЦЭМ!$A$34:$A$777,$A65,СВЦЭМ!$B$34:$B$777,I$47)+'СЕТ СН'!$G$9+СВЦЭМ!$D$10+'СЕТ СН'!$G$6-'СЕТ СН'!$G$19</f>
        <v>1508.97190108</v>
      </c>
      <c r="J65" s="36">
        <f>SUMIFS(СВЦЭМ!$C$34:$C$777,СВЦЭМ!$A$34:$A$777,$A65,СВЦЭМ!$B$34:$B$777,J$47)+'СЕТ СН'!$G$9+СВЦЭМ!$D$10+'СЕТ СН'!$G$6-'СЕТ СН'!$G$19</f>
        <v>1439.0020042399999</v>
      </c>
      <c r="K65" s="36">
        <f>SUMIFS(СВЦЭМ!$C$34:$C$777,СВЦЭМ!$A$34:$A$777,$A65,СВЦЭМ!$B$34:$B$777,K$47)+'СЕТ СН'!$G$9+СВЦЭМ!$D$10+'СЕТ СН'!$G$6-'СЕТ СН'!$G$19</f>
        <v>1380.81561242</v>
      </c>
      <c r="L65" s="36">
        <f>SUMIFS(СВЦЭМ!$C$34:$C$777,СВЦЭМ!$A$34:$A$777,$A65,СВЦЭМ!$B$34:$B$777,L$47)+'СЕТ СН'!$G$9+СВЦЭМ!$D$10+'СЕТ СН'!$G$6-'СЕТ СН'!$G$19</f>
        <v>1393.65002635</v>
      </c>
      <c r="M65" s="36">
        <f>SUMIFS(СВЦЭМ!$C$34:$C$777,СВЦЭМ!$A$34:$A$777,$A65,СВЦЭМ!$B$34:$B$777,M$47)+'СЕТ СН'!$G$9+СВЦЭМ!$D$10+'СЕТ СН'!$G$6-'СЕТ СН'!$G$19</f>
        <v>1428.36869903</v>
      </c>
      <c r="N65" s="36">
        <f>SUMIFS(СВЦЭМ!$C$34:$C$777,СВЦЭМ!$A$34:$A$777,$A65,СВЦЭМ!$B$34:$B$777,N$47)+'СЕТ СН'!$G$9+СВЦЭМ!$D$10+'СЕТ СН'!$G$6-'СЕТ СН'!$G$19</f>
        <v>1476.41956701</v>
      </c>
      <c r="O65" s="36">
        <f>SUMIFS(СВЦЭМ!$C$34:$C$777,СВЦЭМ!$A$34:$A$777,$A65,СВЦЭМ!$B$34:$B$777,O$47)+'СЕТ СН'!$G$9+СВЦЭМ!$D$10+'СЕТ СН'!$G$6-'СЕТ СН'!$G$19</f>
        <v>1529.2348979600001</v>
      </c>
      <c r="P65" s="36">
        <f>SUMIFS(СВЦЭМ!$C$34:$C$777,СВЦЭМ!$A$34:$A$777,$A65,СВЦЭМ!$B$34:$B$777,P$47)+'СЕТ СН'!$G$9+СВЦЭМ!$D$10+'СЕТ СН'!$G$6-'СЕТ СН'!$G$19</f>
        <v>1537.7041520499999</v>
      </c>
      <c r="Q65" s="36">
        <f>SUMIFS(СВЦЭМ!$C$34:$C$777,СВЦЭМ!$A$34:$A$777,$A65,СВЦЭМ!$B$34:$B$777,Q$47)+'СЕТ СН'!$G$9+СВЦЭМ!$D$10+'СЕТ СН'!$G$6-'СЕТ СН'!$G$19</f>
        <v>1504.8328450500001</v>
      </c>
      <c r="R65" s="36">
        <f>SUMIFS(СВЦЭМ!$C$34:$C$777,СВЦЭМ!$A$34:$A$777,$A65,СВЦЭМ!$B$34:$B$777,R$47)+'СЕТ СН'!$G$9+СВЦЭМ!$D$10+'СЕТ СН'!$G$6-'СЕТ СН'!$G$19</f>
        <v>1450.8023636099999</v>
      </c>
      <c r="S65" s="36">
        <f>SUMIFS(СВЦЭМ!$C$34:$C$777,СВЦЭМ!$A$34:$A$777,$A65,СВЦЭМ!$B$34:$B$777,S$47)+'СЕТ СН'!$G$9+СВЦЭМ!$D$10+'СЕТ СН'!$G$6-'СЕТ СН'!$G$19</f>
        <v>1375.7254402799999</v>
      </c>
      <c r="T65" s="36">
        <f>SUMIFS(СВЦЭМ!$C$34:$C$777,СВЦЭМ!$A$34:$A$777,$A65,СВЦЭМ!$B$34:$B$777,T$47)+'СЕТ СН'!$G$9+СВЦЭМ!$D$10+'СЕТ СН'!$G$6-'СЕТ СН'!$G$19</f>
        <v>1339.6335775800001</v>
      </c>
      <c r="U65" s="36">
        <f>SUMIFS(СВЦЭМ!$C$34:$C$777,СВЦЭМ!$A$34:$A$777,$A65,СВЦЭМ!$B$34:$B$777,U$47)+'СЕТ СН'!$G$9+СВЦЭМ!$D$10+'СЕТ СН'!$G$6-'СЕТ СН'!$G$19</f>
        <v>1332.0022902000001</v>
      </c>
      <c r="V65" s="36">
        <f>SUMIFS(СВЦЭМ!$C$34:$C$777,СВЦЭМ!$A$34:$A$777,$A65,СВЦЭМ!$B$34:$B$777,V$47)+'СЕТ СН'!$G$9+СВЦЭМ!$D$10+'СЕТ СН'!$G$6-'СЕТ СН'!$G$19</f>
        <v>1334.0630523499999</v>
      </c>
      <c r="W65" s="36">
        <f>SUMIFS(СВЦЭМ!$C$34:$C$777,СВЦЭМ!$A$34:$A$777,$A65,СВЦЭМ!$B$34:$B$777,W$47)+'СЕТ СН'!$G$9+СВЦЭМ!$D$10+'СЕТ СН'!$G$6-'СЕТ СН'!$G$19</f>
        <v>1349.34099595</v>
      </c>
      <c r="X65" s="36">
        <f>SUMIFS(СВЦЭМ!$C$34:$C$777,СВЦЭМ!$A$34:$A$777,$A65,СВЦЭМ!$B$34:$B$777,X$47)+'СЕТ СН'!$G$9+СВЦЭМ!$D$10+'СЕТ СН'!$G$6-'СЕТ СН'!$G$19</f>
        <v>1358.9304461500001</v>
      </c>
      <c r="Y65" s="36">
        <f>SUMIFS(СВЦЭМ!$C$34:$C$777,СВЦЭМ!$A$34:$A$777,$A65,СВЦЭМ!$B$34:$B$777,Y$47)+'СЕТ СН'!$G$9+СВЦЭМ!$D$10+'СЕТ СН'!$G$6-'СЕТ СН'!$G$19</f>
        <v>1442.6968085799999</v>
      </c>
    </row>
    <row r="66" spans="1:27" ht="15.75" x14ac:dyDescent="0.2">
      <c r="A66" s="35">
        <f t="shared" si="1"/>
        <v>43453</v>
      </c>
      <c r="B66" s="36">
        <f>SUMIFS(СВЦЭМ!$C$34:$C$777,СВЦЭМ!$A$34:$A$777,$A66,СВЦЭМ!$B$34:$B$777,B$47)+'СЕТ СН'!$G$9+СВЦЭМ!$D$10+'СЕТ СН'!$G$6-'СЕТ СН'!$G$19</f>
        <v>1492.0221283799999</v>
      </c>
      <c r="C66" s="36">
        <f>SUMIFS(СВЦЭМ!$C$34:$C$777,СВЦЭМ!$A$34:$A$777,$A66,СВЦЭМ!$B$34:$B$777,C$47)+'СЕТ СН'!$G$9+СВЦЭМ!$D$10+'СЕТ СН'!$G$6-'СЕТ СН'!$G$19</f>
        <v>1587.75906356</v>
      </c>
      <c r="D66" s="36">
        <f>SUMIFS(СВЦЭМ!$C$34:$C$777,СВЦЭМ!$A$34:$A$777,$A66,СВЦЭМ!$B$34:$B$777,D$47)+'СЕТ СН'!$G$9+СВЦЭМ!$D$10+'СЕТ СН'!$G$6-'СЕТ СН'!$G$19</f>
        <v>1669.81987273</v>
      </c>
      <c r="E66" s="36">
        <f>SUMIFS(СВЦЭМ!$C$34:$C$777,СВЦЭМ!$A$34:$A$777,$A66,СВЦЭМ!$B$34:$B$777,E$47)+'СЕТ СН'!$G$9+СВЦЭМ!$D$10+'СЕТ СН'!$G$6-'СЕТ СН'!$G$19</f>
        <v>1677.3119295400002</v>
      </c>
      <c r="F66" s="36">
        <f>SUMIFS(СВЦЭМ!$C$34:$C$777,СВЦЭМ!$A$34:$A$777,$A66,СВЦЭМ!$B$34:$B$777,F$47)+'СЕТ СН'!$G$9+СВЦЭМ!$D$10+'СЕТ СН'!$G$6-'СЕТ СН'!$G$19</f>
        <v>1671.1011625700003</v>
      </c>
      <c r="G66" s="36">
        <f>SUMIFS(СВЦЭМ!$C$34:$C$777,СВЦЭМ!$A$34:$A$777,$A66,СВЦЭМ!$B$34:$B$777,G$47)+'СЕТ СН'!$G$9+СВЦЭМ!$D$10+'СЕТ СН'!$G$6-'СЕТ СН'!$G$19</f>
        <v>1633.4367434400001</v>
      </c>
      <c r="H66" s="36">
        <f>SUMIFS(СВЦЭМ!$C$34:$C$777,СВЦЭМ!$A$34:$A$777,$A66,СВЦЭМ!$B$34:$B$777,H$47)+'СЕТ СН'!$G$9+СВЦЭМ!$D$10+'СЕТ СН'!$G$6-'СЕТ СН'!$G$19</f>
        <v>1570.3467633400001</v>
      </c>
      <c r="I66" s="36">
        <f>SUMIFS(СВЦЭМ!$C$34:$C$777,СВЦЭМ!$A$34:$A$777,$A66,СВЦЭМ!$B$34:$B$777,I$47)+'СЕТ СН'!$G$9+СВЦЭМ!$D$10+'СЕТ СН'!$G$6-'СЕТ СН'!$G$19</f>
        <v>1530.5054887700001</v>
      </c>
      <c r="J66" s="36">
        <f>SUMIFS(СВЦЭМ!$C$34:$C$777,СВЦЭМ!$A$34:$A$777,$A66,СВЦЭМ!$B$34:$B$777,J$47)+'СЕТ СН'!$G$9+СВЦЭМ!$D$10+'СЕТ СН'!$G$6-'СЕТ СН'!$G$19</f>
        <v>1459.2300756499999</v>
      </c>
      <c r="K66" s="36">
        <f>SUMIFS(СВЦЭМ!$C$34:$C$777,СВЦЭМ!$A$34:$A$777,$A66,СВЦЭМ!$B$34:$B$777,K$47)+'СЕТ СН'!$G$9+СВЦЭМ!$D$10+'СЕТ СН'!$G$6-'СЕТ СН'!$G$19</f>
        <v>1393.0272407099999</v>
      </c>
      <c r="L66" s="36">
        <f>SUMIFS(СВЦЭМ!$C$34:$C$777,СВЦЭМ!$A$34:$A$777,$A66,СВЦЭМ!$B$34:$B$777,L$47)+'СЕТ СН'!$G$9+СВЦЭМ!$D$10+'СЕТ СН'!$G$6-'СЕТ СН'!$G$19</f>
        <v>1367.6514399499999</v>
      </c>
      <c r="M66" s="36">
        <f>SUMIFS(СВЦЭМ!$C$34:$C$777,СВЦЭМ!$A$34:$A$777,$A66,СВЦЭМ!$B$34:$B$777,M$47)+'СЕТ СН'!$G$9+СВЦЭМ!$D$10+'СЕТ СН'!$G$6-'СЕТ СН'!$G$19</f>
        <v>1416.65059681</v>
      </c>
      <c r="N66" s="36">
        <f>SUMIFS(СВЦЭМ!$C$34:$C$777,СВЦЭМ!$A$34:$A$777,$A66,СВЦЭМ!$B$34:$B$777,N$47)+'СЕТ СН'!$G$9+СВЦЭМ!$D$10+'СЕТ СН'!$G$6-'СЕТ СН'!$G$19</f>
        <v>1490.77399507</v>
      </c>
      <c r="O66" s="36">
        <f>SUMIFS(СВЦЭМ!$C$34:$C$777,СВЦЭМ!$A$34:$A$777,$A66,СВЦЭМ!$B$34:$B$777,O$47)+'СЕТ СН'!$G$9+СВЦЭМ!$D$10+'СЕТ СН'!$G$6-'СЕТ СН'!$G$19</f>
        <v>1545.6550622100001</v>
      </c>
      <c r="P66" s="36">
        <f>SUMIFS(СВЦЭМ!$C$34:$C$777,СВЦЭМ!$A$34:$A$777,$A66,СВЦЭМ!$B$34:$B$777,P$47)+'СЕТ СН'!$G$9+СВЦЭМ!$D$10+'СЕТ СН'!$G$6-'СЕТ СН'!$G$19</f>
        <v>1550.08668362</v>
      </c>
      <c r="Q66" s="36">
        <f>SUMIFS(СВЦЭМ!$C$34:$C$777,СВЦЭМ!$A$34:$A$777,$A66,СВЦЭМ!$B$34:$B$777,Q$47)+'СЕТ СН'!$G$9+СВЦЭМ!$D$10+'СЕТ СН'!$G$6-'СЕТ СН'!$G$19</f>
        <v>1516.1576715400001</v>
      </c>
      <c r="R66" s="36">
        <f>SUMIFS(СВЦЭМ!$C$34:$C$777,СВЦЭМ!$A$34:$A$777,$A66,СВЦЭМ!$B$34:$B$777,R$47)+'СЕТ СН'!$G$9+СВЦЭМ!$D$10+'СЕТ СН'!$G$6-'СЕТ СН'!$G$19</f>
        <v>1451.8665772499999</v>
      </c>
      <c r="S66" s="36">
        <f>SUMIFS(СВЦЭМ!$C$34:$C$777,СВЦЭМ!$A$34:$A$777,$A66,СВЦЭМ!$B$34:$B$777,S$47)+'СЕТ СН'!$G$9+СВЦЭМ!$D$10+'СЕТ СН'!$G$6-'СЕТ СН'!$G$19</f>
        <v>1360.6304061000001</v>
      </c>
      <c r="T66" s="36">
        <f>SUMIFS(СВЦЭМ!$C$34:$C$777,СВЦЭМ!$A$34:$A$777,$A66,СВЦЭМ!$B$34:$B$777,T$47)+'СЕТ СН'!$G$9+СВЦЭМ!$D$10+'СЕТ СН'!$G$6-'СЕТ СН'!$G$19</f>
        <v>1330.5945500099999</v>
      </c>
      <c r="U66" s="36">
        <f>SUMIFS(СВЦЭМ!$C$34:$C$777,СВЦЭМ!$A$34:$A$777,$A66,СВЦЭМ!$B$34:$B$777,U$47)+'СЕТ СН'!$G$9+СВЦЭМ!$D$10+'СЕТ СН'!$G$6-'СЕТ СН'!$G$19</f>
        <v>1336.2052556199999</v>
      </c>
      <c r="V66" s="36">
        <f>SUMIFS(СВЦЭМ!$C$34:$C$777,СВЦЭМ!$A$34:$A$777,$A66,СВЦЭМ!$B$34:$B$777,V$47)+'СЕТ СН'!$G$9+СВЦЭМ!$D$10+'СЕТ СН'!$G$6-'СЕТ СН'!$G$19</f>
        <v>1346.6658450499999</v>
      </c>
      <c r="W66" s="36">
        <f>SUMIFS(СВЦЭМ!$C$34:$C$777,СВЦЭМ!$A$34:$A$777,$A66,СВЦЭМ!$B$34:$B$777,W$47)+'СЕТ СН'!$G$9+СВЦЭМ!$D$10+'СЕТ СН'!$G$6-'СЕТ СН'!$G$19</f>
        <v>1369.90808184</v>
      </c>
      <c r="X66" s="36">
        <f>SUMIFS(СВЦЭМ!$C$34:$C$777,СВЦЭМ!$A$34:$A$777,$A66,СВЦЭМ!$B$34:$B$777,X$47)+'СЕТ СН'!$G$9+СВЦЭМ!$D$10+'СЕТ СН'!$G$6-'СЕТ СН'!$G$19</f>
        <v>1371.2537397799999</v>
      </c>
      <c r="Y66" s="36">
        <f>SUMIFS(СВЦЭМ!$C$34:$C$777,СВЦЭМ!$A$34:$A$777,$A66,СВЦЭМ!$B$34:$B$777,Y$47)+'СЕТ СН'!$G$9+СВЦЭМ!$D$10+'СЕТ СН'!$G$6-'СЕТ СН'!$G$19</f>
        <v>1450.3920414699999</v>
      </c>
    </row>
    <row r="67" spans="1:27" ht="15.75" x14ac:dyDescent="0.2">
      <c r="A67" s="35">
        <f t="shared" si="1"/>
        <v>43454</v>
      </c>
      <c r="B67" s="36">
        <f>SUMIFS(СВЦЭМ!$C$34:$C$777,СВЦЭМ!$A$34:$A$777,$A67,СВЦЭМ!$B$34:$B$777,B$47)+'СЕТ СН'!$G$9+СВЦЭМ!$D$10+'СЕТ СН'!$G$6-'СЕТ СН'!$G$19</f>
        <v>1524.5060500100001</v>
      </c>
      <c r="C67" s="36">
        <f>SUMIFS(СВЦЭМ!$C$34:$C$777,СВЦЭМ!$A$34:$A$777,$A67,СВЦЭМ!$B$34:$B$777,C$47)+'СЕТ СН'!$G$9+СВЦЭМ!$D$10+'СЕТ СН'!$G$6-'СЕТ СН'!$G$19</f>
        <v>1595.41656528</v>
      </c>
      <c r="D67" s="36">
        <f>SUMIFS(СВЦЭМ!$C$34:$C$777,СВЦЭМ!$A$34:$A$777,$A67,СВЦЭМ!$B$34:$B$777,D$47)+'СЕТ СН'!$G$9+СВЦЭМ!$D$10+'СЕТ СН'!$G$6-'СЕТ СН'!$G$19</f>
        <v>1664.4846481900004</v>
      </c>
      <c r="E67" s="36">
        <f>SUMIFS(СВЦЭМ!$C$34:$C$777,СВЦЭМ!$A$34:$A$777,$A67,СВЦЭМ!$B$34:$B$777,E$47)+'СЕТ СН'!$G$9+СВЦЭМ!$D$10+'СЕТ СН'!$G$6-'СЕТ СН'!$G$19</f>
        <v>1675.72718188</v>
      </c>
      <c r="F67" s="36">
        <f>SUMIFS(СВЦЭМ!$C$34:$C$777,СВЦЭМ!$A$34:$A$777,$A67,СВЦЭМ!$B$34:$B$777,F$47)+'СЕТ СН'!$G$9+СВЦЭМ!$D$10+'СЕТ СН'!$G$6-'СЕТ СН'!$G$19</f>
        <v>1672.2780077799998</v>
      </c>
      <c r="G67" s="36">
        <f>SUMIFS(СВЦЭМ!$C$34:$C$777,СВЦЭМ!$A$34:$A$777,$A67,СВЦЭМ!$B$34:$B$777,G$47)+'СЕТ СН'!$G$9+СВЦЭМ!$D$10+'СЕТ СН'!$G$6-'СЕТ СН'!$G$19</f>
        <v>1642.52696294</v>
      </c>
      <c r="H67" s="36">
        <f>SUMIFS(СВЦЭМ!$C$34:$C$777,СВЦЭМ!$A$34:$A$777,$A67,СВЦЭМ!$B$34:$B$777,H$47)+'СЕТ СН'!$G$9+СВЦЭМ!$D$10+'СЕТ СН'!$G$6-'СЕТ СН'!$G$19</f>
        <v>1569.83248084</v>
      </c>
      <c r="I67" s="36">
        <f>SUMIFS(СВЦЭМ!$C$34:$C$777,СВЦЭМ!$A$34:$A$777,$A67,СВЦЭМ!$B$34:$B$777,I$47)+'СЕТ СН'!$G$9+СВЦЭМ!$D$10+'СЕТ СН'!$G$6-'СЕТ СН'!$G$19</f>
        <v>1525.86930957</v>
      </c>
      <c r="J67" s="36">
        <f>SUMIFS(СВЦЭМ!$C$34:$C$777,СВЦЭМ!$A$34:$A$777,$A67,СВЦЭМ!$B$34:$B$777,J$47)+'СЕТ СН'!$G$9+СВЦЭМ!$D$10+'СЕТ СН'!$G$6-'СЕТ СН'!$G$19</f>
        <v>1450.29519762</v>
      </c>
      <c r="K67" s="36">
        <f>SUMIFS(СВЦЭМ!$C$34:$C$777,СВЦЭМ!$A$34:$A$777,$A67,СВЦЭМ!$B$34:$B$777,K$47)+'СЕТ СН'!$G$9+СВЦЭМ!$D$10+'СЕТ СН'!$G$6-'СЕТ СН'!$G$19</f>
        <v>1371.70623667</v>
      </c>
      <c r="L67" s="36">
        <f>SUMIFS(СВЦЭМ!$C$34:$C$777,СВЦЭМ!$A$34:$A$777,$A67,СВЦЭМ!$B$34:$B$777,L$47)+'СЕТ СН'!$G$9+СВЦЭМ!$D$10+'СЕТ СН'!$G$6-'СЕТ СН'!$G$19</f>
        <v>1365.29263986</v>
      </c>
      <c r="M67" s="36">
        <f>SUMIFS(СВЦЭМ!$C$34:$C$777,СВЦЭМ!$A$34:$A$777,$A67,СВЦЭМ!$B$34:$B$777,M$47)+'СЕТ СН'!$G$9+СВЦЭМ!$D$10+'СЕТ СН'!$G$6-'СЕТ СН'!$G$19</f>
        <v>1418.4105403999999</v>
      </c>
      <c r="N67" s="36">
        <f>SUMIFS(СВЦЭМ!$C$34:$C$777,СВЦЭМ!$A$34:$A$777,$A67,СВЦЭМ!$B$34:$B$777,N$47)+'СЕТ СН'!$G$9+СВЦЭМ!$D$10+'СЕТ СН'!$G$6-'СЕТ СН'!$G$19</f>
        <v>1491.1636130300001</v>
      </c>
      <c r="O67" s="36">
        <f>SUMIFS(СВЦЭМ!$C$34:$C$777,СВЦЭМ!$A$34:$A$777,$A67,СВЦЭМ!$B$34:$B$777,O$47)+'СЕТ СН'!$G$9+СВЦЭМ!$D$10+'СЕТ СН'!$G$6-'СЕТ СН'!$G$19</f>
        <v>1536.92836603</v>
      </c>
      <c r="P67" s="36">
        <f>SUMIFS(СВЦЭМ!$C$34:$C$777,СВЦЭМ!$A$34:$A$777,$A67,СВЦЭМ!$B$34:$B$777,P$47)+'СЕТ СН'!$G$9+СВЦЭМ!$D$10+'СЕТ СН'!$G$6-'СЕТ СН'!$G$19</f>
        <v>1551.9468531</v>
      </c>
      <c r="Q67" s="36">
        <f>SUMIFS(СВЦЭМ!$C$34:$C$777,СВЦЭМ!$A$34:$A$777,$A67,СВЦЭМ!$B$34:$B$777,Q$47)+'СЕТ СН'!$G$9+СВЦЭМ!$D$10+'СЕТ СН'!$G$6-'СЕТ СН'!$G$19</f>
        <v>1517.64643196</v>
      </c>
      <c r="R67" s="36">
        <f>SUMIFS(СВЦЭМ!$C$34:$C$777,СВЦЭМ!$A$34:$A$777,$A67,СВЦЭМ!$B$34:$B$777,R$47)+'СЕТ СН'!$G$9+СВЦЭМ!$D$10+'СЕТ СН'!$G$6-'СЕТ СН'!$G$19</f>
        <v>1458.26778201</v>
      </c>
      <c r="S67" s="36">
        <f>SUMIFS(СВЦЭМ!$C$34:$C$777,СВЦЭМ!$A$34:$A$777,$A67,СВЦЭМ!$B$34:$B$777,S$47)+'СЕТ СН'!$G$9+СВЦЭМ!$D$10+'СЕТ СН'!$G$6-'СЕТ СН'!$G$19</f>
        <v>1360.8526488499999</v>
      </c>
      <c r="T67" s="36">
        <f>SUMIFS(СВЦЭМ!$C$34:$C$777,СВЦЭМ!$A$34:$A$777,$A67,СВЦЭМ!$B$34:$B$777,T$47)+'СЕТ СН'!$G$9+СВЦЭМ!$D$10+'СЕТ СН'!$G$6-'СЕТ СН'!$G$19</f>
        <v>1320.8550510499999</v>
      </c>
      <c r="U67" s="36">
        <f>SUMIFS(СВЦЭМ!$C$34:$C$777,СВЦЭМ!$A$34:$A$777,$A67,СВЦЭМ!$B$34:$B$777,U$47)+'СЕТ СН'!$G$9+СВЦЭМ!$D$10+'СЕТ СН'!$G$6-'СЕТ СН'!$G$19</f>
        <v>1322.82748969</v>
      </c>
      <c r="V67" s="36">
        <f>SUMIFS(СВЦЭМ!$C$34:$C$777,СВЦЭМ!$A$34:$A$777,$A67,СВЦЭМ!$B$34:$B$777,V$47)+'СЕТ СН'!$G$9+СВЦЭМ!$D$10+'СЕТ СН'!$G$6-'СЕТ СН'!$G$19</f>
        <v>1340.8281575999999</v>
      </c>
      <c r="W67" s="36">
        <f>SUMIFS(СВЦЭМ!$C$34:$C$777,СВЦЭМ!$A$34:$A$777,$A67,СВЦЭМ!$B$34:$B$777,W$47)+'СЕТ СН'!$G$9+СВЦЭМ!$D$10+'СЕТ СН'!$G$6-'СЕТ СН'!$G$19</f>
        <v>1352.86438486</v>
      </c>
      <c r="X67" s="36">
        <f>SUMIFS(СВЦЭМ!$C$34:$C$777,СВЦЭМ!$A$34:$A$777,$A67,СВЦЭМ!$B$34:$B$777,X$47)+'СЕТ СН'!$G$9+СВЦЭМ!$D$10+'СЕТ СН'!$G$6-'СЕТ СН'!$G$19</f>
        <v>1358.6179869699999</v>
      </c>
      <c r="Y67" s="36">
        <f>SUMIFS(СВЦЭМ!$C$34:$C$777,СВЦЭМ!$A$34:$A$777,$A67,СВЦЭМ!$B$34:$B$777,Y$47)+'СЕТ СН'!$G$9+СВЦЭМ!$D$10+'СЕТ СН'!$G$6-'СЕТ СН'!$G$19</f>
        <v>1446.1040147599999</v>
      </c>
    </row>
    <row r="68" spans="1:27" ht="15.75" x14ac:dyDescent="0.2">
      <c r="A68" s="35">
        <f t="shared" si="1"/>
        <v>43455</v>
      </c>
      <c r="B68" s="36">
        <f>SUMIFS(СВЦЭМ!$C$34:$C$777,СВЦЭМ!$A$34:$A$777,$A68,СВЦЭМ!$B$34:$B$777,B$47)+'СЕТ СН'!$G$9+СВЦЭМ!$D$10+'СЕТ СН'!$G$6-'СЕТ СН'!$G$19</f>
        <v>1528.1703154500001</v>
      </c>
      <c r="C68" s="36">
        <f>SUMIFS(СВЦЭМ!$C$34:$C$777,СВЦЭМ!$A$34:$A$777,$A68,СВЦЭМ!$B$34:$B$777,C$47)+'СЕТ СН'!$G$9+СВЦЭМ!$D$10+'СЕТ СН'!$G$6-'СЕТ СН'!$G$19</f>
        <v>1597.14449025</v>
      </c>
      <c r="D68" s="36">
        <f>SUMIFS(СВЦЭМ!$C$34:$C$777,СВЦЭМ!$A$34:$A$777,$A68,СВЦЭМ!$B$34:$B$777,D$47)+'СЕТ СН'!$G$9+СВЦЭМ!$D$10+'СЕТ СН'!$G$6-'СЕТ СН'!$G$19</f>
        <v>1663.1573160400003</v>
      </c>
      <c r="E68" s="36">
        <f>SUMIFS(СВЦЭМ!$C$34:$C$777,СВЦЭМ!$A$34:$A$777,$A68,СВЦЭМ!$B$34:$B$777,E$47)+'СЕТ СН'!$G$9+СВЦЭМ!$D$10+'СЕТ СН'!$G$6-'СЕТ СН'!$G$19</f>
        <v>1669.7822303200001</v>
      </c>
      <c r="F68" s="36">
        <f>SUMIFS(СВЦЭМ!$C$34:$C$777,СВЦЭМ!$A$34:$A$777,$A68,СВЦЭМ!$B$34:$B$777,F$47)+'СЕТ СН'!$G$9+СВЦЭМ!$D$10+'СЕТ СН'!$G$6-'СЕТ СН'!$G$19</f>
        <v>1664.4827690500001</v>
      </c>
      <c r="G68" s="36">
        <f>SUMIFS(СВЦЭМ!$C$34:$C$777,СВЦЭМ!$A$34:$A$777,$A68,СВЦЭМ!$B$34:$B$777,G$47)+'СЕТ СН'!$G$9+СВЦЭМ!$D$10+'СЕТ СН'!$G$6-'СЕТ СН'!$G$19</f>
        <v>1633.66881384</v>
      </c>
      <c r="H68" s="36">
        <f>SUMIFS(СВЦЭМ!$C$34:$C$777,СВЦЭМ!$A$34:$A$777,$A68,СВЦЭМ!$B$34:$B$777,H$47)+'СЕТ СН'!$G$9+СВЦЭМ!$D$10+'СЕТ СН'!$G$6-'СЕТ СН'!$G$19</f>
        <v>1556.4249099200001</v>
      </c>
      <c r="I68" s="36">
        <f>SUMIFS(СВЦЭМ!$C$34:$C$777,СВЦЭМ!$A$34:$A$777,$A68,СВЦЭМ!$B$34:$B$777,I$47)+'СЕТ СН'!$G$9+СВЦЭМ!$D$10+'СЕТ СН'!$G$6-'СЕТ СН'!$G$19</f>
        <v>1496.3342804599999</v>
      </c>
      <c r="J68" s="36">
        <f>SUMIFS(СВЦЭМ!$C$34:$C$777,СВЦЭМ!$A$34:$A$777,$A68,СВЦЭМ!$B$34:$B$777,J$47)+'СЕТ СН'!$G$9+СВЦЭМ!$D$10+'СЕТ СН'!$G$6-'СЕТ СН'!$G$19</f>
        <v>1429.45967868</v>
      </c>
      <c r="K68" s="36">
        <f>SUMIFS(СВЦЭМ!$C$34:$C$777,СВЦЭМ!$A$34:$A$777,$A68,СВЦЭМ!$B$34:$B$777,K$47)+'СЕТ СН'!$G$9+СВЦЭМ!$D$10+'СЕТ СН'!$G$6-'СЕТ СН'!$G$19</f>
        <v>1368.6885438100001</v>
      </c>
      <c r="L68" s="36">
        <f>SUMIFS(СВЦЭМ!$C$34:$C$777,СВЦЭМ!$A$34:$A$777,$A68,СВЦЭМ!$B$34:$B$777,L$47)+'СЕТ СН'!$G$9+СВЦЭМ!$D$10+'СЕТ СН'!$G$6-'СЕТ СН'!$G$19</f>
        <v>1364.85031959</v>
      </c>
      <c r="M68" s="36">
        <f>SUMIFS(СВЦЭМ!$C$34:$C$777,СВЦЭМ!$A$34:$A$777,$A68,СВЦЭМ!$B$34:$B$777,M$47)+'СЕТ СН'!$G$9+СВЦЭМ!$D$10+'СЕТ СН'!$G$6-'СЕТ СН'!$G$19</f>
        <v>1416.0787051699999</v>
      </c>
      <c r="N68" s="36">
        <f>SUMIFS(СВЦЭМ!$C$34:$C$777,СВЦЭМ!$A$34:$A$777,$A68,СВЦЭМ!$B$34:$B$777,N$47)+'СЕТ СН'!$G$9+СВЦЭМ!$D$10+'СЕТ СН'!$G$6-'СЕТ СН'!$G$19</f>
        <v>1490.05890125</v>
      </c>
      <c r="O68" s="36">
        <f>SUMIFS(СВЦЭМ!$C$34:$C$777,СВЦЭМ!$A$34:$A$777,$A68,СВЦЭМ!$B$34:$B$777,O$47)+'СЕТ СН'!$G$9+СВЦЭМ!$D$10+'СЕТ СН'!$G$6-'СЕТ СН'!$G$19</f>
        <v>1538.18858836</v>
      </c>
      <c r="P68" s="36">
        <f>SUMIFS(СВЦЭМ!$C$34:$C$777,СВЦЭМ!$A$34:$A$777,$A68,СВЦЭМ!$B$34:$B$777,P$47)+'СЕТ СН'!$G$9+СВЦЭМ!$D$10+'СЕТ СН'!$G$6-'СЕТ СН'!$G$19</f>
        <v>1539.75332753</v>
      </c>
      <c r="Q68" s="36">
        <f>SUMIFS(СВЦЭМ!$C$34:$C$777,СВЦЭМ!$A$34:$A$777,$A68,СВЦЭМ!$B$34:$B$777,Q$47)+'СЕТ СН'!$G$9+СВЦЭМ!$D$10+'СЕТ СН'!$G$6-'СЕТ СН'!$G$19</f>
        <v>1511.6150806200001</v>
      </c>
      <c r="R68" s="36">
        <f>SUMIFS(СВЦЭМ!$C$34:$C$777,СВЦЭМ!$A$34:$A$777,$A68,СВЦЭМ!$B$34:$B$777,R$47)+'СЕТ СН'!$G$9+СВЦЭМ!$D$10+'СЕТ СН'!$G$6-'СЕТ СН'!$G$19</f>
        <v>1445.71399849</v>
      </c>
      <c r="S68" s="36">
        <f>SUMIFS(СВЦЭМ!$C$34:$C$777,СВЦЭМ!$A$34:$A$777,$A68,СВЦЭМ!$B$34:$B$777,S$47)+'СЕТ СН'!$G$9+СВЦЭМ!$D$10+'СЕТ СН'!$G$6-'СЕТ СН'!$G$19</f>
        <v>1355.6645672499999</v>
      </c>
      <c r="T68" s="36">
        <f>SUMIFS(СВЦЭМ!$C$34:$C$777,СВЦЭМ!$A$34:$A$777,$A68,СВЦЭМ!$B$34:$B$777,T$47)+'СЕТ СН'!$G$9+СВЦЭМ!$D$10+'СЕТ СН'!$G$6-'СЕТ СН'!$G$19</f>
        <v>1321.7921744999999</v>
      </c>
      <c r="U68" s="36">
        <f>SUMIFS(СВЦЭМ!$C$34:$C$777,СВЦЭМ!$A$34:$A$777,$A68,СВЦЭМ!$B$34:$B$777,U$47)+'СЕТ СН'!$G$9+СВЦЭМ!$D$10+'СЕТ СН'!$G$6-'СЕТ СН'!$G$19</f>
        <v>1318.39495076</v>
      </c>
      <c r="V68" s="36">
        <f>SUMIFS(СВЦЭМ!$C$34:$C$777,СВЦЭМ!$A$34:$A$777,$A68,СВЦЭМ!$B$34:$B$777,V$47)+'СЕТ СН'!$G$9+СВЦЭМ!$D$10+'СЕТ СН'!$G$6-'СЕТ СН'!$G$19</f>
        <v>1339.22652604</v>
      </c>
      <c r="W68" s="36">
        <f>SUMIFS(СВЦЭМ!$C$34:$C$777,СВЦЭМ!$A$34:$A$777,$A68,СВЦЭМ!$B$34:$B$777,W$47)+'СЕТ СН'!$G$9+СВЦЭМ!$D$10+'СЕТ СН'!$G$6-'СЕТ СН'!$G$19</f>
        <v>1352.4465619299999</v>
      </c>
      <c r="X68" s="36">
        <f>SUMIFS(СВЦЭМ!$C$34:$C$777,СВЦЭМ!$A$34:$A$777,$A68,СВЦЭМ!$B$34:$B$777,X$47)+'СЕТ СН'!$G$9+СВЦЭМ!$D$10+'СЕТ СН'!$G$6-'СЕТ СН'!$G$19</f>
        <v>1354.5999520299999</v>
      </c>
      <c r="Y68" s="36">
        <f>SUMIFS(СВЦЭМ!$C$34:$C$777,СВЦЭМ!$A$34:$A$777,$A68,СВЦЭМ!$B$34:$B$777,Y$47)+'СЕТ СН'!$G$9+СВЦЭМ!$D$10+'СЕТ СН'!$G$6-'СЕТ СН'!$G$19</f>
        <v>1441.5750376199999</v>
      </c>
    </row>
    <row r="69" spans="1:27" ht="15.75" x14ac:dyDescent="0.2">
      <c r="A69" s="35">
        <f t="shared" si="1"/>
        <v>43456</v>
      </c>
      <c r="B69" s="36">
        <f>SUMIFS(СВЦЭМ!$C$34:$C$777,СВЦЭМ!$A$34:$A$777,$A69,СВЦЭМ!$B$34:$B$777,B$47)+'СЕТ СН'!$G$9+СВЦЭМ!$D$10+'СЕТ СН'!$G$6-'СЕТ СН'!$G$19</f>
        <v>1501.0913249499999</v>
      </c>
      <c r="C69" s="36">
        <f>SUMIFS(СВЦЭМ!$C$34:$C$777,СВЦЭМ!$A$34:$A$777,$A69,СВЦЭМ!$B$34:$B$777,C$47)+'СЕТ СН'!$G$9+СВЦЭМ!$D$10+'СЕТ СН'!$G$6-'СЕТ СН'!$G$19</f>
        <v>1588.46104186</v>
      </c>
      <c r="D69" s="36">
        <f>SUMIFS(СВЦЭМ!$C$34:$C$777,СВЦЭМ!$A$34:$A$777,$A69,СВЦЭМ!$B$34:$B$777,D$47)+'СЕТ СН'!$G$9+СВЦЭМ!$D$10+'СЕТ СН'!$G$6-'СЕТ СН'!$G$19</f>
        <v>1648.8511565700001</v>
      </c>
      <c r="E69" s="36">
        <f>SUMIFS(СВЦЭМ!$C$34:$C$777,СВЦЭМ!$A$34:$A$777,$A69,СВЦЭМ!$B$34:$B$777,E$47)+'СЕТ СН'!$G$9+СВЦЭМ!$D$10+'СЕТ СН'!$G$6-'СЕТ СН'!$G$19</f>
        <v>1654.9702960499999</v>
      </c>
      <c r="F69" s="36">
        <f>SUMIFS(СВЦЭМ!$C$34:$C$777,СВЦЭМ!$A$34:$A$777,$A69,СВЦЭМ!$B$34:$B$777,F$47)+'СЕТ СН'!$G$9+СВЦЭМ!$D$10+'СЕТ СН'!$G$6-'СЕТ СН'!$G$19</f>
        <v>1663.7069161899999</v>
      </c>
      <c r="G69" s="36">
        <f>SUMIFS(СВЦЭМ!$C$34:$C$777,СВЦЭМ!$A$34:$A$777,$A69,СВЦЭМ!$B$34:$B$777,G$47)+'СЕТ СН'!$G$9+СВЦЭМ!$D$10+'СЕТ СН'!$G$6-'СЕТ СН'!$G$19</f>
        <v>1650.5102767899998</v>
      </c>
      <c r="H69" s="36">
        <f>SUMIFS(СВЦЭМ!$C$34:$C$777,СВЦЭМ!$A$34:$A$777,$A69,СВЦЭМ!$B$34:$B$777,H$47)+'СЕТ СН'!$G$9+СВЦЭМ!$D$10+'СЕТ СН'!$G$6-'СЕТ СН'!$G$19</f>
        <v>1605.5300792600001</v>
      </c>
      <c r="I69" s="36">
        <f>SUMIFS(СВЦЭМ!$C$34:$C$777,СВЦЭМ!$A$34:$A$777,$A69,СВЦЭМ!$B$34:$B$777,I$47)+'СЕТ СН'!$G$9+СВЦЭМ!$D$10+'СЕТ СН'!$G$6-'СЕТ СН'!$G$19</f>
        <v>1508.4958927600001</v>
      </c>
      <c r="J69" s="36">
        <f>SUMIFS(СВЦЭМ!$C$34:$C$777,СВЦЭМ!$A$34:$A$777,$A69,СВЦЭМ!$B$34:$B$777,J$47)+'СЕТ СН'!$G$9+СВЦЭМ!$D$10+'СЕТ СН'!$G$6-'СЕТ СН'!$G$19</f>
        <v>1419.04883576</v>
      </c>
      <c r="K69" s="36">
        <f>SUMIFS(СВЦЭМ!$C$34:$C$777,СВЦЭМ!$A$34:$A$777,$A69,СВЦЭМ!$B$34:$B$777,K$47)+'СЕТ СН'!$G$9+СВЦЭМ!$D$10+'СЕТ СН'!$G$6-'СЕТ СН'!$G$19</f>
        <v>1334.8001740699999</v>
      </c>
      <c r="L69" s="36">
        <f>SUMIFS(СВЦЭМ!$C$34:$C$777,СВЦЭМ!$A$34:$A$777,$A69,СВЦЭМ!$B$34:$B$777,L$47)+'СЕТ СН'!$G$9+СВЦЭМ!$D$10+'СЕТ СН'!$G$6-'СЕТ СН'!$G$19</f>
        <v>1318.8675554500001</v>
      </c>
      <c r="M69" s="36">
        <f>SUMIFS(СВЦЭМ!$C$34:$C$777,СВЦЭМ!$A$34:$A$777,$A69,СВЦЭМ!$B$34:$B$777,M$47)+'СЕТ СН'!$G$9+СВЦЭМ!$D$10+'СЕТ СН'!$G$6-'СЕТ СН'!$G$19</f>
        <v>1379.9247824399999</v>
      </c>
      <c r="N69" s="36">
        <f>SUMIFS(СВЦЭМ!$C$34:$C$777,СВЦЭМ!$A$34:$A$777,$A69,СВЦЭМ!$B$34:$B$777,N$47)+'СЕТ СН'!$G$9+СВЦЭМ!$D$10+'СЕТ СН'!$G$6-'СЕТ СН'!$G$19</f>
        <v>1458.6673031</v>
      </c>
      <c r="O69" s="36">
        <f>SUMIFS(СВЦЭМ!$C$34:$C$777,СВЦЭМ!$A$34:$A$777,$A69,СВЦЭМ!$B$34:$B$777,O$47)+'СЕТ СН'!$G$9+СВЦЭМ!$D$10+'СЕТ СН'!$G$6-'СЕТ СН'!$G$19</f>
        <v>1517.89251386</v>
      </c>
      <c r="P69" s="36">
        <f>SUMIFS(СВЦЭМ!$C$34:$C$777,СВЦЭМ!$A$34:$A$777,$A69,СВЦЭМ!$B$34:$B$777,P$47)+'СЕТ СН'!$G$9+СВЦЭМ!$D$10+'СЕТ СН'!$G$6-'СЕТ СН'!$G$19</f>
        <v>1536.99393502</v>
      </c>
      <c r="Q69" s="36">
        <f>SUMIFS(СВЦЭМ!$C$34:$C$777,СВЦЭМ!$A$34:$A$777,$A69,СВЦЭМ!$B$34:$B$777,Q$47)+'СЕТ СН'!$G$9+СВЦЭМ!$D$10+'СЕТ СН'!$G$6-'СЕТ СН'!$G$19</f>
        <v>1514.6628830300001</v>
      </c>
      <c r="R69" s="36">
        <f>SUMIFS(СВЦЭМ!$C$34:$C$777,СВЦЭМ!$A$34:$A$777,$A69,СВЦЭМ!$B$34:$B$777,R$47)+'СЕТ СН'!$G$9+СВЦЭМ!$D$10+'СЕТ СН'!$G$6-'СЕТ СН'!$G$19</f>
        <v>1457.8324333200001</v>
      </c>
      <c r="S69" s="36">
        <f>SUMIFS(СВЦЭМ!$C$34:$C$777,СВЦЭМ!$A$34:$A$777,$A69,СВЦЭМ!$B$34:$B$777,S$47)+'СЕТ СН'!$G$9+СВЦЭМ!$D$10+'СЕТ СН'!$G$6-'СЕТ СН'!$G$19</f>
        <v>1370.3853005599999</v>
      </c>
      <c r="T69" s="36">
        <f>SUMIFS(СВЦЭМ!$C$34:$C$777,СВЦЭМ!$A$34:$A$777,$A69,СВЦЭМ!$B$34:$B$777,T$47)+'СЕТ СН'!$G$9+СВЦЭМ!$D$10+'СЕТ СН'!$G$6-'СЕТ СН'!$G$19</f>
        <v>1326.57986119</v>
      </c>
      <c r="U69" s="36">
        <f>SUMIFS(СВЦЭМ!$C$34:$C$777,СВЦЭМ!$A$34:$A$777,$A69,СВЦЭМ!$B$34:$B$777,U$47)+'СЕТ СН'!$G$9+СВЦЭМ!$D$10+'СЕТ СН'!$G$6-'СЕТ СН'!$G$19</f>
        <v>1325.91441145</v>
      </c>
      <c r="V69" s="36">
        <f>SUMIFS(СВЦЭМ!$C$34:$C$777,СВЦЭМ!$A$34:$A$777,$A69,СВЦЭМ!$B$34:$B$777,V$47)+'СЕТ СН'!$G$9+СВЦЭМ!$D$10+'СЕТ СН'!$G$6-'СЕТ СН'!$G$19</f>
        <v>1303.5611264699999</v>
      </c>
      <c r="W69" s="36">
        <f>SUMIFS(СВЦЭМ!$C$34:$C$777,СВЦЭМ!$A$34:$A$777,$A69,СВЦЭМ!$B$34:$B$777,W$47)+'СЕТ СН'!$G$9+СВЦЭМ!$D$10+'СЕТ СН'!$G$6-'СЕТ СН'!$G$19</f>
        <v>1308.2627280500001</v>
      </c>
      <c r="X69" s="36">
        <f>SUMIFS(СВЦЭМ!$C$34:$C$777,СВЦЭМ!$A$34:$A$777,$A69,СВЦЭМ!$B$34:$B$777,X$47)+'СЕТ СН'!$G$9+СВЦЭМ!$D$10+'СЕТ СН'!$G$6-'СЕТ СН'!$G$19</f>
        <v>1330.6563273899999</v>
      </c>
      <c r="Y69" s="36">
        <f>SUMIFS(СВЦЭМ!$C$34:$C$777,СВЦЭМ!$A$34:$A$777,$A69,СВЦЭМ!$B$34:$B$777,Y$47)+'СЕТ СН'!$G$9+СВЦЭМ!$D$10+'СЕТ СН'!$G$6-'СЕТ СН'!$G$19</f>
        <v>1412.66784921</v>
      </c>
    </row>
    <row r="70" spans="1:27" ht="15.75" x14ac:dyDescent="0.2">
      <c r="A70" s="35">
        <f t="shared" si="1"/>
        <v>43457</v>
      </c>
      <c r="B70" s="36">
        <f>SUMIFS(СВЦЭМ!$C$34:$C$777,СВЦЭМ!$A$34:$A$777,$A70,СВЦЭМ!$B$34:$B$777,B$47)+'СЕТ СН'!$G$9+СВЦЭМ!$D$10+'СЕТ СН'!$G$6-'СЕТ СН'!$G$19</f>
        <v>1505.2150226700001</v>
      </c>
      <c r="C70" s="36">
        <f>SUMIFS(СВЦЭМ!$C$34:$C$777,СВЦЭМ!$A$34:$A$777,$A70,СВЦЭМ!$B$34:$B$777,C$47)+'СЕТ СН'!$G$9+СВЦЭМ!$D$10+'СЕТ СН'!$G$6-'СЕТ СН'!$G$19</f>
        <v>1590.6262824</v>
      </c>
      <c r="D70" s="36">
        <f>SUMIFS(СВЦЭМ!$C$34:$C$777,СВЦЭМ!$A$34:$A$777,$A70,СВЦЭМ!$B$34:$B$777,D$47)+'СЕТ СН'!$G$9+СВЦЭМ!$D$10+'СЕТ СН'!$G$6-'СЕТ СН'!$G$19</f>
        <v>1676.6000460800001</v>
      </c>
      <c r="E70" s="36">
        <f>SUMIFS(СВЦЭМ!$C$34:$C$777,СВЦЭМ!$A$34:$A$777,$A70,СВЦЭМ!$B$34:$B$777,E$47)+'СЕТ СН'!$G$9+СВЦЭМ!$D$10+'СЕТ СН'!$G$6-'СЕТ СН'!$G$19</f>
        <v>1674.9578792800003</v>
      </c>
      <c r="F70" s="36">
        <f>SUMIFS(СВЦЭМ!$C$34:$C$777,СВЦЭМ!$A$34:$A$777,$A70,СВЦЭМ!$B$34:$B$777,F$47)+'СЕТ СН'!$G$9+СВЦЭМ!$D$10+'СЕТ СН'!$G$6-'СЕТ СН'!$G$19</f>
        <v>1682.2485753700003</v>
      </c>
      <c r="G70" s="36">
        <f>SUMIFS(СВЦЭМ!$C$34:$C$777,СВЦЭМ!$A$34:$A$777,$A70,СВЦЭМ!$B$34:$B$777,G$47)+'СЕТ СН'!$G$9+СВЦЭМ!$D$10+'СЕТ СН'!$G$6-'СЕТ СН'!$G$19</f>
        <v>1669.8023442100002</v>
      </c>
      <c r="H70" s="36">
        <f>SUMIFS(СВЦЭМ!$C$34:$C$777,СВЦЭМ!$A$34:$A$777,$A70,СВЦЭМ!$B$34:$B$777,H$47)+'СЕТ СН'!$G$9+СВЦЭМ!$D$10+'СЕТ СН'!$G$6-'СЕТ СН'!$G$19</f>
        <v>1625.6132689699998</v>
      </c>
      <c r="I70" s="36">
        <f>SUMIFS(СВЦЭМ!$C$34:$C$777,СВЦЭМ!$A$34:$A$777,$A70,СВЦЭМ!$B$34:$B$777,I$47)+'СЕТ СН'!$G$9+СВЦЭМ!$D$10+'СЕТ СН'!$G$6-'СЕТ СН'!$G$19</f>
        <v>1533.1107244899999</v>
      </c>
      <c r="J70" s="36">
        <f>SUMIFS(СВЦЭМ!$C$34:$C$777,СВЦЭМ!$A$34:$A$777,$A70,СВЦЭМ!$B$34:$B$777,J$47)+'СЕТ СН'!$G$9+СВЦЭМ!$D$10+'СЕТ СН'!$G$6-'СЕТ СН'!$G$19</f>
        <v>1446.6292751199999</v>
      </c>
      <c r="K70" s="36">
        <f>SUMIFS(СВЦЭМ!$C$34:$C$777,СВЦЭМ!$A$34:$A$777,$A70,СВЦЭМ!$B$34:$B$777,K$47)+'СЕТ СН'!$G$9+СВЦЭМ!$D$10+'СЕТ СН'!$G$6-'СЕТ СН'!$G$19</f>
        <v>1350.25228726</v>
      </c>
      <c r="L70" s="36">
        <f>SUMIFS(СВЦЭМ!$C$34:$C$777,СВЦЭМ!$A$34:$A$777,$A70,СВЦЭМ!$B$34:$B$777,L$47)+'СЕТ СН'!$G$9+СВЦЭМ!$D$10+'СЕТ СН'!$G$6-'СЕТ СН'!$G$19</f>
        <v>1345.11758136</v>
      </c>
      <c r="M70" s="36">
        <f>SUMIFS(СВЦЭМ!$C$34:$C$777,СВЦЭМ!$A$34:$A$777,$A70,СВЦЭМ!$B$34:$B$777,M$47)+'СЕТ СН'!$G$9+СВЦЭМ!$D$10+'СЕТ СН'!$G$6-'СЕТ СН'!$G$19</f>
        <v>1410.4932342899999</v>
      </c>
      <c r="N70" s="36">
        <f>SUMIFS(СВЦЭМ!$C$34:$C$777,СВЦЭМ!$A$34:$A$777,$A70,СВЦЭМ!$B$34:$B$777,N$47)+'СЕТ СН'!$G$9+СВЦЭМ!$D$10+'СЕТ СН'!$G$6-'СЕТ СН'!$G$19</f>
        <v>1490.0474592599999</v>
      </c>
      <c r="O70" s="36">
        <f>SUMIFS(СВЦЭМ!$C$34:$C$777,СВЦЭМ!$A$34:$A$777,$A70,СВЦЭМ!$B$34:$B$777,O$47)+'СЕТ СН'!$G$9+СВЦЭМ!$D$10+'СЕТ СН'!$G$6-'СЕТ СН'!$G$19</f>
        <v>1542.28469187</v>
      </c>
      <c r="P70" s="36">
        <f>SUMIFS(СВЦЭМ!$C$34:$C$777,СВЦЭМ!$A$34:$A$777,$A70,СВЦЭМ!$B$34:$B$777,P$47)+'СЕТ СН'!$G$9+СВЦЭМ!$D$10+'СЕТ СН'!$G$6-'СЕТ СН'!$G$19</f>
        <v>1556.4389714399999</v>
      </c>
      <c r="Q70" s="36">
        <f>SUMIFS(СВЦЭМ!$C$34:$C$777,СВЦЭМ!$A$34:$A$777,$A70,СВЦЭМ!$B$34:$B$777,Q$47)+'СЕТ СН'!$G$9+СВЦЭМ!$D$10+'СЕТ СН'!$G$6-'СЕТ СН'!$G$19</f>
        <v>1532.7909016799999</v>
      </c>
      <c r="R70" s="36">
        <f>SUMIFS(СВЦЭМ!$C$34:$C$777,СВЦЭМ!$A$34:$A$777,$A70,СВЦЭМ!$B$34:$B$777,R$47)+'СЕТ СН'!$G$9+СВЦЭМ!$D$10+'СЕТ СН'!$G$6-'СЕТ СН'!$G$19</f>
        <v>1439.91659349</v>
      </c>
      <c r="S70" s="36">
        <f>SUMIFS(СВЦЭМ!$C$34:$C$777,СВЦЭМ!$A$34:$A$777,$A70,СВЦЭМ!$B$34:$B$777,S$47)+'СЕТ СН'!$G$9+СВЦЭМ!$D$10+'СЕТ СН'!$G$6-'СЕТ СН'!$G$19</f>
        <v>1318.94078438</v>
      </c>
      <c r="T70" s="36">
        <f>SUMIFS(СВЦЭМ!$C$34:$C$777,СВЦЭМ!$A$34:$A$777,$A70,СВЦЭМ!$B$34:$B$777,T$47)+'СЕТ СН'!$G$9+СВЦЭМ!$D$10+'СЕТ СН'!$G$6-'СЕТ СН'!$G$19</f>
        <v>1272.6188901999999</v>
      </c>
      <c r="U70" s="36">
        <f>SUMIFS(СВЦЭМ!$C$34:$C$777,СВЦЭМ!$A$34:$A$777,$A70,СВЦЭМ!$B$34:$B$777,U$47)+'СЕТ СН'!$G$9+СВЦЭМ!$D$10+'СЕТ СН'!$G$6-'СЕТ СН'!$G$19</f>
        <v>1278.3106372099999</v>
      </c>
      <c r="V70" s="36">
        <f>SUMIFS(СВЦЭМ!$C$34:$C$777,СВЦЭМ!$A$34:$A$777,$A70,СВЦЭМ!$B$34:$B$777,V$47)+'СЕТ СН'!$G$9+СВЦЭМ!$D$10+'СЕТ СН'!$G$6-'СЕТ СН'!$G$19</f>
        <v>1298.6342318</v>
      </c>
      <c r="W70" s="36">
        <f>SUMIFS(СВЦЭМ!$C$34:$C$777,СВЦЭМ!$A$34:$A$777,$A70,СВЦЭМ!$B$34:$B$777,W$47)+'СЕТ СН'!$G$9+СВЦЭМ!$D$10+'СЕТ СН'!$G$6-'СЕТ СН'!$G$19</f>
        <v>1314.1746306299999</v>
      </c>
      <c r="X70" s="36">
        <f>SUMIFS(СВЦЭМ!$C$34:$C$777,СВЦЭМ!$A$34:$A$777,$A70,СВЦЭМ!$B$34:$B$777,X$47)+'СЕТ СН'!$G$9+СВЦЭМ!$D$10+'СЕТ СН'!$G$6-'СЕТ СН'!$G$19</f>
        <v>1336.0967834200001</v>
      </c>
      <c r="Y70" s="36">
        <f>SUMIFS(СВЦЭМ!$C$34:$C$777,СВЦЭМ!$A$34:$A$777,$A70,СВЦЭМ!$B$34:$B$777,Y$47)+'СЕТ СН'!$G$9+СВЦЭМ!$D$10+'СЕТ СН'!$G$6-'СЕТ СН'!$G$19</f>
        <v>1420.25687154</v>
      </c>
    </row>
    <row r="71" spans="1:27" ht="15.75" x14ac:dyDescent="0.2">
      <c r="A71" s="35">
        <f t="shared" si="1"/>
        <v>43458</v>
      </c>
      <c r="B71" s="36">
        <f>SUMIFS(СВЦЭМ!$C$34:$C$777,СВЦЭМ!$A$34:$A$777,$A71,СВЦЭМ!$B$34:$B$777,B$47)+'СЕТ СН'!$G$9+СВЦЭМ!$D$10+'СЕТ СН'!$G$6-'СЕТ СН'!$G$19</f>
        <v>1512.3536471500001</v>
      </c>
      <c r="C71" s="36">
        <f>SUMIFS(СВЦЭМ!$C$34:$C$777,СВЦЭМ!$A$34:$A$777,$A71,СВЦЭМ!$B$34:$B$777,C$47)+'СЕТ СН'!$G$9+СВЦЭМ!$D$10+'СЕТ СН'!$G$6-'СЕТ СН'!$G$19</f>
        <v>1604.4082924599998</v>
      </c>
      <c r="D71" s="36">
        <f>SUMIFS(СВЦЭМ!$C$34:$C$777,СВЦЭМ!$A$34:$A$777,$A71,СВЦЭМ!$B$34:$B$777,D$47)+'СЕТ СН'!$G$9+СВЦЭМ!$D$10+'СЕТ СН'!$G$6-'СЕТ СН'!$G$19</f>
        <v>1673.05404546</v>
      </c>
      <c r="E71" s="36">
        <f>SUMIFS(СВЦЭМ!$C$34:$C$777,СВЦЭМ!$A$34:$A$777,$A71,СВЦЭМ!$B$34:$B$777,E$47)+'СЕТ СН'!$G$9+СВЦЭМ!$D$10+'СЕТ СН'!$G$6-'СЕТ СН'!$G$19</f>
        <v>1670.7152516000001</v>
      </c>
      <c r="F71" s="36">
        <f>SUMIFS(СВЦЭМ!$C$34:$C$777,СВЦЭМ!$A$34:$A$777,$A71,СВЦЭМ!$B$34:$B$777,F$47)+'СЕТ СН'!$G$9+СВЦЭМ!$D$10+'СЕТ СН'!$G$6-'СЕТ СН'!$G$19</f>
        <v>1670.9084745299997</v>
      </c>
      <c r="G71" s="36">
        <f>SUMIFS(СВЦЭМ!$C$34:$C$777,СВЦЭМ!$A$34:$A$777,$A71,СВЦЭМ!$B$34:$B$777,G$47)+'СЕТ СН'!$G$9+СВЦЭМ!$D$10+'СЕТ СН'!$G$6-'СЕТ СН'!$G$19</f>
        <v>1666.62209446</v>
      </c>
      <c r="H71" s="36">
        <f>SUMIFS(СВЦЭМ!$C$34:$C$777,СВЦЭМ!$A$34:$A$777,$A71,СВЦЭМ!$B$34:$B$777,H$47)+'СЕТ СН'!$G$9+СВЦЭМ!$D$10+'СЕТ СН'!$G$6-'СЕТ СН'!$G$19</f>
        <v>1629.2651094100002</v>
      </c>
      <c r="I71" s="36">
        <f>SUMIFS(СВЦЭМ!$C$34:$C$777,СВЦЭМ!$A$34:$A$777,$A71,СВЦЭМ!$B$34:$B$777,I$47)+'СЕТ СН'!$G$9+СВЦЭМ!$D$10+'СЕТ СН'!$G$6-'СЕТ СН'!$G$19</f>
        <v>1516.3443492200001</v>
      </c>
      <c r="J71" s="36">
        <f>SUMIFS(СВЦЭМ!$C$34:$C$777,СВЦЭМ!$A$34:$A$777,$A71,СВЦЭМ!$B$34:$B$777,J$47)+'СЕТ СН'!$G$9+СВЦЭМ!$D$10+'СЕТ СН'!$G$6-'СЕТ СН'!$G$19</f>
        <v>1462.3671334799999</v>
      </c>
      <c r="K71" s="36">
        <f>SUMIFS(СВЦЭМ!$C$34:$C$777,СВЦЭМ!$A$34:$A$777,$A71,СВЦЭМ!$B$34:$B$777,K$47)+'СЕТ СН'!$G$9+СВЦЭМ!$D$10+'СЕТ СН'!$G$6-'СЕТ СН'!$G$19</f>
        <v>1375.72683704</v>
      </c>
      <c r="L71" s="36">
        <f>SUMIFS(СВЦЭМ!$C$34:$C$777,СВЦЭМ!$A$34:$A$777,$A71,СВЦЭМ!$B$34:$B$777,L$47)+'СЕТ СН'!$G$9+СВЦЭМ!$D$10+'СЕТ СН'!$G$6-'СЕТ СН'!$G$19</f>
        <v>1372.2975426200001</v>
      </c>
      <c r="M71" s="36">
        <f>SUMIFS(СВЦЭМ!$C$34:$C$777,СВЦЭМ!$A$34:$A$777,$A71,СВЦЭМ!$B$34:$B$777,M$47)+'СЕТ СН'!$G$9+СВЦЭМ!$D$10+'СЕТ СН'!$G$6-'СЕТ СН'!$G$19</f>
        <v>1420.1613084400001</v>
      </c>
      <c r="N71" s="36">
        <f>SUMIFS(СВЦЭМ!$C$34:$C$777,СВЦЭМ!$A$34:$A$777,$A71,СВЦЭМ!$B$34:$B$777,N$47)+'СЕТ СН'!$G$9+СВЦЭМ!$D$10+'СЕТ СН'!$G$6-'СЕТ СН'!$G$19</f>
        <v>1455.8079635399999</v>
      </c>
      <c r="O71" s="36">
        <f>SUMIFS(СВЦЭМ!$C$34:$C$777,СВЦЭМ!$A$34:$A$777,$A71,СВЦЭМ!$B$34:$B$777,O$47)+'СЕТ СН'!$G$9+СВЦЭМ!$D$10+'СЕТ СН'!$G$6-'СЕТ СН'!$G$19</f>
        <v>1487.54295078</v>
      </c>
      <c r="P71" s="36">
        <f>SUMIFS(СВЦЭМ!$C$34:$C$777,СВЦЭМ!$A$34:$A$777,$A71,СВЦЭМ!$B$34:$B$777,P$47)+'СЕТ СН'!$G$9+СВЦЭМ!$D$10+'СЕТ СН'!$G$6-'СЕТ СН'!$G$19</f>
        <v>1482.43593562</v>
      </c>
      <c r="Q71" s="36">
        <f>SUMIFS(СВЦЭМ!$C$34:$C$777,СВЦЭМ!$A$34:$A$777,$A71,СВЦЭМ!$B$34:$B$777,Q$47)+'СЕТ СН'!$G$9+СВЦЭМ!$D$10+'СЕТ СН'!$G$6-'СЕТ СН'!$G$19</f>
        <v>1444.0685242699999</v>
      </c>
      <c r="R71" s="36">
        <f>SUMIFS(СВЦЭМ!$C$34:$C$777,СВЦЭМ!$A$34:$A$777,$A71,СВЦЭМ!$B$34:$B$777,R$47)+'СЕТ СН'!$G$9+СВЦЭМ!$D$10+'СЕТ СН'!$G$6-'СЕТ СН'!$G$19</f>
        <v>1411.74949722</v>
      </c>
      <c r="S71" s="36">
        <f>SUMIFS(СВЦЭМ!$C$34:$C$777,СВЦЭМ!$A$34:$A$777,$A71,СВЦЭМ!$B$34:$B$777,S$47)+'СЕТ СН'!$G$9+СВЦЭМ!$D$10+'СЕТ СН'!$G$6-'СЕТ СН'!$G$19</f>
        <v>1361.1670202</v>
      </c>
      <c r="T71" s="36">
        <f>SUMIFS(СВЦЭМ!$C$34:$C$777,СВЦЭМ!$A$34:$A$777,$A71,СВЦЭМ!$B$34:$B$777,T$47)+'СЕТ СН'!$G$9+СВЦЭМ!$D$10+'СЕТ СН'!$G$6-'СЕТ СН'!$G$19</f>
        <v>1336.27793176</v>
      </c>
      <c r="U71" s="36">
        <f>SUMIFS(СВЦЭМ!$C$34:$C$777,СВЦЭМ!$A$34:$A$777,$A71,СВЦЭМ!$B$34:$B$777,U$47)+'СЕТ СН'!$G$9+СВЦЭМ!$D$10+'СЕТ СН'!$G$6-'СЕТ СН'!$G$19</f>
        <v>1338.7162813800001</v>
      </c>
      <c r="V71" s="36">
        <f>SUMIFS(СВЦЭМ!$C$34:$C$777,СВЦЭМ!$A$34:$A$777,$A71,СВЦЭМ!$B$34:$B$777,V$47)+'СЕТ СН'!$G$9+СВЦЭМ!$D$10+'СЕТ СН'!$G$6-'СЕТ СН'!$G$19</f>
        <v>1351.1898243200001</v>
      </c>
      <c r="W71" s="36">
        <f>SUMIFS(СВЦЭМ!$C$34:$C$777,СВЦЭМ!$A$34:$A$777,$A71,СВЦЭМ!$B$34:$B$777,W$47)+'СЕТ СН'!$G$9+СВЦЭМ!$D$10+'СЕТ СН'!$G$6-'СЕТ СН'!$G$19</f>
        <v>1375.7568634500001</v>
      </c>
      <c r="X71" s="36">
        <f>SUMIFS(СВЦЭМ!$C$34:$C$777,СВЦЭМ!$A$34:$A$777,$A71,СВЦЭМ!$B$34:$B$777,X$47)+'СЕТ СН'!$G$9+СВЦЭМ!$D$10+'СЕТ СН'!$G$6-'СЕТ СН'!$G$19</f>
        <v>1380.85621702</v>
      </c>
      <c r="Y71" s="36">
        <f>SUMIFS(СВЦЭМ!$C$34:$C$777,СВЦЭМ!$A$34:$A$777,$A71,СВЦЭМ!$B$34:$B$777,Y$47)+'СЕТ СН'!$G$9+СВЦЭМ!$D$10+'СЕТ СН'!$G$6-'СЕТ СН'!$G$19</f>
        <v>1463.2087027099999</v>
      </c>
    </row>
    <row r="72" spans="1:27" ht="15.75" x14ac:dyDescent="0.2">
      <c r="A72" s="35">
        <f t="shared" si="1"/>
        <v>43459</v>
      </c>
      <c r="B72" s="36">
        <f>SUMIFS(СВЦЭМ!$C$34:$C$777,СВЦЭМ!$A$34:$A$777,$A72,СВЦЭМ!$B$34:$B$777,B$47)+'СЕТ СН'!$G$9+СВЦЭМ!$D$10+'СЕТ СН'!$G$6-'СЕТ СН'!$G$19</f>
        <v>1549.2545725699999</v>
      </c>
      <c r="C72" s="36">
        <f>SUMIFS(СВЦЭМ!$C$34:$C$777,СВЦЭМ!$A$34:$A$777,$A72,СВЦЭМ!$B$34:$B$777,C$47)+'СЕТ СН'!$G$9+СВЦЭМ!$D$10+'СЕТ СН'!$G$6-'СЕТ СН'!$G$19</f>
        <v>1631.7523806999998</v>
      </c>
      <c r="D72" s="36">
        <f>SUMIFS(СВЦЭМ!$C$34:$C$777,СВЦЭМ!$A$34:$A$777,$A72,СВЦЭМ!$B$34:$B$777,D$47)+'СЕТ СН'!$G$9+СВЦЭМ!$D$10+'СЕТ СН'!$G$6-'СЕТ СН'!$G$19</f>
        <v>1702.2780039099998</v>
      </c>
      <c r="E72" s="36">
        <f>SUMIFS(СВЦЭМ!$C$34:$C$777,СВЦЭМ!$A$34:$A$777,$A72,СВЦЭМ!$B$34:$B$777,E$47)+'СЕТ СН'!$G$9+СВЦЭМ!$D$10+'СЕТ СН'!$G$6-'СЕТ СН'!$G$19</f>
        <v>1720.2865136700002</v>
      </c>
      <c r="F72" s="36">
        <f>SUMIFS(СВЦЭМ!$C$34:$C$777,СВЦЭМ!$A$34:$A$777,$A72,СВЦЭМ!$B$34:$B$777,F$47)+'СЕТ СН'!$G$9+СВЦЭМ!$D$10+'СЕТ СН'!$G$6-'СЕТ СН'!$G$19</f>
        <v>1720.3153867299998</v>
      </c>
      <c r="G72" s="36">
        <f>SUMIFS(СВЦЭМ!$C$34:$C$777,СВЦЭМ!$A$34:$A$777,$A72,СВЦЭМ!$B$34:$B$777,G$47)+'СЕТ СН'!$G$9+СВЦЭМ!$D$10+'СЕТ СН'!$G$6-'СЕТ СН'!$G$19</f>
        <v>1696.4297614400002</v>
      </c>
      <c r="H72" s="36">
        <f>SUMIFS(СВЦЭМ!$C$34:$C$777,СВЦЭМ!$A$34:$A$777,$A72,СВЦЭМ!$B$34:$B$777,H$47)+'СЕТ СН'!$G$9+СВЦЭМ!$D$10+'СЕТ СН'!$G$6-'СЕТ СН'!$G$19</f>
        <v>1619.4509554699998</v>
      </c>
      <c r="I72" s="36">
        <f>SUMIFS(СВЦЭМ!$C$34:$C$777,СВЦЭМ!$A$34:$A$777,$A72,СВЦЭМ!$B$34:$B$777,I$47)+'СЕТ СН'!$G$9+СВЦЭМ!$D$10+'СЕТ СН'!$G$6-'СЕТ СН'!$G$19</f>
        <v>1498.8013000799999</v>
      </c>
      <c r="J72" s="36">
        <f>SUMIFS(СВЦЭМ!$C$34:$C$777,СВЦЭМ!$A$34:$A$777,$A72,СВЦЭМ!$B$34:$B$777,J$47)+'СЕТ СН'!$G$9+СВЦЭМ!$D$10+'СЕТ СН'!$G$6-'СЕТ СН'!$G$19</f>
        <v>1441.62861221</v>
      </c>
      <c r="K72" s="36">
        <f>SUMIFS(СВЦЭМ!$C$34:$C$777,СВЦЭМ!$A$34:$A$777,$A72,СВЦЭМ!$B$34:$B$777,K$47)+'СЕТ СН'!$G$9+СВЦЭМ!$D$10+'СЕТ СН'!$G$6-'СЕТ СН'!$G$19</f>
        <v>1371.8919363800001</v>
      </c>
      <c r="L72" s="36">
        <f>SUMIFS(СВЦЭМ!$C$34:$C$777,СВЦЭМ!$A$34:$A$777,$A72,СВЦЭМ!$B$34:$B$777,L$47)+'СЕТ СН'!$G$9+СВЦЭМ!$D$10+'СЕТ СН'!$G$6-'СЕТ СН'!$G$19</f>
        <v>1362.4129814400001</v>
      </c>
      <c r="M72" s="36">
        <f>SUMIFS(СВЦЭМ!$C$34:$C$777,СВЦЭМ!$A$34:$A$777,$A72,СВЦЭМ!$B$34:$B$777,M$47)+'СЕТ СН'!$G$9+СВЦЭМ!$D$10+'СЕТ СН'!$G$6-'СЕТ СН'!$G$19</f>
        <v>1410.3670574499999</v>
      </c>
      <c r="N72" s="36">
        <f>SUMIFS(СВЦЭМ!$C$34:$C$777,СВЦЭМ!$A$34:$A$777,$A72,СВЦЭМ!$B$34:$B$777,N$47)+'СЕТ СН'!$G$9+СВЦЭМ!$D$10+'СЕТ СН'!$G$6-'СЕТ СН'!$G$19</f>
        <v>1481.83552485</v>
      </c>
      <c r="O72" s="36">
        <f>SUMIFS(СВЦЭМ!$C$34:$C$777,СВЦЭМ!$A$34:$A$777,$A72,СВЦЭМ!$B$34:$B$777,O$47)+'СЕТ СН'!$G$9+СВЦЭМ!$D$10+'СЕТ СН'!$G$6-'СЕТ СН'!$G$19</f>
        <v>1525.7885000799999</v>
      </c>
      <c r="P72" s="36">
        <f>SUMIFS(СВЦЭМ!$C$34:$C$777,СВЦЭМ!$A$34:$A$777,$A72,СВЦЭМ!$B$34:$B$777,P$47)+'СЕТ СН'!$G$9+СВЦЭМ!$D$10+'СЕТ СН'!$G$6-'СЕТ СН'!$G$19</f>
        <v>1532.2302130400001</v>
      </c>
      <c r="Q72" s="36">
        <f>SUMIFS(СВЦЭМ!$C$34:$C$777,СВЦЭМ!$A$34:$A$777,$A72,СВЦЭМ!$B$34:$B$777,Q$47)+'СЕТ СН'!$G$9+СВЦЭМ!$D$10+'СЕТ СН'!$G$6-'СЕТ СН'!$G$19</f>
        <v>1517.9274197500001</v>
      </c>
      <c r="R72" s="36">
        <f>SUMIFS(СВЦЭМ!$C$34:$C$777,СВЦЭМ!$A$34:$A$777,$A72,СВЦЭМ!$B$34:$B$777,R$47)+'СЕТ СН'!$G$9+СВЦЭМ!$D$10+'СЕТ СН'!$G$6-'СЕТ СН'!$G$19</f>
        <v>1456.37593382</v>
      </c>
      <c r="S72" s="36">
        <f>SUMIFS(СВЦЭМ!$C$34:$C$777,СВЦЭМ!$A$34:$A$777,$A72,СВЦЭМ!$B$34:$B$777,S$47)+'СЕТ СН'!$G$9+СВЦЭМ!$D$10+'СЕТ СН'!$G$6-'СЕТ СН'!$G$19</f>
        <v>1379.03077824</v>
      </c>
      <c r="T72" s="36">
        <f>SUMIFS(СВЦЭМ!$C$34:$C$777,СВЦЭМ!$A$34:$A$777,$A72,СВЦЭМ!$B$34:$B$777,T$47)+'СЕТ СН'!$G$9+СВЦЭМ!$D$10+'СЕТ СН'!$G$6-'СЕТ СН'!$G$19</f>
        <v>1327.2942502599999</v>
      </c>
      <c r="U72" s="36">
        <f>SUMIFS(СВЦЭМ!$C$34:$C$777,СВЦЭМ!$A$34:$A$777,$A72,СВЦЭМ!$B$34:$B$777,U$47)+'СЕТ СН'!$G$9+СВЦЭМ!$D$10+'СЕТ СН'!$G$6-'СЕТ СН'!$G$19</f>
        <v>1335.7583300399999</v>
      </c>
      <c r="V72" s="36">
        <f>SUMIFS(СВЦЭМ!$C$34:$C$777,СВЦЭМ!$A$34:$A$777,$A72,СВЦЭМ!$B$34:$B$777,V$47)+'СЕТ СН'!$G$9+СВЦЭМ!$D$10+'СЕТ СН'!$G$6-'СЕТ СН'!$G$19</f>
        <v>1349.58608617</v>
      </c>
      <c r="W72" s="36">
        <f>SUMIFS(СВЦЭМ!$C$34:$C$777,СВЦЭМ!$A$34:$A$777,$A72,СВЦЭМ!$B$34:$B$777,W$47)+'СЕТ СН'!$G$9+СВЦЭМ!$D$10+'СЕТ СН'!$G$6-'СЕТ СН'!$G$19</f>
        <v>1360.5816396600001</v>
      </c>
      <c r="X72" s="36">
        <f>SUMIFS(СВЦЭМ!$C$34:$C$777,СВЦЭМ!$A$34:$A$777,$A72,СВЦЭМ!$B$34:$B$777,X$47)+'СЕТ СН'!$G$9+СВЦЭМ!$D$10+'СЕТ СН'!$G$6-'СЕТ СН'!$G$19</f>
        <v>1368.9087593100001</v>
      </c>
      <c r="Y72" s="36">
        <f>SUMIFS(СВЦЭМ!$C$34:$C$777,СВЦЭМ!$A$34:$A$777,$A72,СВЦЭМ!$B$34:$B$777,Y$47)+'СЕТ СН'!$G$9+СВЦЭМ!$D$10+'СЕТ СН'!$G$6-'СЕТ СН'!$G$19</f>
        <v>1453.3704540900001</v>
      </c>
    </row>
    <row r="73" spans="1:27" ht="15.75" x14ac:dyDescent="0.2">
      <c r="A73" s="35">
        <f t="shared" si="1"/>
        <v>43460</v>
      </c>
      <c r="B73" s="36">
        <f>SUMIFS(СВЦЭМ!$C$34:$C$777,СВЦЭМ!$A$34:$A$777,$A73,СВЦЭМ!$B$34:$B$777,B$47)+'СЕТ СН'!$G$9+СВЦЭМ!$D$10+'СЕТ СН'!$G$6-'СЕТ СН'!$G$19</f>
        <v>1531.47983441</v>
      </c>
      <c r="C73" s="36">
        <f>SUMIFS(СВЦЭМ!$C$34:$C$777,СВЦЭМ!$A$34:$A$777,$A73,СВЦЭМ!$B$34:$B$777,C$47)+'СЕТ СН'!$G$9+СВЦЭМ!$D$10+'СЕТ СН'!$G$6-'СЕТ СН'!$G$19</f>
        <v>1640.4335983199999</v>
      </c>
      <c r="D73" s="36">
        <f>SUMIFS(СВЦЭМ!$C$34:$C$777,СВЦЭМ!$A$34:$A$777,$A73,СВЦЭМ!$B$34:$B$777,D$47)+'СЕТ СН'!$G$9+СВЦЭМ!$D$10+'СЕТ СН'!$G$6-'СЕТ СН'!$G$19</f>
        <v>1696.7010793899999</v>
      </c>
      <c r="E73" s="36">
        <f>SUMIFS(СВЦЭМ!$C$34:$C$777,СВЦЭМ!$A$34:$A$777,$A73,СВЦЭМ!$B$34:$B$777,E$47)+'СЕТ СН'!$G$9+СВЦЭМ!$D$10+'СЕТ СН'!$G$6-'СЕТ СН'!$G$19</f>
        <v>1695.4086792600001</v>
      </c>
      <c r="F73" s="36">
        <f>SUMIFS(СВЦЭМ!$C$34:$C$777,СВЦЭМ!$A$34:$A$777,$A73,СВЦЭМ!$B$34:$B$777,F$47)+'СЕТ СН'!$G$9+СВЦЭМ!$D$10+'СЕТ СН'!$G$6-'СЕТ СН'!$G$19</f>
        <v>1693.52950659</v>
      </c>
      <c r="G73" s="36">
        <f>SUMIFS(СВЦЭМ!$C$34:$C$777,СВЦЭМ!$A$34:$A$777,$A73,СВЦЭМ!$B$34:$B$777,G$47)+'СЕТ СН'!$G$9+СВЦЭМ!$D$10+'СЕТ СН'!$G$6-'СЕТ СН'!$G$19</f>
        <v>1675.36290921</v>
      </c>
      <c r="H73" s="36">
        <f>SUMIFS(СВЦЭМ!$C$34:$C$777,СВЦЭМ!$A$34:$A$777,$A73,СВЦЭМ!$B$34:$B$777,H$47)+'СЕТ СН'!$G$9+СВЦЭМ!$D$10+'СЕТ СН'!$G$6-'СЕТ СН'!$G$19</f>
        <v>1607.4142254600001</v>
      </c>
      <c r="I73" s="36">
        <f>SUMIFS(СВЦЭМ!$C$34:$C$777,СВЦЭМ!$A$34:$A$777,$A73,СВЦЭМ!$B$34:$B$777,I$47)+'СЕТ СН'!$G$9+СВЦЭМ!$D$10+'СЕТ СН'!$G$6-'СЕТ СН'!$G$19</f>
        <v>1510.5764689800001</v>
      </c>
      <c r="J73" s="36">
        <f>SUMIFS(СВЦЭМ!$C$34:$C$777,СВЦЭМ!$A$34:$A$777,$A73,СВЦЭМ!$B$34:$B$777,J$47)+'СЕТ СН'!$G$9+СВЦЭМ!$D$10+'СЕТ СН'!$G$6-'СЕТ СН'!$G$19</f>
        <v>1455.3781469099999</v>
      </c>
      <c r="K73" s="36">
        <f>SUMIFS(СВЦЭМ!$C$34:$C$777,СВЦЭМ!$A$34:$A$777,$A73,СВЦЭМ!$B$34:$B$777,K$47)+'СЕТ СН'!$G$9+СВЦЭМ!$D$10+'СЕТ СН'!$G$6-'СЕТ СН'!$G$19</f>
        <v>1383.19173314</v>
      </c>
      <c r="L73" s="36">
        <f>SUMIFS(СВЦЭМ!$C$34:$C$777,СВЦЭМ!$A$34:$A$777,$A73,СВЦЭМ!$B$34:$B$777,L$47)+'СЕТ СН'!$G$9+СВЦЭМ!$D$10+'СЕТ СН'!$G$6-'СЕТ СН'!$G$19</f>
        <v>1381.4371177400001</v>
      </c>
      <c r="M73" s="36">
        <f>SUMIFS(СВЦЭМ!$C$34:$C$777,СВЦЭМ!$A$34:$A$777,$A73,СВЦЭМ!$B$34:$B$777,M$47)+'СЕТ СН'!$G$9+СВЦЭМ!$D$10+'СЕТ СН'!$G$6-'СЕТ СН'!$G$19</f>
        <v>1441.6347831</v>
      </c>
      <c r="N73" s="36">
        <f>SUMIFS(СВЦЭМ!$C$34:$C$777,СВЦЭМ!$A$34:$A$777,$A73,СВЦЭМ!$B$34:$B$777,N$47)+'СЕТ СН'!$G$9+СВЦЭМ!$D$10+'СЕТ СН'!$G$6-'СЕТ СН'!$G$19</f>
        <v>1518.2248189900001</v>
      </c>
      <c r="O73" s="36">
        <f>SUMIFS(СВЦЭМ!$C$34:$C$777,СВЦЭМ!$A$34:$A$777,$A73,СВЦЭМ!$B$34:$B$777,O$47)+'СЕТ СН'!$G$9+СВЦЭМ!$D$10+'СЕТ СН'!$G$6-'СЕТ СН'!$G$19</f>
        <v>1563.92658355</v>
      </c>
      <c r="P73" s="36">
        <f>SUMIFS(СВЦЭМ!$C$34:$C$777,СВЦЭМ!$A$34:$A$777,$A73,СВЦЭМ!$B$34:$B$777,P$47)+'СЕТ СН'!$G$9+СВЦЭМ!$D$10+'СЕТ СН'!$G$6-'СЕТ СН'!$G$19</f>
        <v>1582.00736153</v>
      </c>
      <c r="Q73" s="36">
        <f>SUMIFS(СВЦЭМ!$C$34:$C$777,СВЦЭМ!$A$34:$A$777,$A73,СВЦЭМ!$B$34:$B$777,Q$47)+'СЕТ СН'!$G$9+СВЦЭМ!$D$10+'СЕТ СН'!$G$6-'СЕТ СН'!$G$19</f>
        <v>1549.3673724</v>
      </c>
      <c r="R73" s="36">
        <f>SUMIFS(СВЦЭМ!$C$34:$C$777,СВЦЭМ!$A$34:$A$777,$A73,СВЦЭМ!$B$34:$B$777,R$47)+'СЕТ СН'!$G$9+СВЦЭМ!$D$10+'СЕТ СН'!$G$6-'СЕТ СН'!$G$19</f>
        <v>1488.9227688799999</v>
      </c>
      <c r="S73" s="36">
        <f>SUMIFS(СВЦЭМ!$C$34:$C$777,СВЦЭМ!$A$34:$A$777,$A73,СВЦЭМ!$B$34:$B$777,S$47)+'СЕТ СН'!$G$9+СВЦЭМ!$D$10+'СЕТ СН'!$G$6-'СЕТ СН'!$G$19</f>
        <v>1386.17456191</v>
      </c>
      <c r="T73" s="36">
        <f>SUMIFS(СВЦЭМ!$C$34:$C$777,СВЦЭМ!$A$34:$A$777,$A73,СВЦЭМ!$B$34:$B$777,T$47)+'СЕТ СН'!$G$9+СВЦЭМ!$D$10+'СЕТ СН'!$G$6-'СЕТ СН'!$G$19</f>
        <v>1347.92769211</v>
      </c>
      <c r="U73" s="36">
        <f>SUMIFS(СВЦЭМ!$C$34:$C$777,СВЦЭМ!$A$34:$A$777,$A73,СВЦЭМ!$B$34:$B$777,U$47)+'СЕТ СН'!$G$9+СВЦЭМ!$D$10+'СЕТ СН'!$G$6-'СЕТ СН'!$G$19</f>
        <v>1350.3844807999999</v>
      </c>
      <c r="V73" s="36">
        <f>SUMIFS(СВЦЭМ!$C$34:$C$777,СВЦЭМ!$A$34:$A$777,$A73,СВЦЭМ!$B$34:$B$777,V$47)+'СЕТ СН'!$G$9+СВЦЭМ!$D$10+'СЕТ СН'!$G$6-'СЕТ СН'!$G$19</f>
        <v>1361.9331357900001</v>
      </c>
      <c r="W73" s="36">
        <f>SUMIFS(СВЦЭМ!$C$34:$C$777,СВЦЭМ!$A$34:$A$777,$A73,СВЦЭМ!$B$34:$B$777,W$47)+'СЕТ СН'!$G$9+СВЦЭМ!$D$10+'СЕТ СН'!$G$6-'СЕТ СН'!$G$19</f>
        <v>1377.89416196</v>
      </c>
      <c r="X73" s="36">
        <f>SUMIFS(СВЦЭМ!$C$34:$C$777,СВЦЭМ!$A$34:$A$777,$A73,СВЦЭМ!$B$34:$B$777,X$47)+'СЕТ СН'!$G$9+СВЦЭМ!$D$10+'СЕТ СН'!$G$6-'СЕТ СН'!$G$19</f>
        <v>1390.7290538899999</v>
      </c>
      <c r="Y73" s="36">
        <f>SUMIFS(СВЦЭМ!$C$34:$C$777,СВЦЭМ!$A$34:$A$777,$A73,СВЦЭМ!$B$34:$B$777,Y$47)+'СЕТ СН'!$G$9+СВЦЭМ!$D$10+'СЕТ СН'!$G$6-'СЕТ СН'!$G$19</f>
        <v>1466.0541894799999</v>
      </c>
    </row>
    <row r="74" spans="1:27" ht="15.75" x14ac:dyDescent="0.2">
      <c r="A74" s="35">
        <f t="shared" si="1"/>
        <v>43461</v>
      </c>
      <c r="B74" s="36">
        <f>SUMIFS(СВЦЭМ!$C$34:$C$777,СВЦЭМ!$A$34:$A$777,$A74,СВЦЭМ!$B$34:$B$777,B$47)+'СЕТ СН'!$G$9+СВЦЭМ!$D$10+'СЕТ СН'!$G$6-'СЕТ СН'!$G$19</f>
        <v>1565.1891625200001</v>
      </c>
      <c r="C74" s="36">
        <f>SUMIFS(СВЦЭМ!$C$34:$C$777,СВЦЭМ!$A$34:$A$777,$A74,СВЦЭМ!$B$34:$B$777,C$47)+'СЕТ СН'!$G$9+СВЦЭМ!$D$10+'СЕТ СН'!$G$6-'СЕТ СН'!$G$19</f>
        <v>1642.7471477600002</v>
      </c>
      <c r="D74" s="36">
        <f>SUMIFS(СВЦЭМ!$C$34:$C$777,СВЦЭМ!$A$34:$A$777,$A74,СВЦЭМ!$B$34:$B$777,D$47)+'СЕТ СН'!$G$9+СВЦЭМ!$D$10+'СЕТ СН'!$G$6-'СЕТ СН'!$G$19</f>
        <v>1700.7451664299997</v>
      </c>
      <c r="E74" s="36">
        <f>SUMIFS(СВЦЭМ!$C$34:$C$777,СВЦЭМ!$A$34:$A$777,$A74,СВЦЭМ!$B$34:$B$777,E$47)+'СЕТ СН'!$G$9+СВЦЭМ!$D$10+'СЕТ СН'!$G$6-'СЕТ СН'!$G$19</f>
        <v>1739.4938062900001</v>
      </c>
      <c r="F74" s="36">
        <f>SUMIFS(СВЦЭМ!$C$34:$C$777,СВЦЭМ!$A$34:$A$777,$A74,СВЦЭМ!$B$34:$B$777,F$47)+'СЕТ СН'!$G$9+СВЦЭМ!$D$10+'СЕТ СН'!$G$6-'СЕТ СН'!$G$19</f>
        <v>1745.3766628000003</v>
      </c>
      <c r="G74" s="36">
        <f>SUMIFS(СВЦЭМ!$C$34:$C$777,СВЦЭМ!$A$34:$A$777,$A74,СВЦЭМ!$B$34:$B$777,G$47)+'СЕТ СН'!$G$9+СВЦЭМ!$D$10+'СЕТ СН'!$G$6-'СЕТ СН'!$G$19</f>
        <v>1731.86677818</v>
      </c>
      <c r="H74" s="36">
        <f>SUMIFS(СВЦЭМ!$C$34:$C$777,СВЦЭМ!$A$34:$A$777,$A74,СВЦЭМ!$B$34:$B$777,H$47)+'СЕТ СН'!$G$9+СВЦЭМ!$D$10+'СЕТ СН'!$G$6-'СЕТ СН'!$G$19</f>
        <v>1681.40035248</v>
      </c>
      <c r="I74" s="36">
        <f>SUMIFS(СВЦЭМ!$C$34:$C$777,СВЦЭМ!$A$34:$A$777,$A74,СВЦЭМ!$B$34:$B$777,I$47)+'СЕТ СН'!$G$9+СВЦЭМ!$D$10+'СЕТ СН'!$G$6-'СЕТ СН'!$G$19</f>
        <v>1569.5309892299999</v>
      </c>
      <c r="J74" s="36">
        <f>SUMIFS(СВЦЭМ!$C$34:$C$777,СВЦЭМ!$A$34:$A$777,$A74,СВЦЭМ!$B$34:$B$777,J$47)+'СЕТ СН'!$G$9+СВЦЭМ!$D$10+'СЕТ СН'!$G$6-'СЕТ СН'!$G$19</f>
        <v>1514.42945315</v>
      </c>
      <c r="K74" s="36">
        <f>SUMIFS(СВЦЭМ!$C$34:$C$777,СВЦЭМ!$A$34:$A$777,$A74,СВЦЭМ!$B$34:$B$777,K$47)+'СЕТ СН'!$G$9+СВЦЭМ!$D$10+'СЕТ СН'!$G$6-'СЕТ СН'!$G$19</f>
        <v>1456.0417911499999</v>
      </c>
      <c r="L74" s="36">
        <f>SUMIFS(СВЦЭМ!$C$34:$C$777,СВЦЭМ!$A$34:$A$777,$A74,СВЦЭМ!$B$34:$B$777,L$47)+'СЕТ СН'!$G$9+СВЦЭМ!$D$10+'СЕТ СН'!$G$6-'СЕТ СН'!$G$19</f>
        <v>1461.52232682</v>
      </c>
      <c r="M74" s="36">
        <f>SUMIFS(СВЦЭМ!$C$34:$C$777,СВЦЭМ!$A$34:$A$777,$A74,СВЦЭМ!$B$34:$B$777,M$47)+'СЕТ СН'!$G$9+СВЦЭМ!$D$10+'СЕТ СН'!$G$6-'СЕТ СН'!$G$19</f>
        <v>1516.63761211</v>
      </c>
      <c r="N74" s="36">
        <f>SUMIFS(СВЦЭМ!$C$34:$C$777,СВЦЭМ!$A$34:$A$777,$A74,СВЦЭМ!$B$34:$B$777,N$47)+'СЕТ СН'!$G$9+СВЦЭМ!$D$10+'СЕТ СН'!$G$6-'СЕТ СН'!$G$19</f>
        <v>1560.2602615400001</v>
      </c>
      <c r="O74" s="36">
        <f>SUMIFS(СВЦЭМ!$C$34:$C$777,СВЦЭМ!$A$34:$A$777,$A74,СВЦЭМ!$B$34:$B$777,O$47)+'СЕТ СН'!$G$9+СВЦЭМ!$D$10+'СЕТ СН'!$G$6-'СЕТ СН'!$G$19</f>
        <v>1581.0991877399999</v>
      </c>
      <c r="P74" s="36">
        <f>SUMIFS(СВЦЭМ!$C$34:$C$777,СВЦЭМ!$A$34:$A$777,$A74,СВЦЭМ!$B$34:$B$777,P$47)+'СЕТ СН'!$G$9+СВЦЭМ!$D$10+'СЕТ СН'!$G$6-'СЕТ СН'!$G$19</f>
        <v>1617.7584387799998</v>
      </c>
      <c r="Q74" s="36">
        <f>SUMIFS(СВЦЭМ!$C$34:$C$777,СВЦЭМ!$A$34:$A$777,$A74,СВЦЭМ!$B$34:$B$777,Q$47)+'СЕТ СН'!$G$9+СВЦЭМ!$D$10+'СЕТ СН'!$G$6-'СЕТ СН'!$G$19</f>
        <v>1622.5535039799997</v>
      </c>
      <c r="R74" s="36">
        <f>SUMIFS(СВЦЭМ!$C$34:$C$777,СВЦЭМ!$A$34:$A$777,$A74,СВЦЭМ!$B$34:$B$777,R$47)+'СЕТ СН'!$G$9+СВЦЭМ!$D$10+'СЕТ СН'!$G$6-'СЕТ СН'!$G$19</f>
        <v>1566.18943706</v>
      </c>
      <c r="S74" s="36">
        <f>SUMIFS(СВЦЭМ!$C$34:$C$777,СВЦЭМ!$A$34:$A$777,$A74,СВЦЭМ!$B$34:$B$777,S$47)+'СЕТ СН'!$G$9+СВЦЭМ!$D$10+'СЕТ СН'!$G$6-'СЕТ СН'!$G$19</f>
        <v>1482.9255679400001</v>
      </c>
      <c r="T74" s="36">
        <f>SUMIFS(СВЦЭМ!$C$34:$C$777,СВЦЭМ!$A$34:$A$777,$A74,СВЦЭМ!$B$34:$B$777,T$47)+'СЕТ СН'!$G$9+СВЦЭМ!$D$10+'СЕТ СН'!$G$6-'СЕТ СН'!$G$19</f>
        <v>1432.7223184100001</v>
      </c>
      <c r="U74" s="36">
        <f>SUMIFS(СВЦЭМ!$C$34:$C$777,СВЦЭМ!$A$34:$A$777,$A74,СВЦЭМ!$B$34:$B$777,U$47)+'СЕТ СН'!$G$9+СВЦЭМ!$D$10+'СЕТ СН'!$G$6-'СЕТ СН'!$G$19</f>
        <v>1434.42457694</v>
      </c>
      <c r="V74" s="36">
        <f>SUMIFS(СВЦЭМ!$C$34:$C$777,СВЦЭМ!$A$34:$A$777,$A74,СВЦЭМ!$B$34:$B$777,V$47)+'СЕТ СН'!$G$9+СВЦЭМ!$D$10+'СЕТ СН'!$G$6-'СЕТ СН'!$G$19</f>
        <v>1447.7991807199999</v>
      </c>
      <c r="W74" s="36">
        <f>SUMIFS(СВЦЭМ!$C$34:$C$777,СВЦЭМ!$A$34:$A$777,$A74,СВЦЭМ!$B$34:$B$777,W$47)+'СЕТ СН'!$G$9+СВЦЭМ!$D$10+'СЕТ СН'!$G$6-'СЕТ СН'!$G$19</f>
        <v>1465.15709909</v>
      </c>
      <c r="X74" s="36">
        <f>SUMIFS(СВЦЭМ!$C$34:$C$777,СВЦЭМ!$A$34:$A$777,$A74,СВЦЭМ!$B$34:$B$777,X$47)+'СЕТ СН'!$G$9+СВЦЭМ!$D$10+'СЕТ СН'!$G$6-'СЕТ СН'!$G$19</f>
        <v>1485.65816724</v>
      </c>
      <c r="Y74" s="36">
        <f>SUMIFS(СВЦЭМ!$C$34:$C$777,СВЦЭМ!$A$34:$A$777,$A74,СВЦЭМ!$B$34:$B$777,Y$47)+'СЕТ СН'!$G$9+СВЦЭМ!$D$10+'СЕТ СН'!$G$6-'СЕТ СН'!$G$19</f>
        <v>1552.27700123</v>
      </c>
    </row>
    <row r="75" spans="1:27" ht="15.75" x14ac:dyDescent="0.2">
      <c r="A75" s="35">
        <f t="shared" si="1"/>
        <v>43462</v>
      </c>
      <c r="B75" s="36">
        <f>SUMIFS(СВЦЭМ!$C$34:$C$777,СВЦЭМ!$A$34:$A$777,$A75,СВЦЭМ!$B$34:$B$777,B$47)+'СЕТ СН'!$G$9+СВЦЭМ!$D$10+'СЕТ СН'!$G$6-'СЕТ СН'!$G$19</f>
        <v>1604.7762065300003</v>
      </c>
      <c r="C75" s="36">
        <f>SUMIFS(СВЦЭМ!$C$34:$C$777,СВЦЭМ!$A$34:$A$777,$A75,СВЦЭМ!$B$34:$B$777,C$47)+'СЕТ СН'!$G$9+СВЦЭМ!$D$10+'СЕТ СН'!$G$6-'СЕТ СН'!$G$19</f>
        <v>1661.42971334</v>
      </c>
      <c r="D75" s="36">
        <f>SUMIFS(СВЦЭМ!$C$34:$C$777,СВЦЭМ!$A$34:$A$777,$A75,СВЦЭМ!$B$34:$B$777,D$47)+'СЕТ СН'!$G$9+СВЦЭМ!$D$10+'СЕТ СН'!$G$6-'СЕТ СН'!$G$19</f>
        <v>1731.8732045300003</v>
      </c>
      <c r="E75" s="36">
        <f>SUMIFS(СВЦЭМ!$C$34:$C$777,СВЦЭМ!$A$34:$A$777,$A75,СВЦЭМ!$B$34:$B$777,E$47)+'СЕТ СН'!$G$9+СВЦЭМ!$D$10+'СЕТ СН'!$G$6-'СЕТ СН'!$G$19</f>
        <v>1742.1358604900001</v>
      </c>
      <c r="F75" s="36">
        <f>SUMIFS(СВЦЭМ!$C$34:$C$777,СВЦЭМ!$A$34:$A$777,$A75,СВЦЭМ!$B$34:$B$777,F$47)+'СЕТ СН'!$G$9+СВЦЭМ!$D$10+'СЕТ СН'!$G$6-'СЕТ СН'!$G$19</f>
        <v>1753.6256443100001</v>
      </c>
      <c r="G75" s="36">
        <f>SUMIFS(СВЦЭМ!$C$34:$C$777,СВЦЭМ!$A$34:$A$777,$A75,СВЦЭМ!$B$34:$B$777,G$47)+'СЕТ СН'!$G$9+СВЦЭМ!$D$10+'СЕТ СН'!$G$6-'СЕТ СН'!$G$19</f>
        <v>1724.8287478100001</v>
      </c>
      <c r="H75" s="36">
        <f>SUMIFS(СВЦЭМ!$C$34:$C$777,СВЦЭМ!$A$34:$A$777,$A75,СВЦЭМ!$B$34:$B$777,H$47)+'СЕТ СН'!$G$9+СВЦЭМ!$D$10+'СЕТ СН'!$G$6-'СЕТ СН'!$G$19</f>
        <v>1654.2556880000002</v>
      </c>
      <c r="I75" s="36">
        <f>SUMIFS(СВЦЭМ!$C$34:$C$777,СВЦЭМ!$A$34:$A$777,$A75,СВЦЭМ!$B$34:$B$777,I$47)+'СЕТ СН'!$G$9+СВЦЭМ!$D$10+'СЕТ СН'!$G$6-'СЕТ СН'!$G$19</f>
        <v>1547.8854294499999</v>
      </c>
      <c r="J75" s="36">
        <f>SUMIFS(СВЦЭМ!$C$34:$C$777,СВЦЭМ!$A$34:$A$777,$A75,СВЦЭМ!$B$34:$B$777,J$47)+'СЕТ СН'!$G$9+СВЦЭМ!$D$10+'СЕТ СН'!$G$6-'СЕТ СН'!$G$19</f>
        <v>1478.51011068</v>
      </c>
      <c r="K75" s="36">
        <f>SUMIFS(СВЦЭМ!$C$34:$C$777,СВЦЭМ!$A$34:$A$777,$A75,СВЦЭМ!$B$34:$B$777,K$47)+'СЕТ СН'!$G$9+СВЦЭМ!$D$10+'СЕТ СН'!$G$6-'СЕТ СН'!$G$19</f>
        <v>1404.6390800300001</v>
      </c>
      <c r="L75" s="36">
        <f>SUMIFS(СВЦЭМ!$C$34:$C$777,СВЦЭМ!$A$34:$A$777,$A75,СВЦЭМ!$B$34:$B$777,L$47)+'СЕТ СН'!$G$9+СВЦЭМ!$D$10+'СЕТ СН'!$G$6-'СЕТ СН'!$G$19</f>
        <v>1400.3864199899999</v>
      </c>
      <c r="M75" s="36">
        <f>SUMIFS(СВЦЭМ!$C$34:$C$777,СВЦЭМ!$A$34:$A$777,$A75,СВЦЭМ!$B$34:$B$777,M$47)+'СЕТ СН'!$G$9+СВЦЭМ!$D$10+'СЕТ СН'!$G$6-'СЕТ СН'!$G$19</f>
        <v>1455.00428025</v>
      </c>
      <c r="N75" s="36">
        <f>SUMIFS(СВЦЭМ!$C$34:$C$777,СВЦЭМ!$A$34:$A$777,$A75,СВЦЭМ!$B$34:$B$777,N$47)+'СЕТ СН'!$G$9+СВЦЭМ!$D$10+'СЕТ СН'!$G$6-'СЕТ СН'!$G$19</f>
        <v>1506.54565101</v>
      </c>
      <c r="O75" s="36">
        <f>SUMIFS(СВЦЭМ!$C$34:$C$777,СВЦЭМ!$A$34:$A$777,$A75,СВЦЭМ!$B$34:$B$777,O$47)+'СЕТ СН'!$G$9+СВЦЭМ!$D$10+'СЕТ СН'!$G$6-'СЕТ СН'!$G$19</f>
        <v>1558.9736837200001</v>
      </c>
      <c r="P75" s="36">
        <f>SUMIFS(СВЦЭМ!$C$34:$C$777,СВЦЭМ!$A$34:$A$777,$A75,СВЦЭМ!$B$34:$B$777,P$47)+'СЕТ СН'!$G$9+СВЦЭМ!$D$10+'СЕТ СН'!$G$6-'СЕТ СН'!$G$19</f>
        <v>1573.1527749100001</v>
      </c>
      <c r="Q75" s="36">
        <f>SUMIFS(СВЦЭМ!$C$34:$C$777,СВЦЭМ!$A$34:$A$777,$A75,СВЦЭМ!$B$34:$B$777,Q$47)+'СЕТ СН'!$G$9+СВЦЭМ!$D$10+'СЕТ СН'!$G$6-'СЕТ СН'!$G$19</f>
        <v>1548.26198574</v>
      </c>
      <c r="R75" s="36">
        <f>SUMIFS(СВЦЭМ!$C$34:$C$777,СВЦЭМ!$A$34:$A$777,$A75,СВЦЭМ!$B$34:$B$777,R$47)+'СЕТ СН'!$G$9+СВЦЭМ!$D$10+'СЕТ СН'!$G$6-'СЕТ СН'!$G$19</f>
        <v>1488.2662404999999</v>
      </c>
      <c r="S75" s="36">
        <f>SUMIFS(СВЦЭМ!$C$34:$C$777,СВЦЭМ!$A$34:$A$777,$A75,СВЦЭМ!$B$34:$B$777,S$47)+'СЕТ СН'!$G$9+СВЦЭМ!$D$10+'СЕТ СН'!$G$6-'СЕТ СН'!$G$19</f>
        <v>1405.6425926699999</v>
      </c>
      <c r="T75" s="36">
        <f>SUMIFS(СВЦЭМ!$C$34:$C$777,СВЦЭМ!$A$34:$A$777,$A75,СВЦЭМ!$B$34:$B$777,T$47)+'СЕТ СН'!$G$9+СВЦЭМ!$D$10+'СЕТ СН'!$G$6-'СЕТ СН'!$G$19</f>
        <v>1358.1019690099999</v>
      </c>
      <c r="U75" s="36">
        <f>SUMIFS(СВЦЭМ!$C$34:$C$777,СВЦЭМ!$A$34:$A$777,$A75,СВЦЭМ!$B$34:$B$777,U$47)+'СЕТ СН'!$G$9+СВЦЭМ!$D$10+'СЕТ СН'!$G$6-'СЕТ СН'!$G$19</f>
        <v>1363.2630116999999</v>
      </c>
      <c r="V75" s="36">
        <f>SUMIFS(СВЦЭМ!$C$34:$C$777,СВЦЭМ!$A$34:$A$777,$A75,СВЦЭМ!$B$34:$B$777,V$47)+'СЕТ СН'!$G$9+СВЦЭМ!$D$10+'СЕТ СН'!$G$6-'СЕТ СН'!$G$19</f>
        <v>1376.93424248</v>
      </c>
      <c r="W75" s="36">
        <f>SUMIFS(СВЦЭМ!$C$34:$C$777,СВЦЭМ!$A$34:$A$777,$A75,СВЦЭМ!$B$34:$B$777,W$47)+'СЕТ СН'!$G$9+СВЦЭМ!$D$10+'СЕТ СН'!$G$6-'СЕТ СН'!$G$19</f>
        <v>1385.8190079799999</v>
      </c>
      <c r="X75" s="36">
        <f>SUMIFS(СВЦЭМ!$C$34:$C$777,СВЦЭМ!$A$34:$A$777,$A75,СВЦЭМ!$B$34:$B$777,X$47)+'СЕТ СН'!$G$9+СВЦЭМ!$D$10+'СЕТ СН'!$G$6-'СЕТ СН'!$G$19</f>
        <v>1402.1535861899999</v>
      </c>
      <c r="Y75" s="36">
        <f>SUMIFS(СВЦЭМ!$C$34:$C$777,СВЦЭМ!$A$34:$A$777,$A75,СВЦЭМ!$B$34:$B$777,Y$47)+'СЕТ СН'!$G$9+СВЦЭМ!$D$10+'СЕТ СН'!$G$6-'СЕТ СН'!$G$19</f>
        <v>1492.10311118</v>
      </c>
    </row>
    <row r="76" spans="1:27" ht="15.75" x14ac:dyDescent="0.2">
      <c r="A76" s="35">
        <f t="shared" si="1"/>
        <v>43463</v>
      </c>
      <c r="B76" s="36">
        <f>SUMIFS(СВЦЭМ!$C$34:$C$777,СВЦЭМ!$A$34:$A$777,$A76,СВЦЭМ!$B$34:$B$777,B$47)+'СЕТ СН'!$G$9+СВЦЭМ!$D$10+'СЕТ СН'!$G$6-'СЕТ СН'!$G$19</f>
        <v>1577.7417594999999</v>
      </c>
      <c r="C76" s="36">
        <f>SUMIFS(СВЦЭМ!$C$34:$C$777,СВЦЭМ!$A$34:$A$777,$A76,СВЦЭМ!$B$34:$B$777,C$47)+'СЕТ СН'!$G$9+СВЦЭМ!$D$10+'СЕТ СН'!$G$6-'СЕТ СН'!$G$19</f>
        <v>1679.9517657900001</v>
      </c>
      <c r="D76" s="36">
        <f>SUMIFS(СВЦЭМ!$C$34:$C$777,СВЦЭМ!$A$34:$A$777,$A76,СВЦЭМ!$B$34:$B$777,D$47)+'СЕТ СН'!$G$9+СВЦЭМ!$D$10+'СЕТ СН'!$G$6-'СЕТ СН'!$G$19</f>
        <v>1761.1639265499998</v>
      </c>
      <c r="E76" s="36">
        <f>SUMIFS(СВЦЭМ!$C$34:$C$777,СВЦЭМ!$A$34:$A$777,$A76,СВЦЭМ!$B$34:$B$777,E$47)+'СЕТ СН'!$G$9+СВЦЭМ!$D$10+'СЕТ СН'!$G$6-'СЕТ СН'!$G$19</f>
        <v>1778.90995858</v>
      </c>
      <c r="F76" s="36">
        <f>SUMIFS(СВЦЭМ!$C$34:$C$777,СВЦЭМ!$A$34:$A$777,$A76,СВЦЭМ!$B$34:$B$777,F$47)+'СЕТ СН'!$G$9+СВЦЭМ!$D$10+'СЕТ СН'!$G$6-'СЕТ СН'!$G$19</f>
        <v>1778.9580884400002</v>
      </c>
      <c r="G76" s="36">
        <f>SUMIFS(СВЦЭМ!$C$34:$C$777,СВЦЭМ!$A$34:$A$777,$A76,СВЦЭМ!$B$34:$B$777,G$47)+'СЕТ СН'!$G$9+СВЦЭМ!$D$10+'СЕТ СН'!$G$6-'СЕТ СН'!$G$19</f>
        <v>1761.0858203500002</v>
      </c>
      <c r="H76" s="36">
        <f>SUMIFS(СВЦЭМ!$C$34:$C$777,СВЦЭМ!$A$34:$A$777,$A76,СВЦЭМ!$B$34:$B$777,H$47)+'СЕТ СН'!$G$9+СВЦЭМ!$D$10+'СЕТ СН'!$G$6-'СЕТ СН'!$G$19</f>
        <v>1664.8041295000003</v>
      </c>
      <c r="I76" s="36">
        <f>SUMIFS(СВЦЭМ!$C$34:$C$777,СВЦЭМ!$A$34:$A$777,$A76,СВЦЭМ!$B$34:$B$777,I$47)+'СЕТ СН'!$G$9+СВЦЭМ!$D$10+'СЕТ СН'!$G$6-'СЕТ СН'!$G$19</f>
        <v>1582.82871374</v>
      </c>
      <c r="J76" s="36">
        <f>SUMIFS(СВЦЭМ!$C$34:$C$777,СВЦЭМ!$A$34:$A$777,$A76,СВЦЭМ!$B$34:$B$777,J$47)+'СЕТ СН'!$G$9+СВЦЭМ!$D$10+'СЕТ СН'!$G$6-'СЕТ СН'!$G$19</f>
        <v>1527.2595798699999</v>
      </c>
      <c r="K76" s="36">
        <f>SUMIFS(СВЦЭМ!$C$34:$C$777,СВЦЭМ!$A$34:$A$777,$A76,СВЦЭМ!$B$34:$B$777,K$47)+'СЕТ СН'!$G$9+СВЦЭМ!$D$10+'СЕТ СН'!$G$6-'СЕТ СН'!$G$19</f>
        <v>1442.1186441699999</v>
      </c>
      <c r="L76" s="36">
        <f>SUMIFS(СВЦЭМ!$C$34:$C$777,СВЦЭМ!$A$34:$A$777,$A76,СВЦЭМ!$B$34:$B$777,L$47)+'СЕТ СН'!$G$9+СВЦЭМ!$D$10+'СЕТ СН'!$G$6-'СЕТ СН'!$G$19</f>
        <v>1444.11144706</v>
      </c>
      <c r="M76" s="36">
        <f>SUMIFS(СВЦЭМ!$C$34:$C$777,СВЦЭМ!$A$34:$A$777,$A76,СВЦЭМ!$B$34:$B$777,M$47)+'СЕТ СН'!$G$9+СВЦЭМ!$D$10+'СЕТ СН'!$G$6-'СЕТ СН'!$G$19</f>
        <v>1519.8647443699999</v>
      </c>
      <c r="N76" s="36">
        <f>SUMIFS(СВЦЭМ!$C$34:$C$777,СВЦЭМ!$A$34:$A$777,$A76,СВЦЭМ!$B$34:$B$777,N$47)+'СЕТ СН'!$G$9+СВЦЭМ!$D$10+'СЕТ СН'!$G$6-'СЕТ СН'!$G$19</f>
        <v>1565.67014294</v>
      </c>
      <c r="O76" s="36">
        <f>SUMIFS(СВЦЭМ!$C$34:$C$777,СВЦЭМ!$A$34:$A$777,$A76,СВЦЭМ!$B$34:$B$777,O$47)+'СЕТ СН'!$G$9+СВЦЭМ!$D$10+'СЕТ СН'!$G$6-'СЕТ СН'!$G$19</f>
        <v>1576.48489531</v>
      </c>
      <c r="P76" s="36">
        <f>SUMIFS(СВЦЭМ!$C$34:$C$777,СВЦЭМ!$A$34:$A$777,$A76,СВЦЭМ!$B$34:$B$777,P$47)+'СЕТ СН'!$G$9+СВЦЭМ!$D$10+'СЕТ СН'!$G$6-'СЕТ СН'!$G$19</f>
        <v>1583.27829731</v>
      </c>
      <c r="Q76" s="36">
        <f>SUMIFS(СВЦЭМ!$C$34:$C$777,СВЦЭМ!$A$34:$A$777,$A76,СВЦЭМ!$B$34:$B$777,Q$47)+'СЕТ СН'!$G$9+СВЦЭМ!$D$10+'СЕТ СН'!$G$6-'СЕТ СН'!$G$19</f>
        <v>1569.50945518</v>
      </c>
      <c r="R76" s="36">
        <f>SUMIFS(СВЦЭМ!$C$34:$C$777,СВЦЭМ!$A$34:$A$777,$A76,СВЦЭМ!$B$34:$B$777,R$47)+'СЕТ СН'!$G$9+СВЦЭМ!$D$10+'СЕТ СН'!$G$6-'СЕТ СН'!$G$19</f>
        <v>1518.05886283</v>
      </c>
      <c r="S76" s="36">
        <f>SUMIFS(СВЦЭМ!$C$34:$C$777,СВЦЭМ!$A$34:$A$777,$A76,СВЦЭМ!$B$34:$B$777,S$47)+'СЕТ СН'!$G$9+СВЦЭМ!$D$10+'СЕТ СН'!$G$6-'СЕТ СН'!$G$19</f>
        <v>1425.47116295</v>
      </c>
      <c r="T76" s="36">
        <f>SUMIFS(СВЦЭМ!$C$34:$C$777,СВЦЭМ!$A$34:$A$777,$A76,СВЦЭМ!$B$34:$B$777,T$47)+'СЕТ СН'!$G$9+СВЦЭМ!$D$10+'СЕТ СН'!$G$6-'СЕТ СН'!$G$19</f>
        <v>1394.3400724999999</v>
      </c>
      <c r="U76" s="36">
        <f>SUMIFS(СВЦЭМ!$C$34:$C$777,СВЦЭМ!$A$34:$A$777,$A76,СВЦЭМ!$B$34:$B$777,U$47)+'СЕТ СН'!$G$9+СВЦЭМ!$D$10+'СЕТ СН'!$G$6-'СЕТ СН'!$G$19</f>
        <v>1392.97103599</v>
      </c>
      <c r="V76" s="36">
        <f>SUMIFS(СВЦЭМ!$C$34:$C$777,СВЦЭМ!$A$34:$A$777,$A76,СВЦЭМ!$B$34:$B$777,V$47)+'СЕТ СН'!$G$9+СВЦЭМ!$D$10+'СЕТ СН'!$G$6-'СЕТ СН'!$G$19</f>
        <v>1417.9643050299999</v>
      </c>
      <c r="W76" s="36">
        <f>SUMIFS(СВЦЭМ!$C$34:$C$777,СВЦЭМ!$A$34:$A$777,$A76,СВЦЭМ!$B$34:$B$777,W$47)+'СЕТ СН'!$G$9+СВЦЭМ!$D$10+'СЕТ СН'!$G$6-'СЕТ СН'!$G$19</f>
        <v>1424.13549782</v>
      </c>
      <c r="X76" s="36">
        <f>SUMIFS(СВЦЭМ!$C$34:$C$777,СВЦЭМ!$A$34:$A$777,$A76,СВЦЭМ!$B$34:$B$777,X$47)+'СЕТ СН'!$G$9+СВЦЭМ!$D$10+'СЕТ СН'!$G$6-'СЕТ СН'!$G$19</f>
        <v>1430.6086572899999</v>
      </c>
      <c r="Y76" s="36">
        <f>SUMIFS(СВЦЭМ!$C$34:$C$777,СВЦЭМ!$A$34:$A$777,$A76,СВЦЭМ!$B$34:$B$777,Y$47)+'СЕТ СН'!$G$9+СВЦЭМ!$D$10+'СЕТ СН'!$G$6-'СЕТ СН'!$G$19</f>
        <v>1506.89515188</v>
      </c>
    </row>
    <row r="77" spans="1:27" ht="15.75" x14ac:dyDescent="0.2">
      <c r="A77" s="35">
        <f t="shared" si="1"/>
        <v>43464</v>
      </c>
      <c r="B77" s="36">
        <f>SUMIFS(СВЦЭМ!$C$34:$C$777,СВЦЭМ!$A$34:$A$777,$A77,СВЦЭМ!$B$34:$B$777,B$47)+'СЕТ СН'!$G$9+СВЦЭМ!$D$10+'СЕТ СН'!$G$6-'СЕТ СН'!$G$19</f>
        <v>1596.47425907</v>
      </c>
      <c r="C77" s="36">
        <f>SUMIFS(СВЦЭМ!$C$34:$C$777,СВЦЭМ!$A$34:$A$777,$A77,СВЦЭМ!$B$34:$B$777,C$47)+'СЕТ СН'!$G$9+СВЦЭМ!$D$10+'СЕТ СН'!$G$6-'СЕТ СН'!$G$19</f>
        <v>1677.3358339500001</v>
      </c>
      <c r="D77" s="36">
        <f>SUMIFS(СВЦЭМ!$C$34:$C$777,СВЦЭМ!$A$34:$A$777,$A77,СВЦЭМ!$B$34:$B$777,D$47)+'СЕТ СН'!$G$9+СВЦЭМ!$D$10+'СЕТ СН'!$G$6-'СЕТ СН'!$G$19</f>
        <v>1704.0159779400001</v>
      </c>
      <c r="E77" s="36">
        <f>SUMIFS(СВЦЭМ!$C$34:$C$777,СВЦЭМ!$A$34:$A$777,$A77,СВЦЭМ!$B$34:$B$777,E$47)+'СЕТ СН'!$G$9+СВЦЭМ!$D$10+'СЕТ СН'!$G$6-'СЕТ СН'!$G$19</f>
        <v>1702.1808549799998</v>
      </c>
      <c r="F77" s="36">
        <f>SUMIFS(СВЦЭМ!$C$34:$C$777,СВЦЭМ!$A$34:$A$777,$A77,СВЦЭМ!$B$34:$B$777,F$47)+'СЕТ СН'!$G$9+СВЦЭМ!$D$10+'СЕТ СН'!$G$6-'СЕТ СН'!$G$19</f>
        <v>1702.11940353</v>
      </c>
      <c r="G77" s="36">
        <f>SUMIFS(СВЦЭМ!$C$34:$C$777,СВЦЭМ!$A$34:$A$777,$A77,СВЦЭМ!$B$34:$B$777,G$47)+'СЕТ СН'!$G$9+СВЦЭМ!$D$10+'СЕТ СН'!$G$6-'СЕТ СН'!$G$19</f>
        <v>1704.7940641599998</v>
      </c>
      <c r="H77" s="36">
        <f>SUMIFS(СВЦЭМ!$C$34:$C$777,СВЦЭМ!$A$34:$A$777,$A77,СВЦЭМ!$B$34:$B$777,H$47)+'СЕТ СН'!$G$9+СВЦЭМ!$D$10+'СЕТ СН'!$G$6-'СЕТ СН'!$G$19</f>
        <v>1690.6305487300001</v>
      </c>
      <c r="I77" s="36">
        <f>SUMIFS(СВЦЭМ!$C$34:$C$777,СВЦЭМ!$A$34:$A$777,$A77,СВЦЭМ!$B$34:$B$777,I$47)+'СЕТ СН'!$G$9+СВЦЭМ!$D$10+'СЕТ СН'!$G$6-'СЕТ СН'!$G$19</f>
        <v>1639.56087007</v>
      </c>
      <c r="J77" s="36">
        <f>SUMIFS(СВЦЭМ!$C$34:$C$777,СВЦЭМ!$A$34:$A$777,$A77,СВЦЭМ!$B$34:$B$777,J$47)+'СЕТ СН'!$G$9+СВЦЭМ!$D$10+'СЕТ СН'!$G$6-'СЕТ СН'!$G$19</f>
        <v>1562.25617999</v>
      </c>
      <c r="K77" s="36">
        <f>SUMIFS(СВЦЭМ!$C$34:$C$777,СВЦЭМ!$A$34:$A$777,$A77,СВЦЭМ!$B$34:$B$777,K$47)+'СЕТ СН'!$G$9+СВЦЭМ!$D$10+'СЕТ СН'!$G$6-'СЕТ СН'!$G$19</f>
        <v>1464.29535882</v>
      </c>
      <c r="L77" s="36">
        <f>SUMIFS(СВЦЭМ!$C$34:$C$777,СВЦЭМ!$A$34:$A$777,$A77,СВЦЭМ!$B$34:$B$777,L$47)+'СЕТ СН'!$G$9+СВЦЭМ!$D$10+'СЕТ СН'!$G$6-'СЕТ СН'!$G$19</f>
        <v>1445.7206979600001</v>
      </c>
      <c r="M77" s="36">
        <f>SUMIFS(СВЦЭМ!$C$34:$C$777,СВЦЭМ!$A$34:$A$777,$A77,СВЦЭМ!$B$34:$B$777,M$47)+'СЕТ СН'!$G$9+СВЦЭМ!$D$10+'СЕТ СН'!$G$6-'СЕТ СН'!$G$19</f>
        <v>1504.4810479099999</v>
      </c>
      <c r="N77" s="36">
        <f>SUMIFS(СВЦЭМ!$C$34:$C$777,СВЦЭМ!$A$34:$A$777,$A77,СВЦЭМ!$B$34:$B$777,N$47)+'СЕТ СН'!$G$9+СВЦЭМ!$D$10+'СЕТ СН'!$G$6-'СЕТ СН'!$G$19</f>
        <v>1556.2745824599999</v>
      </c>
      <c r="O77" s="36">
        <f>SUMIFS(СВЦЭМ!$C$34:$C$777,СВЦЭМ!$A$34:$A$777,$A77,СВЦЭМ!$B$34:$B$777,O$47)+'СЕТ СН'!$G$9+СВЦЭМ!$D$10+'СЕТ СН'!$G$6-'СЕТ СН'!$G$19</f>
        <v>1601.4994236699999</v>
      </c>
      <c r="P77" s="36">
        <f>SUMIFS(СВЦЭМ!$C$34:$C$777,СВЦЭМ!$A$34:$A$777,$A77,СВЦЭМ!$B$34:$B$777,P$47)+'СЕТ СН'!$G$9+СВЦЭМ!$D$10+'СЕТ СН'!$G$6-'СЕТ СН'!$G$19</f>
        <v>1598.65465199</v>
      </c>
      <c r="Q77" s="36">
        <f>SUMIFS(СВЦЭМ!$C$34:$C$777,СВЦЭМ!$A$34:$A$777,$A77,СВЦЭМ!$B$34:$B$777,Q$47)+'СЕТ СН'!$G$9+СВЦЭМ!$D$10+'СЕТ СН'!$G$6-'СЕТ СН'!$G$19</f>
        <v>1587.9753223600001</v>
      </c>
      <c r="R77" s="36">
        <f>SUMIFS(СВЦЭМ!$C$34:$C$777,СВЦЭМ!$A$34:$A$777,$A77,СВЦЭМ!$B$34:$B$777,R$47)+'СЕТ СН'!$G$9+СВЦЭМ!$D$10+'СЕТ СН'!$G$6-'СЕТ СН'!$G$19</f>
        <v>1518.41182574</v>
      </c>
      <c r="S77" s="36">
        <f>SUMIFS(СВЦЭМ!$C$34:$C$777,СВЦЭМ!$A$34:$A$777,$A77,СВЦЭМ!$B$34:$B$777,S$47)+'СЕТ СН'!$G$9+СВЦЭМ!$D$10+'СЕТ СН'!$G$6-'СЕТ СН'!$G$19</f>
        <v>1431.18191409</v>
      </c>
      <c r="T77" s="36">
        <f>SUMIFS(СВЦЭМ!$C$34:$C$777,СВЦЭМ!$A$34:$A$777,$A77,СВЦЭМ!$B$34:$B$777,T$47)+'СЕТ СН'!$G$9+СВЦЭМ!$D$10+'СЕТ СН'!$G$6-'СЕТ СН'!$G$19</f>
        <v>1389.12028908</v>
      </c>
      <c r="U77" s="36">
        <f>SUMIFS(СВЦЭМ!$C$34:$C$777,СВЦЭМ!$A$34:$A$777,$A77,СВЦЭМ!$B$34:$B$777,U$47)+'СЕТ СН'!$G$9+СВЦЭМ!$D$10+'СЕТ СН'!$G$6-'СЕТ СН'!$G$19</f>
        <v>1383.8658880599999</v>
      </c>
      <c r="V77" s="36">
        <f>SUMIFS(СВЦЭМ!$C$34:$C$777,СВЦЭМ!$A$34:$A$777,$A77,СВЦЭМ!$B$34:$B$777,V$47)+'СЕТ СН'!$G$9+СВЦЭМ!$D$10+'СЕТ СН'!$G$6-'СЕТ СН'!$G$19</f>
        <v>1398.64030564</v>
      </c>
      <c r="W77" s="36">
        <f>SUMIFS(СВЦЭМ!$C$34:$C$777,СВЦЭМ!$A$34:$A$777,$A77,СВЦЭМ!$B$34:$B$777,W$47)+'СЕТ СН'!$G$9+СВЦЭМ!$D$10+'СЕТ СН'!$G$6-'СЕТ СН'!$G$19</f>
        <v>1410.85693573</v>
      </c>
      <c r="X77" s="36">
        <f>SUMIFS(СВЦЭМ!$C$34:$C$777,СВЦЭМ!$A$34:$A$777,$A77,СВЦЭМ!$B$34:$B$777,X$47)+'СЕТ СН'!$G$9+СВЦЭМ!$D$10+'СЕТ СН'!$G$6-'СЕТ СН'!$G$19</f>
        <v>1387.8377138000001</v>
      </c>
      <c r="Y77" s="36">
        <f>SUMIFS(СВЦЭМ!$C$34:$C$777,СВЦЭМ!$A$34:$A$777,$A77,СВЦЭМ!$B$34:$B$777,Y$47)+'СЕТ СН'!$G$9+СВЦЭМ!$D$10+'СЕТ СН'!$G$6-'СЕТ СН'!$G$19</f>
        <v>1440.0667624800001</v>
      </c>
      <c r="AA77" s="37"/>
    </row>
    <row r="78" spans="1:27" ht="15.75" x14ac:dyDescent="0.2">
      <c r="A78" s="35">
        <f t="shared" si="1"/>
        <v>43465</v>
      </c>
      <c r="B78" s="36">
        <f>SUMIFS(СВЦЭМ!$C$34:$C$777,СВЦЭМ!$A$34:$A$777,$A78,СВЦЭМ!$B$34:$B$777,B$47)+'СЕТ СН'!$G$9+СВЦЭМ!$D$10+'СЕТ СН'!$G$6-'СЕТ СН'!$G$19</f>
        <v>1594.39126274</v>
      </c>
      <c r="C78" s="36">
        <f>SUMIFS(СВЦЭМ!$C$34:$C$777,СВЦЭМ!$A$34:$A$777,$A78,СВЦЭМ!$B$34:$B$777,C$47)+'СЕТ СН'!$G$9+СВЦЭМ!$D$10+'СЕТ СН'!$G$6-'СЕТ СН'!$G$19</f>
        <v>1672.2340399100003</v>
      </c>
      <c r="D78" s="36">
        <f>SUMIFS(СВЦЭМ!$C$34:$C$777,СВЦЭМ!$A$34:$A$777,$A78,СВЦЭМ!$B$34:$B$777,D$47)+'СЕТ СН'!$G$9+СВЦЭМ!$D$10+'СЕТ СН'!$G$6-'СЕТ СН'!$G$19</f>
        <v>1694.17259212</v>
      </c>
      <c r="E78" s="36">
        <f>SUMIFS(СВЦЭМ!$C$34:$C$777,СВЦЭМ!$A$34:$A$777,$A78,СВЦЭМ!$B$34:$B$777,E$47)+'СЕТ СН'!$G$9+СВЦЭМ!$D$10+'СЕТ СН'!$G$6-'СЕТ СН'!$G$19</f>
        <v>1695.55473119</v>
      </c>
      <c r="F78" s="36">
        <f>SUMIFS(СВЦЭМ!$C$34:$C$777,СВЦЭМ!$A$34:$A$777,$A78,СВЦЭМ!$B$34:$B$777,F$47)+'СЕТ СН'!$G$9+СВЦЭМ!$D$10+'СЕТ СН'!$G$6-'СЕТ СН'!$G$19</f>
        <v>1693.8195865100001</v>
      </c>
      <c r="G78" s="36">
        <f>SUMIFS(СВЦЭМ!$C$34:$C$777,СВЦЭМ!$A$34:$A$777,$A78,СВЦЭМ!$B$34:$B$777,G$47)+'СЕТ СН'!$G$9+СВЦЭМ!$D$10+'СЕТ СН'!$G$6-'СЕТ СН'!$G$19</f>
        <v>1695.1835022699997</v>
      </c>
      <c r="H78" s="36">
        <f>SUMIFS(СВЦЭМ!$C$34:$C$777,СВЦЭМ!$A$34:$A$777,$A78,СВЦЭМ!$B$34:$B$777,H$47)+'СЕТ СН'!$G$9+СВЦЭМ!$D$10+'СЕТ СН'!$G$6-'СЕТ СН'!$G$19</f>
        <v>1678.96669165</v>
      </c>
      <c r="I78" s="36">
        <f>SUMIFS(СВЦЭМ!$C$34:$C$777,СВЦЭМ!$A$34:$A$777,$A78,СВЦЭМ!$B$34:$B$777,I$47)+'СЕТ СН'!$G$9+СВЦЭМ!$D$10+'СЕТ СН'!$G$6-'СЕТ СН'!$G$19</f>
        <v>1627.5694469</v>
      </c>
      <c r="J78" s="36">
        <f>SUMIFS(СВЦЭМ!$C$34:$C$777,СВЦЭМ!$A$34:$A$777,$A78,СВЦЭМ!$B$34:$B$777,J$47)+'СЕТ СН'!$G$9+СВЦЭМ!$D$10+'СЕТ СН'!$G$6-'СЕТ СН'!$G$19</f>
        <v>1546.6348691600001</v>
      </c>
      <c r="K78" s="36">
        <f>SUMIFS(СВЦЭМ!$C$34:$C$777,СВЦЭМ!$A$34:$A$777,$A78,СВЦЭМ!$B$34:$B$777,K$47)+'СЕТ СН'!$G$9+СВЦЭМ!$D$10+'СЕТ СН'!$G$6-'СЕТ СН'!$G$19</f>
        <v>1443.5879447899999</v>
      </c>
      <c r="L78" s="36">
        <f>SUMIFS(СВЦЭМ!$C$34:$C$777,СВЦЭМ!$A$34:$A$777,$A78,СВЦЭМ!$B$34:$B$777,L$47)+'СЕТ СН'!$G$9+СВЦЭМ!$D$10+'СЕТ СН'!$G$6-'СЕТ СН'!$G$19</f>
        <v>1433.85533807</v>
      </c>
      <c r="M78" s="36">
        <f>SUMIFS(СВЦЭМ!$C$34:$C$777,СВЦЭМ!$A$34:$A$777,$A78,СВЦЭМ!$B$34:$B$777,M$47)+'СЕТ СН'!$G$9+СВЦЭМ!$D$10+'СЕТ СН'!$G$6-'СЕТ СН'!$G$19</f>
        <v>1503.5974199</v>
      </c>
      <c r="N78" s="36">
        <f>SUMIFS(СВЦЭМ!$C$34:$C$777,СВЦЭМ!$A$34:$A$777,$A78,СВЦЭМ!$B$34:$B$777,N$47)+'СЕТ СН'!$G$9+СВЦЭМ!$D$10+'СЕТ СН'!$G$6-'СЕТ СН'!$G$19</f>
        <v>1557.3609384000001</v>
      </c>
      <c r="O78" s="36">
        <f>SUMIFS(СВЦЭМ!$C$34:$C$777,СВЦЭМ!$A$34:$A$777,$A78,СВЦЭМ!$B$34:$B$777,O$47)+'СЕТ СН'!$G$9+СВЦЭМ!$D$10+'СЕТ СН'!$G$6-'СЕТ СН'!$G$19</f>
        <v>1605.1825252400004</v>
      </c>
      <c r="P78" s="36">
        <f>SUMIFS(СВЦЭМ!$C$34:$C$777,СВЦЭМ!$A$34:$A$777,$A78,СВЦЭМ!$B$34:$B$777,P$47)+'СЕТ СН'!$G$9+СВЦЭМ!$D$10+'СЕТ СН'!$G$6-'СЕТ СН'!$G$19</f>
        <v>1601.8492240699998</v>
      </c>
      <c r="Q78" s="36">
        <f>SUMIFS(СВЦЭМ!$C$34:$C$777,СВЦЭМ!$A$34:$A$777,$A78,СВЦЭМ!$B$34:$B$777,Q$47)+'СЕТ СН'!$G$9+СВЦЭМ!$D$10+'СЕТ СН'!$G$6-'СЕТ СН'!$G$19</f>
        <v>1592.4356674000001</v>
      </c>
      <c r="R78" s="36">
        <f>SUMIFS(СВЦЭМ!$C$34:$C$777,СВЦЭМ!$A$34:$A$777,$A78,СВЦЭМ!$B$34:$B$777,R$47)+'СЕТ СН'!$G$9+СВЦЭМ!$D$10+'СЕТ СН'!$G$6-'СЕТ СН'!$G$19</f>
        <v>1523.1719520500001</v>
      </c>
      <c r="S78" s="36">
        <f>SUMIFS(СВЦЭМ!$C$34:$C$777,СВЦЭМ!$A$34:$A$777,$A78,СВЦЭМ!$B$34:$B$777,S$47)+'СЕТ СН'!$G$9+СВЦЭМ!$D$10+'СЕТ СН'!$G$6-'СЕТ СН'!$G$19</f>
        <v>1440.79241232</v>
      </c>
      <c r="T78" s="36">
        <f>SUMIFS(СВЦЭМ!$C$34:$C$777,СВЦЭМ!$A$34:$A$777,$A78,СВЦЭМ!$B$34:$B$777,T$47)+'СЕТ СН'!$G$9+СВЦЭМ!$D$10+'СЕТ СН'!$G$6-'СЕТ СН'!$G$19</f>
        <v>1398.5849721</v>
      </c>
      <c r="U78" s="36">
        <f>SUMIFS(СВЦЭМ!$C$34:$C$777,СВЦЭМ!$A$34:$A$777,$A78,СВЦЭМ!$B$34:$B$777,U$47)+'СЕТ СН'!$G$9+СВЦЭМ!$D$10+'СЕТ СН'!$G$6-'СЕТ СН'!$G$19</f>
        <v>1395.7082602400001</v>
      </c>
      <c r="V78" s="36">
        <f>SUMIFS(СВЦЭМ!$C$34:$C$777,СВЦЭМ!$A$34:$A$777,$A78,СВЦЭМ!$B$34:$B$777,V$47)+'СЕТ СН'!$G$9+СВЦЭМ!$D$10+'СЕТ СН'!$G$6-'СЕТ СН'!$G$19</f>
        <v>1409.3540948299999</v>
      </c>
      <c r="W78" s="36">
        <f>SUMIFS(СВЦЭМ!$C$34:$C$777,СВЦЭМ!$A$34:$A$777,$A78,СВЦЭМ!$B$34:$B$777,W$47)+'СЕТ СН'!$G$9+СВЦЭМ!$D$10+'СЕТ СН'!$G$6-'СЕТ СН'!$G$19</f>
        <v>1415.0314500899999</v>
      </c>
      <c r="X78" s="36">
        <f>SUMIFS(СВЦЭМ!$C$34:$C$777,СВЦЭМ!$A$34:$A$777,$A78,СВЦЭМ!$B$34:$B$777,X$47)+'СЕТ СН'!$G$9+СВЦЭМ!$D$10+'СЕТ СН'!$G$6-'СЕТ СН'!$G$19</f>
        <v>1383.9919393999999</v>
      </c>
      <c r="Y78" s="36">
        <f>SUMIFS(СВЦЭМ!$C$34:$C$777,СВЦЭМ!$A$34:$A$777,$A78,СВЦЭМ!$B$34:$B$777,Y$47)+'СЕТ СН'!$G$9+СВЦЭМ!$D$10+'СЕТ СН'!$G$6-'СЕТ СН'!$G$19</f>
        <v>1426.7230881799999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5"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5"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01.12.2018</v>
      </c>
      <c r="B84" s="36">
        <f>SUMIFS(СВЦЭМ!$C$34:$C$777,СВЦЭМ!$A$34:$A$777,$A84,СВЦЭМ!$B$34:$B$777,B$83)+'СЕТ СН'!$H$9+СВЦЭМ!$D$10+'СЕТ СН'!$H$6-'СЕТ СН'!$H$19</f>
        <v>1493.2420399600001</v>
      </c>
      <c r="C84" s="36">
        <f>SUMIFS(СВЦЭМ!$C$34:$C$777,СВЦЭМ!$A$34:$A$777,$A84,СВЦЭМ!$B$34:$B$777,C$83)+'СЕТ СН'!$H$9+СВЦЭМ!$D$10+'СЕТ СН'!$H$6-'СЕТ СН'!$H$19</f>
        <v>1547.5911941500001</v>
      </c>
      <c r="D84" s="36">
        <f>SUMIFS(СВЦЭМ!$C$34:$C$777,СВЦЭМ!$A$34:$A$777,$A84,СВЦЭМ!$B$34:$B$777,D$83)+'СЕТ СН'!$H$9+СВЦЭМ!$D$10+'СЕТ СН'!$H$6-'СЕТ СН'!$H$19</f>
        <v>1632.2597802499999</v>
      </c>
      <c r="E84" s="36">
        <f>SUMIFS(СВЦЭМ!$C$34:$C$777,СВЦЭМ!$A$34:$A$777,$A84,СВЦЭМ!$B$34:$B$777,E$83)+'СЕТ СН'!$H$9+СВЦЭМ!$D$10+'СЕТ СН'!$H$6-'СЕТ СН'!$H$19</f>
        <v>1659.7619500700002</v>
      </c>
      <c r="F84" s="36">
        <f>SUMIFS(СВЦЭМ!$C$34:$C$777,СВЦЭМ!$A$34:$A$777,$A84,СВЦЭМ!$B$34:$B$777,F$83)+'СЕТ СН'!$H$9+СВЦЭМ!$D$10+'СЕТ СН'!$H$6-'СЕТ СН'!$H$19</f>
        <v>1667.09168383</v>
      </c>
      <c r="G84" s="36">
        <f>SUMIFS(СВЦЭМ!$C$34:$C$777,СВЦЭМ!$A$34:$A$777,$A84,СВЦЭМ!$B$34:$B$777,G$83)+'СЕТ СН'!$H$9+СВЦЭМ!$D$10+'СЕТ СН'!$H$6-'СЕТ СН'!$H$19</f>
        <v>1648.2795329400001</v>
      </c>
      <c r="H84" s="36">
        <f>SUMIFS(СВЦЭМ!$C$34:$C$777,СВЦЭМ!$A$34:$A$777,$A84,СВЦЭМ!$B$34:$B$777,H$83)+'СЕТ СН'!$H$9+СВЦЭМ!$D$10+'СЕТ СН'!$H$6-'СЕТ СН'!$H$19</f>
        <v>1607.4586058</v>
      </c>
      <c r="I84" s="36">
        <f>SUMIFS(СВЦЭМ!$C$34:$C$777,СВЦЭМ!$A$34:$A$777,$A84,СВЦЭМ!$B$34:$B$777,I$83)+'СЕТ СН'!$H$9+СВЦЭМ!$D$10+'СЕТ СН'!$H$6-'СЕТ СН'!$H$19</f>
        <v>1594.5786177500001</v>
      </c>
      <c r="J84" s="36">
        <f>SUMIFS(СВЦЭМ!$C$34:$C$777,СВЦЭМ!$A$34:$A$777,$A84,СВЦЭМ!$B$34:$B$777,J$83)+'СЕТ СН'!$H$9+СВЦЭМ!$D$10+'СЕТ СН'!$H$6-'СЕТ СН'!$H$19</f>
        <v>1567.26883608</v>
      </c>
      <c r="K84" s="36">
        <f>SUMIFS(СВЦЭМ!$C$34:$C$777,СВЦЭМ!$A$34:$A$777,$A84,СВЦЭМ!$B$34:$B$777,K$83)+'СЕТ СН'!$H$9+СВЦЭМ!$D$10+'СЕТ СН'!$H$6-'СЕТ СН'!$H$19</f>
        <v>1529.6106716700001</v>
      </c>
      <c r="L84" s="36">
        <f>SUMIFS(СВЦЭМ!$C$34:$C$777,СВЦЭМ!$A$34:$A$777,$A84,СВЦЭМ!$B$34:$B$777,L$83)+'СЕТ СН'!$H$9+СВЦЭМ!$D$10+'СЕТ СН'!$H$6-'СЕТ СН'!$H$19</f>
        <v>1516.0079464099999</v>
      </c>
      <c r="M84" s="36">
        <f>SUMIFS(СВЦЭМ!$C$34:$C$777,СВЦЭМ!$A$34:$A$777,$A84,СВЦЭМ!$B$34:$B$777,M$83)+'СЕТ СН'!$H$9+СВЦЭМ!$D$10+'СЕТ СН'!$H$6-'СЕТ СН'!$H$19</f>
        <v>1525.34489581</v>
      </c>
      <c r="N84" s="36">
        <f>SUMIFS(СВЦЭМ!$C$34:$C$777,СВЦЭМ!$A$34:$A$777,$A84,СВЦЭМ!$B$34:$B$777,N$83)+'СЕТ СН'!$H$9+СВЦЭМ!$D$10+'СЕТ СН'!$H$6-'СЕТ СН'!$H$19</f>
        <v>1523.80304454</v>
      </c>
      <c r="O84" s="36">
        <f>SUMIFS(СВЦЭМ!$C$34:$C$777,СВЦЭМ!$A$34:$A$777,$A84,СВЦЭМ!$B$34:$B$777,O$83)+'СЕТ СН'!$H$9+СВЦЭМ!$D$10+'СЕТ СН'!$H$6-'СЕТ СН'!$H$19</f>
        <v>1485.49226026</v>
      </c>
      <c r="P84" s="36">
        <f>SUMIFS(СВЦЭМ!$C$34:$C$777,СВЦЭМ!$A$34:$A$777,$A84,СВЦЭМ!$B$34:$B$777,P$83)+'СЕТ СН'!$H$9+СВЦЭМ!$D$10+'СЕТ СН'!$H$6-'СЕТ СН'!$H$19</f>
        <v>1428.2501539699999</v>
      </c>
      <c r="Q84" s="36">
        <f>SUMIFS(СВЦЭМ!$C$34:$C$777,СВЦЭМ!$A$34:$A$777,$A84,СВЦЭМ!$B$34:$B$777,Q$83)+'СЕТ СН'!$H$9+СВЦЭМ!$D$10+'СЕТ СН'!$H$6-'СЕТ СН'!$H$19</f>
        <v>1358.9065480199999</v>
      </c>
      <c r="R84" s="36">
        <f>SUMIFS(СВЦЭМ!$C$34:$C$777,СВЦЭМ!$A$34:$A$777,$A84,СВЦЭМ!$B$34:$B$777,R$83)+'СЕТ СН'!$H$9+СВЦЭМ!$D$10+'СЕТ СН'!$H$6-'СЕТ СН'!$H$19</f>
        <v>1354.8067466499999</v>
      </c>
      <c r="S84" s="36">
        <f>SUMIFS(СВЦЭМ!$C$34:$C$777,СВЦЭМ!$A$34:$A$777,$A84,СВЦЭМ!$B$34:$B$777,S$83)+'СЕТ СН'!$H$9+СВЦЭМ!$D$10+'СЕТ СН'!$H$6-'СЕТ СН'!$H$19</f>
        <v>1337.15113847</v>
      </c>
      <c r="T84" s="36">
        <f>SUMIFS(СВЦЭМ!$C$34:$C$777,СВЦЭМ!$A$34:$A$777,$A84,СВЦЭМ!$B$34:$B$777,T$83)+'СЕТ СН'!$H$9+СВЦЭМ!$D$10+'СЕТ СН'!$H$6-'СЕТ СН'!$H$19</f>
        <v>1301.46875873</v>
      </c>
      <c r="U84" s="36">
        <f>SUMIFS(СВЦЭМ!$C$34:$C$777,СВЦЭМ!$A$34:$A$777,$A84,СВЦЭМ!$B$34:$B$777,U$83)+'СЕТ СН'!$H$9+СВЦЭМ!$D$10+'СЕТ СН'!$H$6-'СЕТ СН'!$H$19</f>
        <v>1309.5926369399999</v>
      </c>
      <c r="V84" s="36">
        <f>SUMIFS(СВЦЭМ!$C$34:$C$777,СВЦЭМ!$A$34:$A$777,$A84,СВЦЭМ!$B$34:$B$777,V$83)+'СЕТ СН'!$H$9+СВЦЭМ!$D$10+'СЕТ СН'!$H$6-'СЕТ СН'!$H$19</f>
        <v>1325.3252005899999</v>
      </c>
      <c r="W84" s="36">
        <f>SUMIFS(СВЦЭМ!$C$34:$C$777,СВЦЭМ!$A$34:$A$777,$A84,СВЦЭМ!$B$34:$B$777,W$83)+'СЕТ СН'!$H$9+СВЦЭМ!$D$10+'СЕТ СН'!$H$6-'СЕТ СН'!$H$19</f>
        <v>1334.6485954699999</v>
      </c>
      <c r="X84" s="36">
        <f>SUMIFS(СВЦЭМ!$C$34:$C$777,СВЦЭМ!$A$34:$A$777,$A84,СВЦЭМ!$B$34:$B$777,X$83)+'СЕТ СН'!$H$9+СВЦЭМ!$D$10+'СЕТ СН'!$H$6-'СЕТ СН'!$H$19</f>
        <v>1347.65579772</v>
      </c>
      <c r="Y84" s="36">
        <f>SUMIFS(СВЦЭМ!$C$34:$C$777,СВЦЭМ!$A$34:$A$777,$A84,СВЦЭМ!$B$34:$B$777,Y$83)+'СЕТ СН'!$H$9+СВЦЭМ!$D$10+'СЕТ СН'!$H$6-'СЕТ СН'!$H$19</f>
        <v>1424.7294958299999</v>
      </c>
    </row>
    <row r="85" spans="1:25" ht="15.75" x14ac:dyDescent="0.2">
      <c r="A85" s="35">
        <f>A84+1</f>
        <v>43436</v>
      </c>
      <c r="B85" s="36">
        <f>SUMIFS(СВЦЭМ!$C$34:$C$777,СВЦЭМ!$A$34:$A$777,$A85,СВЦЭМ!$B$34:$B$777,B$83)+'СЕТ СН'!$H$9+СВЦЭМ!$D$10+'СЕТ СН'!$H$6-'СЕТ СН'!$H$19</f>
        <v>1496.4760787499999</v>
      </c>
      <c r="C85" s="36">
        <f>SUMIFS(СВЦЭМ!$C$34:$C$777,СВЦЭМ!$A$34:$A$777,$A85,СВЦЭМ!$B$34:$B$777,C$83)+'СЕТ СН'!$H$9+СВЦЭМ!$D$10+'СЕТ СН'!$H$6-'СЕТ СН'!$H$19</f>
        <v>1595.87107986</v>
      </c>
      <c r="D85" s="36">
        <f>SUMIFS(СВЦЭМ!$C$34:$C$777,СВЦЭМ!$A$34:$A$777,$A85,СВЦЭМ!$B$34:$B$777,D$83)+'СЕТ СН'!$H$9+СВЦЭМ!$D$10+'СЕТ СН'!$H$6-'СЕТ СН'!$H$19</f>
        <v>1663.1731390300001</v>
      </c>
      <c r="E85" s="36">
        <f>SUMIFS(СВЦЭМ!$C$34:$C$777,СВЦЭМ!$A$34:$A$777,$A85,СВЦЭМ!$B$34:$B$777,E$83)+'СЕТ СН'!$H$9+СВЦЭМ!$D$10+'СЕТ СН'!$H$6-'СЕТ СН'!$H$19</f>
        <v>1658.3917060499998</v>
      </c>
      <c r="F85" s="36">
        <f>SUMIFS(СВЦЭМ!$C$34:$C$777,СВЦЭМ!$A$34:$A$777,$A85,СВЦЭМ!$B$34:$B$777,F$83)+'СЕТ СН'!$H$9+СВЦЭМ!$D$10+'СЕТ СН'!$H$6-'СЕТ СН'!$H$19</f>
        <v>1655.8137774799998</v>
      </c>
      <c r="G85" s="36">
        <f>SUMIFS(СВЦЭМ!$C$34:$C$777,СВЦЭМ!$A$34:$A$777,$A85,СВЦЭМ!$B$34:$B$777,G$83)+'СЕТ СН'!$H$9+СВЦЭМ!$D$10+'СЕТ СН'!$H$6-'СЕТ СН'!$H$19</f>
        <v>1657.6109766500003</v>
      </c>
      <c r="H85" s="36">
        <f>SUMIFS(СВЦЭМ!$C$34:$C$777,СВЦЭМ!$A$34:$A$777,$A85,СВЦЭМ!$B$34:$B$777,H$83)+'СЕТ СН'!$H$9+СВЦЭМ!$D$10+'СЕТ СН'!$H$6-'СЕТ СН'!$H$19</f>
        <v>1629.0543330800001</v>
      </c>
      <c r="I85" s="36">
        <f>SUMIFS(СВЦЭМ!$C$34:$C$777,СВЦЭМ!$A$34:$A$777,$A85,СВЦЭМ!$B$34:$B$777,I$83)+'СЕТ СН'!$H$9+СВЦЭМ!$D$10+'СЕТ СН'!$H$6-'СЕТ СН'!$H$19</f>
        <v>1592.9199681300001</v>
      </c>
      <c r="J85" s="36">
        <f>SUMIFS(СВЦЭМ!$C$34:$C$777,СВЦЭМ!$A$34:$A$777,$A85,СВЦЭМ!$B$34:$B$777,J$83)+'СЕТ СН'!$H$9+СВЦЭМ!$D$10+'СЕТ СН'!$H$6-'СЕТ СН'!$H$19</f>
        <v>1546.2365913799999</v>
      </c>
      <c r="K85" s="36">
        <f>SUMIFS(СВЦЭМ!$C$34:$C$777,СВЦЭМ!$A$34:$A$777,$A85,СВЦЭМ!$B$34:$B$777,K$83)+'СЕТ СН'!$H$9+СВЦЭМ!$D$10+'СЕТ СН'!$H$6-'СЕТ СН'!$H$19</f>
        <v>1507.6773404400001</v>
      </c>
      <c r="L85" s="36">
        <f>SUMIFS(СВЦЭМ!$C$34:$C$777,СВЦЭМ!$A$34:$A$777,$A85,СВЦЭМ!$B$34:$B$777,L$83)+'СЕТ СН'!$H$9+СВЦЭМ!$D$10+'СЕТ СН'!$H$6-'СЕТ СН'!$H$19</f>
        <v>1489.51643199</v>
      </c>
      <c r="M85" s="36">
        <f>SUMIFS(СВЦЭМ!$C$34:$C$777,СВЦЭМ!$A$34:$A$777,$A85,СВЦЭМ!$B$34:$B$777,M$83)+'СЕТ СН'!$H$9+СВЦЭМ!$D$10+'СЕТ СН'!$H$6-'СЕТ СН'!$H$19</f>
        <v>1495.90154751</v>
      </c>
      <c r="N85" s="36">
        <f>SUMIFS(СВЦЭМ!$C$34:$C$777,СВЦЭМ!$A$34:$A$777,$A85,СВЦЭМ!$B$34:$B$777,N$83)+'СЕТ СН'!$H$9+СВЦЭМ!$D$10+'СЕТ СН'!$H$6-'СЕТ СН'!$H$19</f>
        <v>1503.3217585699999</v>
      </c>
      <c r="O85" s="36">
        <f>SUMIFS(СВЦЭМ!$C$34:$C$777,СВЦЭМ!$A$34:$A$777,$A85,СВЦЭМ!$B$34:$B$777,O$83)+'СЕТ СН'!$H$9+СВЦЭМ!$D$10+'СЕТ СН'!$H$6-'СЕТ СН'!$H$19</f>
        <v>1513.70362585</v>
      </c>
      <c r="P85" s="36">
        <f>SUMIFS(СВЦЭМ!$C$34:$C$777,СВЦЭМ!$A$34:$A$777,$A85,СВЦЭМ!$B$34:$B$777,P$83)+'СЕТ СН'!$H$9+СВЦЭМ!$D$10+'СЕТ СН'!$H$6-'СЕТ СН'!$H$19</f>
        <v>1477.59472099</v>
      </c>
      <c r="Q85" s="36">
        <f>SUMIFS(СВЦЭМ!$C$34:$C$777,СВЦЭМ!$A$34:$A$777,$A85,СВЦЭМ!$B$34:$B$777,Q$83)+'СЕТ СН'!$H$9+СВЦЭМ!$D$10+'СЕТ СН'!$H$6-'СЕТ СН'!$H$19</f>
        <v>1387.9957709600001</v>
      </c>
      <c r="R85" s="36">
        <f>SUMIFS(СВЦЭМ!$C$34:$C$777,СВЦЭМ!$A$34:$A$777,$A85,СВЦЭМ!$B$34:$B$777,R$83)+'СЕТ СН'!$H$9+СВЦЭМ!$D$10+'СЕТ СН'!$H$6-'СЕТ СН'!$H$19</f>
        <v>1372.6404627100001</v>
      </c>
      <c r="S85" s="36">
        <f>SUMIFS(СВЦЭМ!$C$34:$C$777,СВЦЭМ!$A$34:$A$777,$A85,СВЦЭМ!$B$34:$B$777,S$83)+'СЕТ СН'!$H$9+СВЦЭМ!$D$10+'СЕТ СН'!$H$6-'СЕТ СН'!$H$19</f>
        <v>1329.8612796699999</v>
      </c>
      <c r="T85" s="36">
        <f>SUMIFS(СВЦЭМ!$C$34:$C$777,СВЦЭМ!$A$34:$A$777,$A85,СВЦЭМ!$B$34:$B$777,T$83)+'СЕТ СН'!$H$9+СВЦЭМ!$D$10+'СЕТ СН'!$H$6-'СЕТ СН'!$H$19</f>
        <v>1296.43612497</v>
      </c>
      <c r="U85" s="36">
        <f>SUMIFS(СВЦЭМ!$C$34:$C$777,СВЦЭМ!$A$34:$A$777,$A85,СВЦЭМ!$B$34:$B$777,U$83)+'СЕТ СН'!$H$9+СВЦЭМ!$D$10+'СЕТ СН'!$H$6-'СЕТ СН'!$H$19</f>
        <v>1310.8378061200001</v>
      </c>
      <c r="V85" s="36">
        <f>SUMIFS(СВЦЭМ!$C$34:$C$777,СВЦЭМ!$A$34:$A$777,$A85,СВЦЭМ!$B$34:$B$777,V$83)+'СЕТ СН'!$H$9+СВЦЭМ!$D$10+'СЕТ СН'!$H$6-'СЕТ СН'!$H$19</f>
        <v>1316.93976324</v>
      </c>
      <c r="W85" s="36">
        <f>SUMIFS(СВЦЭМ!$C$34:$C$777,СВЦЭМ!$A$34:$A$777,$A85,СВЦЭМ!$B$34:$B$777,W$83)+'СЕТ СН'!$H$9+СВЦЭМ!$D$10+'СЕТ СН'!$H$6-'СЕТ СН'!$H$19</f>
        <v>1311.94221799</v>
      </c>
      <c r="X85" s="36">
        <f>SUMIFS(СВЦЭМ!$C$34:$C$777,СВЦЭМ!$A$34:$A$777,$A85,СВЦЭМ!$B$34:$B$777,X$83)+'СЕТ СН'!$H$9+СВЦЭМ!$D$10+'СЕТ СН'!$H$6-'СЕТ СН'!$H$19</f>
        <v>1333.2531952500001</v>
      </c>
      <c r="Y85" s="36">
        <f>SUMIFS(СВЦЭМ!$C$34:$C$777,СВЦЭМ!$A$34:$A$777,$A85,СВЦЭМ!$B$34:$B$777,Y$83)+'СЕТ СН'!$H$9+СВЦЭМ!$D$10+'СЕТ СН'!$H$6-'СЕТ СН'!$H$19</f>
        <v>1432.91837128</v>
      </c>
    </row>
    <row r="86" spans="1:25" ht="15.75" x14ac:dyDescent="0.2">
      <c r="A86" s="35">
        <f t="shared" ref="A86:A114" si="2">A85+1</f>
        <v>43437</v>
      </c>
      <c r="B86" s="36">
        <f>SUMIFS(СВЦЭМ!$C$34:$C$777,СВЦЭМ!$A$34:$A$777,$A86,СВЦЭМ!$B$34:$B$777,B$83)+'СЕТ СН'!$H$9+СВЦЭМ!$D$10+'СЕТ СН'!$H$6-'СЕТ СН'!$H$19</f>
        <v>1505.4581707699999</v>
      </c>
      <c r="C86" s="36">
        <f>SUMIFS(СВЦЭМ!$C$34:$C$777,СВЦЭМ!$A$34:$A$777,$A86,СВЦЭМ!$B$34:$B$777,C$83)+'СЕТ СН'!$H$9+СВЦЭМ!$D$10+'СЕТ СН'!$H$6-'СЕТ СН'!$H$19</f>
        <v>1588.8976143800001</v>
      </c>
      <c r="D86" s="36">
        <f>SUMIFS(СВЦЭМ!$C$34:$C$777,СВЦЭМ!$A$34:$A$777,$A86,СВЦЭМ!$B$34:$B$777,D$83)+'СЕТ СН'!$H$9+СВЦЭМ!$D$10+'СЕТ СН'!$H$6-'СЕТ СН'!$H$19</f>
        <v>1658.35969428</v>
      </c>
      <c r="E86" s="36">
        <f>SUMIFS(СВЦЭМ!$C$34:$C$777,СВЦЭМ!$A$34:$A$777,$A86,СВЦЭМ!$B$34:$B$777,E$83)+'СЕТ СН'!$H$9+СВЦЭМ!$D$10+'СЕТ СН'!$H$6-'СЕТ СН'!$H$19</f>
        <v>1655.3671951799997</v>
      </c>
      <c r="F86" s="36">
        <f>SUMIFS(СВЦЭМ!$C$34:$C$777,СВЦЭМ!$A$34:$A$777,$A86,СВЦЭМ!$B$34:$B$777,F$83)+'СЕТ СН'!$H$9+СВЦЭМ!$D$10+'СЕТ СН'!$H$6-'СЕТ СН'!$H$19</f>
        <v>1650.19493388</v>
      </c>
      <c r="G86" s="36">
        <f>SUMIFS(СВЦЭМ!$C$34:$C$777,СВЦЭМ!$A$34:$A$777,$A86,СВЦЭМ!$B$34:$B$777,G$83)+'СЕТ СН'!$H$9+СВЦЭМ!$D$10+'СЕТ СН'!$H$6-'СЕТ СН'!$H$19</f>
        <v>1654.3792389600003</v>
      </c>
      <c r="H86" s="36">
        <f>SUMIFS(СВЦЭМ!$C$34:$C$777,СВЦЭМ!$A$34:$A$777,$A86,СВЦЭМ!$B$34:$B$777,H$83)+'СЕТ СН'!$H$9+СВЦЭМ!$D$10+'СЕТ СН'!$H$6-'СЕТ СН'!$H$19</f>
        <v>1586.94810527</v>
      </c>
      <c r="I86" s="36">
        <f>SUMIFS(СВЦЭМ!$C$34:$C$777,СВЦЭМ!$A$34:$A$777,$A86,СВЦЭМ!$B$34:$B$777,I$83)+'СЕТ СН'!$H$9+СВЦЭМ!$D$10+'СЕТ СН'!$H$6-'СЕТ СН'!$H$19</f>
        <v>1556.50674884</v>
      </c>
      <c r="J86" s="36">
        <f>SUMIFS(СВЦЭМ!$C$34:$C$777,СВЦЭМ!$A$34:$A$777,$A86,СВЦЭМ!$B$34:$B$777,J$83)+'СЕТ СН'!$H$9+СВЦЭМ!$D$10+'СЕТ СН'!$H$6-'СЕТ СН'!$H$19</f>
        <v>1569.3454642200002</v>
      </c>
      <c r="K86" s="36">
        <f>SUMIFS(СВЦЭМ!$C$34:$C$777,СВЦЭМ!$A$34:$A$777,$A86,СВЦЭМ!$B$34:$B$777,K$83)+'СЕТ СН'!$H$9+СВЦЭМ!$D$10+'СЕТ СН'!$H$6-'СЕТ СН'!$H$19</f>
        <v>1539.58458139</v>
      </c>
      <c r="L86" s="36">
        <f>SUMIFS(СВЦЭМ!$C$34:$C$777,СВЦЭМ!$A$34:$A$777,$A86,СВЦЭМ!$B$34:$B$777,L$83)+'СЕТ СН'!$H$9+СВЦЭМ!$D$10+'СЕТ СН'!$H$6-'СЕТ СН'!$H$19</f>
        <v>1550.2105002599999</v>
      </c>
      <c r="M86" s="36">
        <f>SUMIFS(СВЦЭМ!$C$34:$C$777,СВЦЭМ!$A$34:$A$777,$A86,СВЦЭМ!$B$34:$B$777,M$83)+'СЕТ СН'!$H$9+СВЦЭМ!$D$10+'СЕТ СН'!$H$6-'СЕТ СН'!$H$19</f>
        <v>1555.9346885500001</v>
      </c>
      <c r="N86" s="36">
        <f>SUMIFS(СВЦЭМ!$C$34:$C$777,СВЦЭМ!$A$34:$A$777,$A86,СВЦЭМ!$B$34:$B$777,N$83)+'СЕТ СН'!$H$9+СВЦЭМ!$D$10+'СЕТ СН'!$H$6-'СЕТ СН'!$H$19</f>
        <v>1531.9736515300001</v>
      </c>
      <c r="O86" s="36">
        <f>SUMIFS(СВЦЭМ!$C$34:$C$777,СВЦЭМ!$A$34:$A$777,$A86,СВЦЭМ!$B$34:$B$777,O$83)+'СЕТ СН'!$H$9+СВЦЭМ!$D$10+'СЕТ СН'!$H$6-'СЕТ СН'!$H$19</f>
        <v>1494.92718066</v>
      </c>
      <c r="P86" s="36">
        <f>SUMIFS(СВЦЭМ!$C$34:$C$777,СВЦЭМ!$A$34:$A$777,$A86,СВЦЭМ!$B$34:$B$777,P$83)+'СЕТ СН'!$H$9+СВЦЭМ!$D$10+'СЕТ СН'!$H$6-'СЕТ СН'!$H$19</f>
        <v>1432.1223668</v>
      </c>
      <c r="Q86" s="36">
        <f>SUMIFS(СВЦЭМ!$C$34:$C$777,СВЦЭМ!$A$34:$A$777,$A86,СВЦЭМ!$B$34:$B$777,Q$83)+'СЕТ СН'!$H$9+СВЦЭМ!$D$10+'СЕТ СН'!$H$6-'СЕТ СН'!$H$19</f>
        <v>1353.43785751</v>
      </c>
      <c r="R86" s="36">
        <f>SUMIFS(СВЦЭМ!$C$34:$C$777,СВЦЭМ!$A$34:$A$777,$A86,СВЦЭМ!$B$34:$B$777,R$83)+'СЕТ СН'!$H$9+СВЦЭМ!$D$10+'СЕТ СН'!$H$6-'СЕТ СН'!$H$19</f>
        <v>1338.72386325</v>
      </c>
      <c r="S86" s="36">
        <f>SUMIFS(СВЦЭМ!$C$34:$C$777,СВЦЭМ!$A$34:$A$777,$A86,СВЦЭМ!$B$34:$B$777,S$83)+'СЕТ СН'!$H$9+СВЦЭМ!$D$10+'СЕТ СН'!$H$6-'СЕТ СН'!$H$19</f>
        <v>1341.53751962</v>
      </c>
      <c r="T86" s="36">
        <f>SUMIFS(СВЦЭМ!$C$34:$C$777,СВЦЭМ!$A$34:$A$777,$A86,СВЦЭМ!$B$34:$B$777,T$83)+'СЕТ СН'!$H$9+СВЦЭМ!$D$10+'СЕТ СН'!$H$6-'СЕТ СН'!$H$19</f>
        <v>1337.47095317</v>
      </c>
      <c r="U86" s="36">
        <f>SUMIFS(СВЦЭМ!$C$34:$C$777,СВЦЭМ!$A$34:$A$777,$A86,СВЦЭМ!$B$34:$B$777,U$83)+'СЕТ СН'!$H$9+СВЦЭМ!$D$10+'СЕТ СН'!$H$6-'СЕТ СН'!$H$19</f>
        <v>1344.5177504000001</v>
      </c>
      <c r="V86" s="36">
        <f>SUMIFS(СВЦЭМ!$C$34:$C$777,СВЦЭМ!$A$34:$A$777,$A86,СВЦЭМ!$B$34:$B$777,V$83)+'СЕТ СН'!$H$9+СВЦЭМ!$D$10+'СЕТ СН'!$H$6-'СЕТ СН'!$H$19</f>
        <v>1344.7821895699999</v>
      </c>
      <c r="W86" s="36">
        <f>SUMIFS(СВЦЭМ!$C$34:$C$777,СВЦЭМ!$A$34:$A$777,$A86,СВЦЭМ!$B$34:$B$777,W$83)+'СЕТ СН'!$H$9+СВЦЭМ!$D$10+'СЕТ СН'!$H$6-'СЕТ СН'!$H$19</f>
        <v>1343.2881975299999</v>
      </c>
      <c r="X86" s="36">
        <f>SUMIFS(СВЦЭМ!$C$34:$C$777,СВЦЭМ!$A$34:$A$777,$A86,СВЦЭМ!$B$34:$B$777,X$83)+'СЕТ СН'!$H$9+СВЦЭМ!$D$10+'СЕТ СН'!$H$6-'СЕТ СН'!$H$19</f>
        <v>1345.1312187000001</v>
      </c>
      <c r="Y86" s="36">
        <f>SUMIFS(СВЦЭМ!$C$34:$C$777,СВЦЭМ!$A$34:$A$777,$A86,СВЦЭМ!$B$34:$B$777,Y$83)+'СЕТ СН'!$H$9+СВЦЭМ!$D$10+'СЕТ СН'!$H$6-'СЕТ СН'!$H$19</f>
        <v>1407.24058378</v>
      </c>
    </row>
    <row r="87" spans="1:25" ht="15.75" x14ac:dyDescent="0.2">
      <c r="A87" s="35">
        <f t="shared" si="2"/>
        <v>43438</v>
      </c>
      <c r="B87" s="36">
        <f>SUMIFS(СВЦЭМ!$C$34:$C$777,СВЦЭМ!$A$34:$A$777,$A87,СВЦЭМ!$B$34:$B$777,B$83)+'СЕТ СН'!$H$9+СВЦЭМ!$D$10+'СЕТ СН'!$H$6-'СЕТ СН'!$H$19</f>
        <v>1515.2298973500001</v>
      </c>
      <c r="C87" s="36">
        <f>SUMIFS(СВЦЭМ!$C$34:$C$777,СВЦЭМ!$A$34:$A$777,$A87,СВЦЭМ!$B$34:$B$777,C$83)+'СЕТ СН'!$H$9+СВЦЭМ!$D$10+'СЕТ СН'!$H$6-'СЕТ СН'!$H$19</f>
        <v>1560.9000382500001</v>
      </c>
      <c r="D87" s="36">
        <f>SUMIFS(СВЦЭМ!$C$34:$C$777,СВЦЭМ!$A$34:$A$777,$A87,СВЦЭМ!$B$34:$B$777,D$83)+'СЕТ СН'!$H$9+СВЦЭМ!$D$10+'СЕТ СН'!$H$6-'СЕТ СН'!$H$19</f>
        <v>1617.7833141299998</v>
      </c>
      <c r="E87" s="36">
        <f>SUMIFS(СВЦЭМ!$C$34:$C$777,СВЦЭМ!$A$34:$A$777,$A87,СВЦЭМ!$B$34:$B$777,E$83)+'СЕТ СН'!$H$9+СВЦЭМ!$D$10+'СЕТ СН'!$H$6-'СЕТ СН'!$H$19</f>
        <v>1629.6696753699998</v>
      </c>
      <c r="F87" s="36">
        <f>SUMIFS(СВЦЭМ!$C$34:$C$777,СВЦЭМ!$A$34:$A$777,$A87,СВЦЭМ!$B$34:$B$777,F$83)+'СЕТ СН'!$H$9+СВЦЭМ!$D$10+'СЕТ СН'!$H$6-'СЕТ СН'!$H$19</f>
        <v>1635.2055597899998</v>
      </c>
      <c r="G87" s="36">
        <f>SUMIFS(СВЦЭМ!$C$34:$C$777,СВЦЭМ!$A$34:$A$777,$A87,СВЦЭМ!$B$34:$B$777,G$83)+'СЕТ СН'!$H$9+СВЦЭМ!$D$10+'СЕТ СН'!$H$6-'СЕТ СН'!$H$19</f>
        <v>1596.9417719800001</v>
      </c>
      <c r="H87" s="36">
        <f>SUMIFS(СВЦЭМ!$C$34:$C$777,СВЦЭМ!$A$34:$A$777,$A87,СВЦЭМ!$B$34:$B$777,H$83)+'СЕТ СН'!$H$9+СВЦЭМ!$D$10+'СЕТ СН'!$H$6-'СЕТ СН'!$H$19</f>
        <v>1585.85013794</v>
      </c>
      <c r="I87" s="36">
        <f>SUMIFS(СВЦЭМ!$C$34:$C$777,СВЦЭМ!$A$34:$A$777,$A87,СВЦЭМ!$B$34:$B$777,I$83)+'СЕТ СН'!$H$9+СВЦЭМ!$D$10+'СЕТ СН'!$H$6-'СЕТ СН'!$H$19</f>
        <v>1567.66750695</v>
      </c>
      <c r="J87" s="36">
        <f>SUMIFS(СВЦЭМ!$C$34:$C$777,СВЦЭМ!$A$34:$A$777,$A87,СВЦЭМ!$B$34:$B$777,J$83)+'СЕТ СН'!$H$9+СВЦЭМ!$D$10+'СЕТ СН'!$H$6-'СЕТ СН'!$H$19</f>
        <v>1565.3986425000001</v>
      </c>
      <c r="K87" s="36">
        <f>SUMIFS(СВЦЭМ!$C$34:$C$777,СВЦЭМ!$A$34:$A$777,$A87,СВЦЭМ!$B$34:$B$777,K$83)+'СЕТ СН'!$H$9+СВЦЭМ!$D$10+'СЕТ СН'!$H$6-'СЕТ СН'!$H$19</f>
        <v>1550.5288822099999</v>
      </c>
      <c r="L87" s="36">
        <f>SUMIFS(СВЦЭМ!$C$34:$C$777,СВЦЭМ!$A$34:$A$777,$A87,СВЦЭМ!$B$34:$B$777,L$83)+'СЕТ СН'!$H$9+СВЦЭМ!$D$10+'СЕТ СН'!$H$6-'СЕТ СН'!$H$19</f>
        <v>1529.7359240799999</v>
      </c>
      <c r="M87" s="36">
        <f>SUMIFS(СВЦЭМ!$C$34:$C$777,СВЦЭМ!$A$34:$A$777,$A87,СВЦЭМ!$B$34:$B$777,M$83)+'СЕТ СН'!$H$9+СВЦЭМ!$D$10+'СЕТ СН'!$H$6-'СЕТ СН'!$H$19</f>
        <v>1521.5540983000001</v>
      </c>
      <c r="N87" s="36">
        <f>SUMIFS(СВЦЭМ!$C$34:$C$777,СВЦЭМ!$A$34:$A$777,$A87,СВЦЭМ!$B$34:$B$777,N$83)+'СЕТ СН'!$H$9+СВЦЭМ!$D$10+'СЕТ СН'!$H$6-'СЕТ СН'!$H$19</f>
        <v>1518.9855994300001</v>
      </c>
      <c r="O87" s="36">
        <f>SUMIFS(СВЦЭМ!$C$34:$C$777,СВЦЭМ!$A$34:$A$777,$A87,СВЦЭМ!$B$34:$B$777,O$83)+'СЕТ СН'!$H$9+СВЦЭМ!$D$10+'СЕТ СН'!$H$6-'СЕТ СН'!$H$19</f>
        <v>1499.9782968699999</v>
      </c>
      <c r="P87" s="36">
        <f>SUMIFS(СВЦЭМ!$C$34:$C$777,СВЦЭМ!$A$34:$A$777,$A87,СВЦЭМ!$B$34:$B$777,P$83)+'СЕТ СН'!$H$9+СВЦЭМ!$D$10+'СЕТ СН'!$H$6-'СЕТ СН'!$H$19</f>
        <v>1436.6105712399999</v>
      </c>
      <c r="Q87" s="36">
        <f>SUMIFS(СВЦЭМ!$C$34:$C$777,СВЦЭМ!$A$34:$A$777,$A87,СВЦЭМ!$B$34:$B$777,Q$83)+'СЕТ СН'!$H$9+СВЦЭМ!$D$10+'СЕТ СН'!$H$6-'СЕТ СН'!$H$19</f>
        <v>1358.0221044899999</v>
      </c>
      <c r="R87" s="36">
        <f>SUMIFS(СВЦЭМ!$C$34:$C$777,СВЦЭМ!$A$34:$A$777,$A87,СВЦЭМ!$B$34:$B$777,R$83)+'СЕТ СН'!$H$9+СВЦЭМ!$D$10+'СЕТ СН'!$H$6-'СЕТ СН'!$H$19</f>
        <v>1342.4688124100001</v>
      </c>
      <c r="S87" s="36">
        <f>SUMIFS(СВЦЭМ!$C$34:$C$777,СВЦЭМ!$A$34:$A$777,$A87,СВЦЭМ!$B$34:$B$777,S$83)+'СЕТ СН'!$H$9+СВЦЭМ!$D$10+'СЕТ СН'!$H$6-'СЕТ СН'!$H$19</f>
        <v>1340.48269067</v>
      </c>
      <c r="T87" s="36">
        <f>SUMIFS(СВЦЭМ!$C$34:$C$777,СВЦЭМ!$A$34:$A$777,$A87,СВЦЭМ!$B$34:$B$777,T$83)+'СЕТ СН'!$H$9+СВЦЭМ!$D$10+'СЕТ СН'!$H$6-'СЕТ СН'!$H$19</f>
        <v>1346.1767242799999</v>
      </c>
      <c r="U87" s="36">
        <f>SUMIFS(СВЦЭМ!$C$34:$C$777,СВЦЭМ!$A$34:$A$777,$A87,СВЦЭМ!$B$34:$B$777,U$83)+'СЕТ СН'!$H$9+СВЦЭМ!$D$10+'СЕТ СН'!$H$6-'СЕТ СН'!$H$19</f>
        <v>1347.3291007600001</v>
      </c>
      <c r="V87" s="36">
        <f>SUMIFS(СВЦЭМ!$C$34:$C$777,СВЦЭМ!$A$34:$A$777,$A87,СВЦЭМ!$B$34:$B$777,V$83)+'СЕТ СН'!$H$9+СВЦЭМ!$D$10+'СЕТ СН'!$H$6-'СЕТ СН'!$H$19</f>
        <v>1345.4485681900001</v>
      </c>
      <c r="W87" s="36">
        <f>SUMIFS(СВЦЭМ!$C$34:$C$777,СВЦЭМ!$A$34:$A$777,$A87,СВЦЭМ!$B$34:$B$777,W$83)+'СЕТ СН'!$H$9+СВЦЭМ!$D$10+'СЕТ СН'!$H$6-'СЕТ СН'!$H$19</f>
        <v>1321.5086085200001</v>
      </c>
      <c r="X87" s="36">
        <f>SUMIFS(СВЦЭМ!$C$34:$C$777,СВЦЭМ!$A$34:$A$777,$A87,СВЦЭМ!$B$34:$B$777,X$83)+'СЕТ СН'!$H$9+СВЦЭМ!$D$10+'СЕТ СН'!$H$6-'СЕТ СН'!$H$19</f>
        <v>1311.32279227</v>
      </c>
      <c r="Y87" s="36">
        <f>SUMIFS(СВЦЭМ!$C$34:$C$777,СВЦЭМ!$A$34:$A$777,$A87,СВЦЭМ!$B$34:$B$777,Y$83)+'СЕТ СН'!$H$9+СВЦЭМ!$D$10+'СЕТ СН'!$H$6-'СЕТ СН'!$H$19</f>
        <v>1395.1040783000001</v>
      </c>
    </row>
    <row r="88" spans="1:25" ht="15.75" x14ac:dyDescent="0.2">
      <c r="A88" s="35">
        <f t="shared" si="2"/>
        <v>43439</v>
      </c>
      <c r="B88" s="36">
        <f>SUMIFS(СВЦЭМ!$C$34:$C$777,СВЦЭМ!$A$34:$A$777,$A88,СВЦЭМ!$B$34:$B$777,B$83)+'СЕТ СН'!$H$9+СВЦЭМ!$D$10+'СЕТ СН'!$H$6-'СЕТ СН'!$H$19</f>
        <v>1500.1206577999999</v>
      </c>
      <c r="C88" s="36">
        <f>SUMIFS(СВЦЭМ!$C$34:$C$777,СВЦЭМ!$A$34:$A$777,$A88,СВЦЭМ!$B$34:$B$777,C$83)+'СЕТ СН'!$H$9+СВЦЭМ!$D$10+'СЕТ СН'!$H$6-'СЕТ СН'!$H$19</f>
        <v>1571.66759525</v>
      </c>
      <c r="D88" s="36">
        <f>SUMIFS(СВЦЭМ!$C$34:$C$777,СВЦЭМ!$A$34:$A$777,$A88,СВЦЭМ!$B$34:$B$777,D$83)+'СЕТ СН'!$H$9+СВЦЭМ!$D$10+'СЕТ СН'!$H$6-'СЕТ СН'!$H$19</f>
        <v>1663.18959709</v>
      </c>
      <c r="E88" s="36">
        <f>SUMIFS(СВЦЭМ!$C$34:$C$777,СВЦЭМ!$A$34:$A$777,$A88,СВЦЭМ!$B$34:$B$777,E$83)+'СЕТ СН'!$H$9+СВЦЭМ!$D$10+'СЕТ СН'!$H$6-'СЕТ СН'!$H$19</f>
        <v>1666.95857888</v>
      </c>
      <c r="F88" s="36">
        <f>SUMIFS(СВЦЭМ!$C$34:$C$777,СВЦЭМ!$A$34:$A$777,$A88,СВЦЭМ!$B$34:$B$777,F$83)+'СЕТ СН'!$H$9+СВЦЭМ!$D$10+'СЕТ СН'!$H$6-'СЕТ СН'!$H$19</f>
        <v>1663.75381681</v>
      </c>
      <c r="G88" s="36">
        <f>SUMIFS(СВЦЭМ!$C$34:$C$777,СВЦЭМ!$A$34:$A$777,$A88,СВЦЭМ!$B$34:$B$777,G$83)+'СЕТ СН'!$H$9+СВЦЭМ!$D$10+'СЕТ СН'!$H$6-'СЕТ СН'!$H$19</f>
        <v>1655.4434650800004</v>
      </c>
      <c r="H88" s="36">
        <f>SUMIFS(СВЦЭМ!$C$34:$C$777,СВЦЭМ!$A$34:$A$777,$A88,СВЦЭМ!$B$34:$B$777,H$83)+'СЕТ СН'!$H$9+СВЦЭМ!$D$10+'СЕТ СН'!$H$6-'СЕТ СН'!$H$19</f>
        <v>1618.04136737</v>
      </c>
      <c r="I88" s="36">
        <f>SUMIFS(СВЦЭМ!$C$34:$C$777,СВЦЭМ!$A$34:$A$777,$A88,СВЦЭМ!$B$34:$B$777,I$83)+'СЕТ СН'!$H$9+СВЦЭМ!$D$10+'СЕТ СН'!$H$6-'СЕТ СН'!$H$19</f>
        <v>1578.0354221</v>
      </c>
      <c r="J88" s="36">
        <f>SUMIFS(СВЦЭМ!$C$34:$C$777,СВЦЭМ!$A$34:$A$777,$A88,СВЦЭМ!$B$34:$B$777,J$83)+'СЕТ СН'!$H$9+СВЦЭМ!$D$10+'СЕТ СН'!$H$6-'СЕТ СН'!$H$19</f>
        <v>1587.31230065</v>
      </c>
      <c r="K88" s="36">
        <f>SUMIFS(СВЦЭМ!$C$34:$C$777,СВЦЭМ!$A$34:$A$777,$A88,СВЦЭМ!$B$34:$B$777,K$83)+'СЕТ СН'!$H$9+СВЦЭМ!$D$10+'СЕТ СН'!$H$6-'СЕТ СН'!$H$19</f>
        <v>1584.28391139</v>
      </c>
      <c r="L88" s="36">
        <f>SUMIFS(СВЦЭМ!$C$34:$C$777,СВЦЭМ!$A$34:$A$777,$A88,СВЦЭМ!$B$34:$B$777,L$83)+'СЕТ СН'!$H$9+СВЦЭМ!$D$10+'СЕТ СН'!$H$6-'СЕТ СН'!$H$19</f>
        <v>1582.7072143300002</v>
      </c>
      <c r="M88" s="36">
        <f>SUMIFS(СВЦЭМ!$C$34:$C$777,СВЦЭМ!$A$34:$A$777,$A88,СВЦЭМ!$B$34:$B$777,M$83)+'СЕТ СН'!$H$9+СВЦЭМ!$D$10+'СЕТ СН'!$H$6-'СЕТ СН'!$H$19</f>
        <v>1567.9828304300001</v>
      </c>
      <c r="N88" s="36">
        <f>SUMIFS(СВЦЭМ!$C$34:$C$777,СВЦЭМ!$A$34:$A$777,$A88,СВЦЭМ!$B$34:$B$777,N$83)+'СЕТ СН'!$H$9+СВЦЭМ!$D$10+'СЕТ СН'!$H$6-'СЕТ СН'!$H$19</f>
        <v>1556.8168516600001</v>
      </c>
      <c r="O88" s="36">
        <f>SUMIFS(СВЦЭМ!$C$34:$C$777,СВЦЭМ!$A$34:$A$777,$A88,СВЦЭМ!$B$34:$B$777,O$83)+'СЕТ СН'!$H$9+СВЦЭМ!$D$10+'СЕТ СН'!$H$6-'СЕТ СН'!$H$19</f>
        <v>1505.85070559</v>
      </c>
      <c r="P88" s="36">
        <f>SUMIFS(СВЦЭМ!$C$34:$C$777,СВЦЭМ!$A$34:$A$777,$A88,СВЦЭМ!$B$34:$B$777,P$83)+'СЕТ СН'!$H$9+СВЦЭМ!$D$10+'СЕТ СН'!$H$6-'СЕТ СН'!$H$19</f>
        <v>1447.4707952700001</v>
      </c>
      <c r="Q88" s="36">
        <f>SUMIFS(СВЦЭМ!$C$34:$C$777,СВЦЭМ!$A$34:$A$777,$A88,СВЦЭМ!$B$34:$B$777,Q$83)+'СЕТ СН'!$H$9+СВЦЭМ!$D$10+'СЕТ СН'!$H$6-'СЕТ СН'!$H$19</f>
        <v>1370.6469287899999</v>
      </c>
      <c r="R88" s="36">
        <f>SUMIFS(СВЦЭМ!$C$34:$C$777,СВЦЭМ!$A$34:$A$777,$A88,СВЦЭМ!$B$34:$B$777,R$83)+'СЕТ СН'!$H$9+СВЦЭМ!$D$10+'СЕТ СН'!$H$6-'СЕТ СН'!$H$19</f>
        <v>1343.17616942</v>
      </c>
      <c r="S88" s="36">
        <f>SUMIFS(СВЦЭМ!$C$34:$C$777,СВЦЭМ!$A$34:$A$777,$A88,СВЦЭМ!$B$34:$B$777,S$83)+'СЕТ СН'!$H$9+СВЦЭМ!$D$10+'СЕТ СН'!$H$6-'СЕТ СН'!$H$19</f>
        <v>1339.4196112</v>
      </c>
      <c r="T88" s="36">
        <f>SUMIFS(СВЦЭМ!$C$34:$C$777,СВЦЭМ!$A$34:$A$777,$A88,СВЦЭМ!$B$34:$B$777,T$83)+'СЕТ СН'!$H$9+СВЦЭМ!$D$10+'СЕТ СН'!$H$6-'СЕТ СН'!$H$19</f>
        <v>1352.5285695600001</v>
      </c>
      <c r="U88" s="36">
        <f>SUMIFS(СВЦЭМ!$C$34:$C$777,СВЦЭМ!$A$34:$A$777,$A88,СВЦЭМ!$B$34:$B$777,U$83)+'СЕТ СН'!$H$9+СВЦЭМ!$D$10+'СЕТ СН'!$H$6-'СЕТ СН'!$H$19</f>
        <v>1352.61295243</v>
      </c>
      <c r="V88" s="36">
        <f>SUMIFS(СВЦЭМ!$C$34:$C$777,СВЦЭМ!$A$34:$A$777,$A88,СВЦЭМ!$B$34:$B$777,V$83)+'СЕТ СН'!$H$9+СВЦЭМ!$D$10+'СЕТ СН'!$H$6-'СЕТ СН'!$H$19</f>
        <v>1353.71723223</v>
      </c>
      <c r="W88" s="36">
        <f>SUMIFS(СВЦЭМ!$C$34:$C$777,СВЦЭМ!$A$34:$A$777,$A88,СВЦЭМ!$B$34:$B$777,W$83)+'СЕТ СН'!$H$9+СВЦЭМ!$D$10+'СЕТ СН'!$H$6-'СЕТ СН'!$H$19</f>
        <v>1359.8883206</v>
      </c>
      <c r="X88" s="36">
        <f>SUMIFS(СВЦЭМ!$C$34:$C$777,СВЦЭМ!$A$34:$A$777,$A88,СВЦЭМ!$B$34:$B$777,X$83)+'СЕТ СН'!$H$9+СВЦЭМ!$D$10+'СЕТ СН'!$H$6-'СЕТ СН'!$H$19</f>
        <v>1348.7813899800001</v>
      </c>
      <c r="Y88" s="36">
        <f>SUMIFS(СВЦЭМ!$C$34:$C$777,СВЦЭМ!$A$34:$A$777,$A88,СВЦЭМ!$B$34:$B$777,Y$83)+'СЕТ СН'!$H$9+СВЦЭМ!$D$10+'СЕТ СН'!$H$6-'СЕТ СН'!$H$19</f>
        <v>1420.9983104299999</v>
      </c>
    </row>
    <row r="89" spans="1:25" ht="15.75" x14ac:dyDescent="0.2">
      <c r="A89" s="35">
        <f t="shared" si="2"/>
        <v>43440</v>
      </c>
      <c r="B89" s="36">
        <f>SUMIFS(СВЦЭМ!$C$34:$C$777,СВЦЭМ!$A$34:$A$777,$A89,СВЦЭМ!$B$34:$B$777,B$83)+'СЕТ СН'!$H$9+СВЦЭМ!$D$10+'СЕТ СН'!$H$6-'СЕТ СН'!$H$19</f>
        <v>1508.79835359</v>
      </c>
      <c r="C89" s="36">
        <f>SUMIFS(СВЦЭМ!$C$34:$C$777,СВЦЭМ!$A$34:$A$777,$A89,СВЦЭМ!$B$34:$B$777,C$83)+'СЕТ СН'!$H$9+СВЦЭМ!$D$10+'СЕТ СН'!$H$6-'СЕТ СН'!$H$19</f>
        <v>1576.1382689100001</v>
      </c>
      <c r="D89" s="36">
        <f>SUMIFS(СВЦЭМ!$C$34:$C$777,СВЦЭМ!$A$34:$A$777,$A89,СВЦЭМ!$B$34:$B$777,D$83)+'СЕТ СН'!$H$9+СВЦЭМ!$D$10+'СЕТ СН'!$H$6-'СЕТ СН'!$H$19</f>
        <v>1661.9519046</v>
      </c>
      <c r="E89" s="36">
        <f>SUMIFS(СВЦЭМ!$C$34:$C$777,СВЦЭМ!$A$34:$A$777,$A89,СВЦЭМ!$B$34:$B$777,E$83)+'СЕТ СН'!$H$9+СВЦЭМ!$D$10+'СЕТ СН'!$H$6-'СЕТ СН'!$H$19</f>
        <v>1670.6620506899999</v>
      </c>
      <c r="F89" s="36">
        <f>SUMIFS(СВЦЭМ!$C$34:$C$777,СВЦЭМ!$A$34:$A$777,$A89,СВЦЭМ!$B$34:$B$777,F$83)+'СЕТ СН'!$H$9+СВЦЭМ!$D$10+'СЕТ СН'!$H$6-'СЕТ СН'!$H$19</f>
        <v>1674.1510924499999</v>
      </c>
      <c r="G89" s="36">
        <f>SUMIFS(СВЦЭМ!$C$34:$C$777,СВЦЭМ!$A$34:$A$777,$A89,СВЦЭМ!$B$34:$B$777,G$83)+'СЕТ СН'!$H$9+СВЦЭМ!$D$10+'СЕТ СН'!$H$6-'СЕТ СН'!$H$19</f>
        <v>1647.2255525299997</v>
      </c>
      <c r="H89" s="36">
        <f>SUMIFS(СВЦЭМ!$C$34:$C$777,СВЦЭМ!$A$34:$A$777,$A89,СВЦЭМ!$B$34:$B$777,H$83)+'СЕТ СН'!$H$9+СВЦЭМ!$D$10+'СЕТ СН'!$H$6-'СЕТ СН'!$H$19</f>
        <v>1599.98993232</v>
      </c>
      <c r="I89" s="36">
        <f>SUMIFS(СВЦЭМ!$C$34:$C$777,СВЦЭМ!$A$34:$A$777,$A89,СВЦЭМ!$B$34:$B$777,I$83)+'СЕТ СН'!$H$9+СВЦЭМ!$D$10+'СЕТ СН'!$H$6-'СЕТ СН'!$H$19</f>
        <v>1520.45464999</v>
      </c>
      <c r="J89" s="36">
        <f>SUMIFS(СВЦЭМ!$C$34:$C$777,СВЦЭМ!$A$34:$A$777,$A89,СВЦЭМ!$B$34:$B$777,J$83)+'СЕТ СН'!$H$9+СВЦЭМ!$D$10+'СЕТ СН'!$H$6-'СЕТ СН'!$H$19</f>
        <v>1456.6695128700001</v>
      </c>
      <c r="K89" s="36">
        <f>SUMIFS(СВЦЭМ!$C$34:$C$777,СВЦЭМ!$A$34:$A$777,$A89,СВЦЭМ!$B$34:$B$777,K$83)+'СЕТ СН'!$H$9+СВЦЭМ!$D$10+'СЕТ СН'!$H$6-'СЕТ СН'!$H$19</f>
        <v>1407.02455917</v>
      </c>
      <c r="L89" s="36">
        <f>SUMIFS(СВЦЭМ!$C$34:$C$777,СВЦЭМ!$A$34:$A$777,$A89,СВЦЭМ!$B$34:$B$777,L$83)+'СЕТ СН'!$H$9+СВЦЭМ!$D$10+'СЕТ СН'!$H$6-'СЕТ СН'!$H$19</f>
        <v>1418.04121005</v>
      </c>
      <c r="M89" s="36">
        <f>SUMIFS(СВЦЭМ!$C$34:$C$777,СВЦЭМ!$A$34:$A$777,$A89,СВЦЭМ!$B$34:$B$777,M$83)+'СЕТ СН'!$H$9+СВЦЭМ!$D$10+'СЕТ СН'!$H$6-'СЕТ СН'!$H$19</f>
        <v>1467.21455115</v>
      </c>
      <c r="N89" s="36">
        <f>SUMIFS(СВЦЭМ!$C$34:$C$777,СВЦЭМ!$A$34:$A$777,$A89,СВЦЭМ!$B$34:$B$777,N$83)+'СЕТ СН'!$H$9+СВЦЭМ!$D$10+'СЕТ СН'!$H$6-'СЕТ СН'!$H$19</f>
        <v>1532.02664574</v>
      </c>
      <c r="O89" s="36">
        <f>SUMIFS(СВЦЭМ!$C$34:$C$777,СВЦЭМ!$A$34:$A$777,$A89,СВЦЭМ!$B$34:$B$777,O$83)+'СЕТ СН'!$H$9+СВЦЭМ!$D$10+'СЕТ СН'!$H$6-'СЕТ СН'!$H$19</f>
        <v>1568.4649111000001</v>
      </c>
      <c r="P89" s="36">
        <f>SUMIFS(СВЦЭМ!$C$34:$C$777,СВЦЭМ!$A$34:$A$777,$A89,СВЦЭМ!$B$34:$B$777,P$83)+'СЕТ СН'!$H$9+СВЦЭМ!$D$10+'СЕТ СН'!$H$6-'СЕТ СН'!$H$19</f>
        <v>1565.7783336</v>
      </c>
      <c r="Q89" s="36">
        <f>SUMIFS(СВЦЭМ!$C$34:$C$777,СВЦЭМ!$A$34:$A$777,$A89,СВЦЭМ!$B$34:$B$777,Q$83)+'СЕТ СН'!$H$9+СВЦЭМ!$D$10+'СЕТ СН'!$H$6-'СЕТ СН'!$H$19</f>
        <v>1530.97988689</v>
      </c>
      <c r="R89" s="36">
        <f>SUMIFS(СВЦЭМ!$C$34:$C$777,СВЦЭМ!$A$34:$A$777,$A89,СВЦЭМ!$B$34:$B$777,R$83)+'СЕТ СН'!$H$9+СВЦЭМ!$D$10+'СЕТ СН'!$H$6-'СЕТ СН'!$H$19</f>
        <v>1471.4257563399999</v>
      </c>
      <c r="S89" s="36">
        <f>SUMIFS(СВЦЭМ!$C$34:$C$777,СВЦЭМ!$A$34:$A$777,$A89,СВЦЭМ!$B$34:$B$777,S$83)+'СЕТ СН'!$H$9+СВЦЭМ!$D$10+'СЕТ СН'!$H$6-'СЕТ СН'!$H$19</f>
        <v>1403.3828179300001</v>
      </c>
      <c r="T89" s="36">
        <f>SUMIFS(СВЦЭМ!$C$34:$C$777,СВЦЭМ!$A$34:$A$777,$A89,СВЦЭМ!$B$34:$B$777,T$83)+'СЕТ СН'!$H$9+СВЦЭМ!$D$10+'СЕТ СН'!$H$6-'СЕТ СН'!$H$19</f>
        <v>1394.57185989</v>
      </c>
      <c r="U89" s="36">
        <f>SUMIFS(СВЦЭМ!$C$34:$C$777,СВЦЭМ!$A$34:$A$777,$A89,СВЦЭМ!$B$34:$B$777,U$83)+'СЕТ СН'!$H$9+СВЦЭМ!$D$10+'СЕТ СН'!$H$6-'СЕТ СН'!$H$19</f>
        <v>1399.7598943600001</v>
      </c>
      <c r="V89" s="36">
        <f>SUMIFS(СВЦЭМ!$C$34:$C$777,СВЦЭМ!$A$34:$A$777,$A89,СВЦЭМ!$B$34:$B$777,V$83)+'СЕТ СН'!$H$9+СВЦЭМ!$D$10+'СЕТ СН'!$H$6-'СЕТ СН'!$H$19</f>
        <v>1396.91861832</v>
      </c>
      <c r="W89" s="36">
        <f>SUMIFS(СВЦЭМ!$C$34:$C$777,СВЦЭМ!$A$34:$A$777,$A89,СВЦЭМ!$B$34:$B$777,W$83)+'СЕТ СН'!$H$9+СВЦЭМ!$D$10+'СЕТ СН'!$H$6-'СЕТ СН'!$H$19</f>
        <v>1362.81420471</v>
      </c>
      <c r="X89" s="36">
        <f>SUMIFS(СВЦЭМ!$C$34:$C$777,СВЦЭМ!$A$34:$A$777,$A89,СВЦЭМ!$B$34:$B$777,X$83)+'СЕТ СН'!$H$9+СВЦЭМ!$D$10+'СЕТ СН'!$H$6-'СЕТ СН'!$H$19</f>
        <v>1385.06607801</v>
      </c>
      <c r="Y89" s="36">
        <f>SUMIFS(СВЦЭМ!$C$34:$C$777,СВЦЭМ!$A$34:$A$777,$A89,СВЦЭМ!$B$34:$B$777,Y$83)+'СЕТ СН'!$H$9+СВЦЭМ!$D$10+'СЕТ СН'!$H$6-'СЕТ СН'!$H$19</f>
        <v>1416.8134827599999</v>
      </c>
    </row>
    <row r="90" spans="1:25" ht="15.75" x14ac:dyDescent="0.2">
      <c r="A90" s="35">
        <f t="shared" si="2"/>
        <v>43441</v>
      </c>
      <c r="B90" s="36">
        <f>SUMIFS(СВЦЭМ!$C$34:$C$777,СВЦЭМ!$A$34:$A$777,$A90,СВЦЭМ!$B$34:$B$777,B$83)+'СЕТ СН'!$H$9+СВЦЭМ!$D$10+'СЕТ СН'!$H$6-'СЕТ СН'!$H$19</f>
        <v>1598.0667233700001</v>
      </c>
      <c r="C90" s="36">
        <f>SUMIFS(СВЦЭМ!$C$34:$C$777,СВЦЭМ!$A$34:$A$777,$A90,СВЦЭМ!$B$34:$B$777,C$83)+'СЕТ СН'!$H$9+СВЦЭМ!$D$10+'СЕТ СН'!$H$6-'СЕТ СН'!$H$19</f>
        <v>1689.2439180600004</v>
      </c>
      <c r="D90" s="36">
        <f>SUMIFS(СВЦЭМ!$C$34:$C$777,СВЦЭМ!$A$34:$A$777,$A90,СВЦЭМ!$B$34:$B$777,D$83)+'СЕТ СН'!$H$9+СВЦЭМ!$D$10+'СЕТ СН'!$H$6-'СЕТ СН'!$H$19</f>
        <v>1723.7933763600004</v>
      </c>
      <c r="E90" s="36">
        <f>SUMIFS(СВЦЭМ!$C$34:$C$777,СВЦЭМ!$A$34:$A$777,$A90,СВЦЭМ!$B$34:$B$777,E$83)+'СЕТ СН'!$H$9+СВЦЭМ!$D$10+'СЕТ СН'!$H$6-'СЕТ СН'!$H$19</f>
        <v>1722.4092193500001</v>
      </c>
      <c r="F90" s="36">
        <f>SUMIFS(СВЦЭМ!$C$34:$C$777,СВЦЭМ!$A$34:$A$777,$A90,СВЦЭМ!$B$34:$B$777,F$83)+'СЕТ СН'!$H$9+СВЦЭМ!$D$10+'СЕТ СН'!$H$6-'СЕТ СН'!$H$19</f>
        <v>1722.81160288</v>
      </c>
      <c r="G90" s="36">
        <f>SUMIFS(СВЦЭМ!$C$34:$C$777,СВЦЭМ!$A$34:$A$777,$A90,СВЦЭМ!$B$34:$B$777,G$83)+'СЕТ СН'!$H$9+СВЦЭМ!$D$10+'СЕТ СН'!$H$6-'СЕТ СН'!$H$19</f>
        <v>1717.0253769299998</v>
      </c>
      <c r="H90" s="36">
        <f>SUMIFS(СВЦЭМ!$C$34:$C$777,СВЦЭМ!$A$34:$A$777,$A90,СВЦЭМ!$B$34:$B$777,H$83)+'СЕТ СН'!$H$9+СВЦЭМ!$D$10+'СЕТ СН'!$H$6-'СЕТ СН'!$H$19</f>
        <v>1671.6868921100004</v>
      </c>
      <c r="I90" s="36">
        <f>SUMIFS(СВЦЭМ!$C$34:$C$777,СВЦЭМ!$A$34:$A$777,$A90,СВЦЭМ!$B$34:$B$777,I$83)+'СЕТ СН'!$H$9+СВЦЭМ!$D$10+'СЕТ СН'!$H$6-'СЕТ СН'!$H$19</f>
        <v>1568.24410524</v>
      </c>
      <c r="J90" s="36">
        <f>SUMIFS(СВЦЭМ!$C$34:$C$777,СВЦЭМ!$A$34:$A$777,$A90,СВЦЭМ!$B$34:$B$777,J$83)+'СЕТ СН'!$H$9+СВЦЭМ!$D$10+'СЕТ СН'!$H$6-'СЕТ СН'!$H$19</f>
        <v>1482.5619409400001</v>
      </c>
      <c r="K90" s="36">
        <f>SUMIFS(СВЦЭМ!$C$34:$C$777,СВЦЭМ!$A$34:$A$777,$A90,СВЦЭМ!$B$34:$B$777,K$83)+'СЕТ СН'!$H$9+СВЦЭМ!$D$10+'СЕТ СН'!$H$6-'СЕТ СН'!$H$19</f>
        <v>1410.5028631099999</v>
      </c>
      <c r="L90" s="36">
        <f>SUMIFS(СВЦЭМ!$C$34:$C$777,СВЦЭМ!$A$34:$A$777,$A90,СВЦЭМ!$B$34:$B$777,L$83)+'СЕТ СН'!$H$9+СВЦЭМ!$D$10+'СЕТ СН'!$H$6-'СЕТ СН'!$H$19</f>
        <v>1415.1922101600001</v>
      </c>
      <c r="M90" s="36">
        <f>SUMIFS(СВЦЭМ!$C$34:$C$777,СВЦЭМ!$A$34:$A$777,$A90,СВЦЭМ!$B$34:$B$777,M$83)+'СЕТ СН'!$H$9+СВЦЭМ!$D$10+'СЕТ СН'!$H$6-'СЕТ СН'!$H$19</f>
        <v>1468.2305288099999</v>
      </c>
      <c r="N90" s="36">
        <f>SUMIFS(СВЦЭМ!$C$34:$C$777,СВЦЭМ!$A$34:$A$777,$A90,СВЦЭМ!$B$34:$B$777,N$83)+'СЕТ СН'!$H$9+СВЦЭМ!$D$10+'СЕТ СН'!$H$6-'СЕТ СН'!$H$19</f>
        <v>1527.95619962</v>
      </c>
      <c r="O90" s="36">
        <f>SUMIFS(СВЦЭМ!$C$34:$C$777,СВЦЭМ!$A$34:$A$777,$A90,СВЦЭМ!$B$34:$B$777,O$83)+'СЕТ СН'!$H$9+СВЦЭМ!$D$10+'СЕТ СН'!$H$6-'СЕТ СН'!$H$19</f>
        <v>1572.84647933</v>
      </c>
      <c r="P90" s="36">
        <f>SUMIFS(СВЦЭМ!$C$34:$C$777,СВЦЭМ!$A$34:$A$777,$A90,СВЦЭМ!$B$34:$B$777,P$83)+'СЕТ СН'!$H$9+СВЦЭМ!$D$10+'СЕТ СН'!$H$6-'СЕТ СН'!$H$19</f>
        <v>1579.34695268</v>
      </c>
      <c r="Q90" s="36">
        <f>SUMIFS(СВЦЭМ!$C$34:$C$777,СВЦЭМ!$A$34:$A$777,$A90,СВЦЭМ!$B$34:$B$777,Q$83)+'СЕТ СН'!$H$9+СВЦЭМ!$D$10+'СЕТ СН'!$H$6-'СЕТ СН'!$H$19</f>
        <v>1538.0220590500001</v>
      </c>
      <c r="R90" s="36">
        <f>SUMIFS(СВЦЭМ!$C$34:$C$777,СВЦЭМ!$A$34:$A$777,$A90,СВЦЭМ!$B$34:$B$777,R$83)+'СЕТ СН'!$H$9+СВЦЭМ!$D$10+'СЕТ СН'!$H$6-'СЕТ СН'!$H$19</f>
        <v>1467.0756225299999</v>
      </c>
      <c r="S90" s="36">
        <f>SUMIFS(СВЦЭМ!$C$34:$C$777,СВЦЭМ!$A$34:$A$777,$A90,СВЦЭМ!$B$34:$B$777,S$83)+'СЕТ СН'!$H$9+СВЦЭМ!$D$10+'СЕТ СН'!$H$6-'СЕТ СН'!$H$19</f>
        <v>1380.51159149</v>
      </c>
      <c r="T90" s="36">
        <f>SUMIFS(СВЦЭМ!$C$34:$C$777,СВЦЭМ!$A$34:$A$777,$A90,СВЦЭМ!$B$34:$B$777,T$83)+'СЕТ СН'!$H$9+СВЦЭМ!$D$10+'СЕТ СН'!$H$6-'СЕТ СН'!$H$19</f>
        <v>1352.9634913</v>
      </c>
      <c r="U90" s="36">
        <f>SUMIFS(СВЦЭМ!$C$34:$C$777,СВЦЭМ!$A$34:$A$777,$A90,СВЦЭМ!$B$34:$B$777,U$83)+'СЕТ СН'!$H$9+СВЦЭМ!$D$10+'СЕТ СН'!$H$6-'СЕТ СН'!$H$19</f>
        <v>1355.1999915399999</v>
      </c>
      <c r="V90" s="36">
        <f>SUMIFS(СВЦЭМ!$C$34:$C$777,СВЦЭМ!$A$34:$A$777,$A90,СВЦЭМ!$B$34:$B$777,V$83)+'СЕТ СН'!$H$9+СВЦЭМ!$D$10+'СЕТ СН'!$H$6-'СЕТ СН'!$H$19</f>
        <v>1367.5053678199999</v>
      </c>
      <c r="W90" s="36">
        <f>SUMIFS(СВЦЭМ!$C$34:$C$777,СВЦЭМ!$A$34:$A$777,$A90,СВЦЭМ!$B$34:$B$777,W$83)+'СЕТ СН'!$H$9+СВЦЭМ!$D$10+'СЕТ СН'!$H$6-'СЕТ СН'!$H$19</f>
        <v>1388.7809709999999</v>
      </c>
      <c r="X90" s="36">
        <f>SUMIFS(СВЦЭМ!$C$34:$C$777,СВЦЭМ!$A$34:$A$777,$A90,СВЦЭМ!$B$34:$B$777,X$83)+'СЕТ СН'!$H$9+СВЦЭМ!$D$10+'СЕТ СН'!$H$6-'СЕТ СН'!$H$19</f>
        <v>1400.9893013999999</v>
      </c>
      <c r="Y90" s="36">
        <f>SUMIFS(СВЦЭМ!$C$34:$C$777,СВЦЭМ!$A$34:$A$777,$A90,СВЦЭМ!$B$34:$B$777,Y$83)+'СЕТ СН'!$H$9+СВЦЭМ!$D$10+'СЕТ СН'!$H$6-'СЕТ СН'!$H$19</f>
        <v>1487.8464932300001</v>
      </c>
    </row>
    <row r="91" spans="1:25" ht="15.75" x14ac:dyDescent="0.2">
      <c r="A91" s="35">
        <f t="shared" si="2"/>
        <v>43442</v>
      </c>
      <c r="B91" s="36">
        <f>SUMIFS(СВЦЭМ!$C$34:$C$777,СВЦЭМ!$A$34:$A$777,$A91,СВЦЭМ!$B$34:$B$777,B$83)+'СЕТ СН'!$H$9+СВЦЭМ!$D$10+'СЕТ СН'!$H$6-'СЕТ СН'!$H$19</f>
        <v>1574.8569874500001</v>
      </c>
      <c r="C91" s="36">
        <f>SUMIFS(СВЦЭМ!$C$34:$C$777,СВЦЭМ!$A$34:$A$777,$A91,СВЦЭМ!$B$34:$B$777,C$83)+'СЕТ СН'!$H$9+СВЦЭМ!$D$10+'СЕТ СН'!$H$6-'СЕТ СН'!$H$19</f>
        <v>1604.4510121800004</v>
      </c>
      <c r="D91" s="36">
        <f>SUMIFS(СВЦЭМ!$C$34:$C$777,СВЦЭМ!$A$34:$A$777,$A91,СВЦЭМ!$B$34:$B$777,D$83)+'СЕТ СН'!$H$9+СВЦЭМ!$D$10+'СЕТ СН'!$H$6-'СЕТ СН'!$H$19</f>
        <v>1703.9606494</v>
      </c>
      <c r="E91" s="36">
        <f>SUMIFS(СВЦЭМ!$C$34:$C$777,СВЦЭМ!$A$34:$A$777,$A91,СВЦЭМ!$B$34:$B$777,E$83)+'СЕТ СН'!$H$9+СВЦЭМ!$D$10+'СЕТ СН'!$H$6-'СЕТ СН'!$H$19</f>
        <v>1719.0024887600002</v>
      </c>
      <c r="F91" s="36">
        <f>SUMIFS(СВЦЭМ!$C$34:$C$777,СВЦЭМ!$A$34:$A$777,$A91,СВЦЭМ!$B$34:$B$777,F$83)+'СЕТ СН'!$H$9+СВЦЭМ!$D$10+'СЕТ СН'!$H$6-'СЕТ СН'!$H$19</f>
        <v>1718.5466034600004</v>
      </c>
      <c r="G91" s="36">
        <f>SUMIFS(СВЦЭМ!$C$34:$C$777,СВЦЭМ!$A$34:$A$777,$A91,СВЦЭМ!$B$34:$B$777,G$83)+'СЕТ СН'!$H$9+СВЦЭМ!$D$10+'СЕТ СН'!$H$6-'СЕТ СН'!$H$19</f>
        <v>1721.2315685100002</v>
      </c>
      <c r="H91" s="36">
        <f>SUMIFS(СВЦЭМ!$C$34:$C$777,СВЦЭМ!$A$34:$A$777,$A91,СВЦЭМ!$B$34:$B$777,H$83)+'СЕТ СН'!$H$9+СВЦЭМ!$D$10+'СЕТ СН'!$H$6-'СЕТ СН'!$H$19</f>
        <v>1697.98141872</v>
      </c>
      <c r="I91" s="36">
        <f>SUMIFS(СВЦЭМ!$C$34:$C$777,СВЦЭМ!$A$34:$A$777,$A91,СВЦЭМ!$B$34:$B$777,I$83)+'СЕТ СН'!$H$9+СВЦЭМ!$D$10+'СЕТ СН'!$H$6-'СЕТ СН'!$H$19</f>
        <v>1590.78152501</v>
      </c>
      <c r="J91" s="36">
        <f>SUMIFS(СВЦЭМ!$C$34:$C$777,СВЦЭМ!$A$34:$A$777,$A91,СВЦЭМ!$B$34:$B$777,J$83)+'СЕТ СН'!$H$9+СВЦЭМ!$D$10+'СЕТ СН'!$H$6-'СЕТ СН'!$H$19</f>
        <v>1490.7846956999999</v>
      </c>
      <c r="K91" s="36">
        <f>SUMIFS(СВЦЭМ!$C$34:$C$777,СВЦЭМ!$A$34:$A$777,$A91,СВЦЭМ!$B$34:$B$777,K$83)+'СЕТ СН'!$H$9+СВЦЭМ!$D$10+'СЕТ СН'!$H$6-'СЕТ СН'!$H$19</f>
        <v>1411.6831422800001</v>
      </c>
      <c r="L91" s="36">
        <f>SUMIFS(СВЦЭМ!$C$34:$C$777,СВЦЭМ!$A$34:$A$777,$A91,СВЦЭМ!$B$34:$B$777,L$83)+'СЕТ СН'!$H$9+СВЦЭМ!$D$10+'СЕТ СН'!$H$6-'СЕТ СН'!$H$19</f>
        <v>1404.98721224</v>
      </c>
      <c r="M91" s="36">
        <f>SUMIFS(СВЦЭМ!$C$34:$C$777,СВЦЭМ!$A$34:$A$777,$A91,СВЦЭМ!$B$34:$B$777,M$83)+'СЕТ СН'!$H$9+СВЦЭМ!$D$10+'СЕТ СН'!$H$6-'СЕТ СН'!$H$19</f>
        <v>1467.56608127</v>
      </c>
      <c r="N91" s="36">
        <f>SUMIFS(СВЦЭМ!$C$34:$C$777,СВЦЭМ!$A$34:$A$777,$A91,СВЦЭМ!$B$34:$B$777,N$83)+'СЕТ СН'!$H$9+СВЦЭМ!$D$10+'СЕТ СН'!$H$6-'СЕТ СН'!$H$19</f>
        <v>1544.5640346</v>
      </c>
      <c r="O91" s="36">
        <f>SUMIFS(СВЦЭМ!$C$34:$C$777,СВЦЭМ!$A$34:$A$777,$A91,СВЦЭМ!$B$34:$B$777,O$83)+'СЕТ СН'!$H$9+СВЦЭМ!$D$10+'СЕТ СН'!$H$6-'СЕТ СН'!$H$19</f>
        <v>1587.2450063700001</v>
      </c>
      <c r="P91" s="36">
        <f>SUMIFS(СВЦЭМ!$C$34:$C$777,СВЦЭМ!$A$34:$A$777,$A91,СВЦЭМ!$B$34:$B$777,P$83)+'СЕТ СН'!$H$9+СВЦЭМ!$D$10+'СЕТ СН'!$H$6-'СЕТ СН'!$H$19</f>
        <v>1585.0220632100002</v>
      </c>
      <c r="Q91" s="36">
        <f>SUMIFS(СВЦЭМ!$C$34:$C$777,СВЦЭМ!$A$34:$A$777,$A91,СВЦЭМ!$B$34:$B$777,Q$83)+'СЕТ СН'!$H$9+СВЦЭМ!$D$10+'СЕТ СН'!$H$6-'СЕТ СН'!$H$19</f>
        <v>1551.36020841</v>
      </c>
      <c r="R91" s="36">
        <f>SUMIFS(СВЦЭМ!$C$34:$C$777,СВЦЭМ!$A$34:$A$777,$A91,СВЦЭМ!$B$34:$B$777,R$83)+'СЕТ СН'!$H$9+СВЦЭМ!$D$10+'СЕТ СН'!$H$6-'СЕТ СН'!$H$19</f>
        <v>1488.38613388</v>
      </c>
      <c r="S91" s="36">
        <f>SUMIFS(СВЦЭМ!$C$34:$C$777,СВЦЭМ!$A$34:$A$777,$A91,СВЦЭМ!$B$34:$B$777,S$83)+'СЕТ СН'!$H$9+СВЦЭМ!$D$10+'СЕТ СН'!$H$6-'СЕТ СН'!$H$19</f>
        <v>1390.16172901</v>
      </c>
      <c r="T91" s="36">
        <f>SUMIFS(СВЦЭМ!$C$34:$C$777,СВЦЭМ!$A$34:$A$777,$A91,СВЦЭМ!$B$34:$B$777,T$83)+'СЕТ СН'!$H$9+СВЦЭМ!$D$10+'СЕТ СН'!$H$6-'СЕТ СН'!$H$19</f>
        <v>1341.74226892</v>
      </c>
      <c r="U91" s="36">
        <f>SUMIFS(СВЦЭМ!$C$34:$C$777,СВЦЭМ!$A$34:$A$777,$A91,СВЦЭМ!$B$34:$B$777,U$83)+'СЕТ СН'!$H$9+СВЦЭМ!$D$10+'СЕТ СН'!$H$6-'СЕТ СН'!$H$19</f>
        <v>1345.9396819399999</v>
      </c>
      <c r="V91" s="36">
        <f>SUMIFS(СВЦЭМ!$C$34:$C$777,СВЦЭМ!$A$34:$A$777,$A91,СВЦЭМ!$B$34:$B$777,V$83)+'СЕТ СН'!$H$9+СВЦЭМ!$D$10+'СЕТ СН'!$H$6-'СЕТ СН'!$H$19</f>
        <v>1364.5173804900001</v>
      </c>
      <c r="W91" s="36">
        <f>SUMIFS(СВЦЭМ!$C$34:$C$777,СВЦЭМ!$A$34:$A$777,$A91,СВЦЭМ!$B$34:$B$777,W$83)+'СЕТ СН'!$H$9+СВЦЭМ!$D$10+'СЕТ СН'!$H$6-'СЕТ СН'!$H$19</f>
        <v>1379.69271101</v>
      </c>
      <c r="X91" s="36">
        <f>SUMIFS(СВЦЭМ!$C$34:$C$777,СВЦЭМ!$A$34:$A$777,$A91,СВЦЭМ!$B$34:$B$777,X$83)+'СЕТ СН'!$H$9+СВЦЭМ!$D$10+'СЕТ СН'!$H$6-'СЕТ СН'!$H$19</f>
        <v>1407.8939865699999</v>
      </c>
      <c r="Y91" s="36">
        <f>SUMIFS(СВЦЭМ!$C$34:$C$777,СВЦЭМ!$A$34:$A$777,$A91,СВЦЭМ!$B$34:$B$777,Y$83)+'СЕТ СН'!$H$9+СВЦЭМ!$D$10+'СЕТ СН'!$H$6-'СЕТ СН'!$H$19</f>
        <v>1494.59370954</v>
      </c>
    </row>
    <row r="92" spans="1:25" ht="15.75" x14ac:dyDescent="0.2">
      <c r="A92" s="35">
        <f t="shared" si="2"/>
        <v>43443</v>
      </c>
      <c r="B92" s="36">
        <f>SUMIFS(СВЦЭМ!$C$34:$C$777,СВЦЭМ!$A$34:$A$777,$A92,СВЦЭМ!$B$34:$B$777,B$83)+'СЕТ СН'!$H$9+СВЦЭМ!$D$10+'СЕТ СН'!$H$6-'СЕТ СН'!$H$19</f>
        <v>1561.5694340300001</v>
      </c>
      <c r="C92" s="36">
        <f>SUMIFS(СВЦЭМ!$C$34:$C$777,СВЦЭМ!$A$34:$A$777,$A92,СВЦЭМ!$B$34:$B$777,C$83)+'СЕТ СН'!$H$9+СВЦЭМ!$D$10+'СЕТ СН'!$H$6-'СЕТ СН'!$H$19</f>
        <v>1635.0016523599998</v>
      </c>
      <c r="D92" s="36">
        <f>SUMIFS(СВЦЭМ!$C$34:$C$777,СВЦЭМ!$A$34:$A$777,$A92,СВЦЭМ!$B$34:$B$777,D$83)+'СЕТ СН'!$H$9+СВЦЭМ!$D$10+'СЕТ СН'!$H$6-'СЕТ СН'!$H$19</f>
        <v>1708.1417772900004</v>
      </c>
      <c r="E92" s="36">
        <f>SUMIFS(СВЦЭМ!$C$34:$C$777,СВЦЭМ!$A$34:$A$777,$A92,СВЦЭМ!$B$34:$B$777,E$83)+'СЕТ СН'!$H$9+СВЦЭМ!$D$10+'СЕТ СН'!$H$6-'СЕТ СН'!$H$19</f>
        <v>1719.67867707</v>
      </c>
      <c r="F92" s="36">
        <f>SUMIFS(СВЦЭМ!$C$34:$C$777,СВЦЭМ!$A$34:$A$777,$A92,СВЦЭМ!$B$34:$B$777,F$83)+'СЕТ СН'!$H$9+СВЦЭМ!$D$10+'СЕТ СН'!$H$6-'СЕТ СН'!$H$19</f>
        <v>1723.6152430800003</v>
      </c>
      <c r="G92" s="36">
        <f>SUMIFS(СВЦЭМ!$C$34:$C$777,СВЦЭМ!$A$34:$A$777,$A92,СВЦЭМ!$B$34:$B$777,G$83)+'СЕТ СН'!$H$9+СВЦЭМ!$D$10+'СЕТ СН'!$H$6-'СЕТ СН'!$H$19</f>
        <v>1715.1695774099999</v>
      </c>
      <c r="H92" s="36">
        <f>SUMIFS(СВЦЭМ!$C$34:$C$777,СВЦЭМ!$A$34:$A$777,$A92,СВЦЭМ!$B$34:$B$777,H$83)+'СЕТ СН'!$H$9+СВЦЭМ!$D$10+'СЕТ СН'!$H$6-'СЕТ СН'!$H$19</f>
        <v>1676.0635620100002</v>
      </c>
      <c r="I92" s="36">
        <f>SUMIFS(СВЦЭМ!$C$34:$C$777,СВЦЭМ!$A$34:$A$777,$A92,СВЦЭМ!$B$34:$B$777,I$83)+'СЕТ СН'!$H$9+СВЦЭМ!$D$10+'СЕТ СН'!$H$6-'СЕТ СН'!$H$19</f>
        <v>1586.76121003</v>
      </c>
      <c r="J92" s="36">
        <f>SUMIFS(СВЦЭМ!$C$34:$C$777,СВЦЭМ!$A$34:$A$777,$A92,СВЦЭМ!$B$34:$B$777,J$83)+'СЕТ СН'!$H$9+СВЦЭМ!$D$10+'СЕТ СН'!$H$6-'СЕТ СН'!$H$19</f>
        <v>1485.8337872</v>
      </c>
      <c r="K92" s="36">
        <f>SUMIFS(СВЦЭМ!$C$34:$C$777,СВЦЭМ!$A$34:$A$777,$A92,СВЦЭМ!$B$34:$B$777,K$83)+'СЕТ СН'!$H$9+СВЦЭМ!$D$10+'СЕТ СН'!$H$6-'СЕТ СН'!$H$19</f>
        <v>1409.26661354</v>
      </c>
      <c r="L92" s="36">
        <f>SUMIFS(СВЦЭМ!$C$34:$C$777,СВЦЭМ!$A$34:$A$777,$A92,СВЦЭМ!$B$34:$B$777,L$83)+'СЕТ СН'!$H$9+СВЦЭМ!$D$10+'СЕТ СН'!$H$6-'СЕТ СН'!$H$19</f>
        <v>1400.36309553</v>
      </c>
      <c r="M92" s="36">
        <f>SUMIFS(СВЦЭМ!$C$34:$C$777,СВЦЭМ!$A$34:$A$777,$A92,СВЦЭМ!$B$34:$B$777,M$83)+'СЕТ СН'!$H$9+СВЦЭМ!$D$10+'СЕТ СН'!$H$6-'СЕТ СН'!$H$19</f>
        <v>1469.7832195399999</v>
      </c>
      <c r="N92" s="36">
        <f>SUMIFS(СВЦЭМ!$C$34:$C$777,СВЦЭМ!$A$34:$A$777,$A92,СВЦЭМ!$B$34:$B$777,N$83)+'СЕТ СН'!$H$9+СВЦЭМ!$D$10+'СЕТ СН'!$H$6-'СЕТ СН'!$H$19</f>
        <v>1529.28994786</v>
      </c>
      <c r="O92" s="36">
        <f>SUMIFS(СВЦЭМ!$C$34:$C$777,СВЦЭМ!$A$34:$A$777,$A92,СВЦЭМ!$B$34:$B$777,O$83)+'СЕТ СН'!$H$9+СВЦЭМ!$D$10+'СЕТ СН'!$H$6-'СЕТ СН'!$H$19</f>
        <v>1587.91755347</v>
      </c>
      <c r="P92" s="36">
        <f>SUMIFS(СВЦЭМ!$C$34:$C$777,СВЦЭМ!$A$34:$A$777,$A92,СВЦЭМ!$B$34:$B$777,P$83)+'СЕТ СН'!$H$9+СВЦЭМ!$D$10+'СЕТ СН'!$H$6-'СЕТ СН'!$H$19</f>
        <v>1592.6264218200001</v>
      </c>
      <c r="Q92" s="36">
        <f>SUMIFS(СВЦЭМ!$C$34:$C$777,СВЦЭМ!$A$34:$A$777,$A92,СВЦЭМ!$B$34:$B$777,Q$83)+'СЕТ СН'!$H$9+СВЦЭМ!$D$10+'СЕТ СН'!$H$6-'СЕТ СН'!$H$19</f>
        <v>1558.0423093000002</v>
      </c>
      <c r="R92" s="36">
        <f>SUMIFS(СВЦЭМ!$C$34:$C$777,СВЦЭМ!$A$34:$A$777,$A92,СВЦЭМ!$B$34:$B$777,R$83)+'СЕТ СН'!$H$9+СВЦЭМ!$D$10+'СЕТ СН'!$H$6-'СЕТ СН'!$H$19</f>
        <v>1495.73369602</v>
      </c>
      <c r="S92" s="36">
        <f>SUMIFS(СВЦЭМ!$C$34:$C$777,СВЦЭМ!$A$34:$A$777,$A92,СВЦЭМ!$B$34:$B$777,S$83)+'СЕТ СН'!$H$9+СВЦЭМ!$D$10+'СЕТ СН'!$H$6-'СЕТ СН'!$H$19</f>
        <v>1387.37691399</v>
      </c>
      <c r="T92" s="36">
        <f>SUMIFS(СВЦЭМ!$C$34:$C$777,СВЦЭМ!$A$34:$A$777,$A92,СВЦЭМ!$B$34:$B$777,T$83)+'СЕТ СН'!$H$9+СВЦЭМ!$D$10+'СЕТ СН'!$H$6-'СЕТ СН'!$H$19</f>
        <v>1347.0267764299999</v>
      </c>
      <c r="U92" s="36">
        <f>SUMIFS(СВЦЭМ!$C$34:$C$777,СВЦЭМ!$A$34:$A$777,$A92,СВЦЭМ!$B$34:$B$777,U$83)+'СЕТ СН'!$H$9+СВЦЭМ!$D$10+'СЕТ СН'!$H$6-'СЕТ СН'!$H$19</f>
        <v>1339.22186784</v>
      </c>
      <c r="V92" s="36">
        <f>SUMIFS(СВЦЭМ!$C$34:$C$777,СВЦЭМ!$A$34:$A$777,$A92,СВЦЭМ!$B$34:$B$777,V$83)+'СЕТ СН'!$H$9+СВЦЭМ!$D$10+'СЕТ СН'!$H$6-'СЕТ СН'!$H$19</f>
        <v>1357.6657948500001</v>
      </c>
      <c r="W92" s="36">
        <f>SUMIFS(СВЦЭМ!$C$34:$C$777,СВЦЭМ!$A$34:$A$777,$A92,СВЦЭМ!$B$34:$B$777,W$83)+'СЕТ СН'!$H$9+СВЦЭМ!$D$10+'СЕТ СН'!$H$6-'СЕТ СН'!$H$19</f>
        <v>1377.8451901000001</v>
      </c>
      <c r="X92" s="36">
        <f>SUMIFS(СВЦЭМ!$C$34:$C$777,СВЦЭМ!$A$34:$A$777,$A92,СВЦЭМ!$B$34:$B$777,X$83)+'СЕТ СН'!$H$9+СВЦЭМ!$D$10+'СЕТ СН'!$H$6-'СЕТ СН'!$H$19</f>
        <v>1397.4479241199999</v>
      </c>
      <c r="Y92" s="36">
        <f>SUMIFS(СВЦЭМ!$C$34:$C$777,СВЦЭМ!$A$34:$A$777,$A92,СВЦЭМ!$B$34:$B$777,Y$83)+'СЕТ СН'!$H$9+СВЦЭМ!$D$10+'СЕТ СН'!$H$6-'СЕТ СН'!$H$19</f>
        <v>1483.3876202900001</v>
      </c>
    </row>
    <row r="93" spans="1:25" ht="15.75" x14ac:dyDescent="0.2">
      <c r="A93" s="35">
        <f t="shared" si="2"/>
        <v>43444</v>
      </c>
      <c r="B93" s="36">
        <f>SUMIFS(СВЦЭМ!$C$34:$C$777,СВЦЭМ!$A$34:$A$777,$A93,СВЦЭМ!$B$34:$B$777,B$83)+'СЕТ СН'!$H$9+СВЦЭМ!$D$10+'СЕТ СН'!$H$6-'СЕТ СН'!$H$19</f>
        <v>1595.34897884</v>
      </c>
      <c r="C93" s="36">
        <f>SUMIFS(СВЦЭМ!$C$34:$C$777,СВЦЭМ!$A$34:$A$777,$A93,СВЦЭМ!$B$34:$B$777,C$83)+'СЕТ СН'!$H$9+СВЦЭМ!$D$10+'СЕТ СН'!$H$6-'СЕТ СН'!$H$19</f>
        <v>1679.8386223500002</v>
      </c>
      <c r="D93" s="36">
        <f>SUMIFS(СВЦЭМ!$C$34:$C$777,СВЦЭМ!$A$34:$A$777,$A93,СВЦЭМ!$B$34:$B$777,D$83)+'СЕТ СН'!$H$9+СВЦЭМ!$D$10+'СЕТ СН'!$H$6-'СЕТ СН'!$H$19</f>
        <v>1730.5001964100002</v>
      </c>
      <c r="E93" s="36">
        <f>SUMIFS(СВЦЭМ!$C$34:$C$777,СВЦЭМ!$A$34:$A$777,$A93,СВЦЭМ!$B$34:$B$777,E$83)+'СЕТ СН'!$H$9+СВЦЭМ!$D$10+'СЕТ СН'!$H$6-'СЕТ СН'!$H$19</f>
        <v>1728.30812823</v>
      </c>
      <c r="F93" s="36">
        <f>SUMIFS(СВЦЭМ!$C$34:$C$777,СВЦЭМ!$A$34:$A$777,$A93,СВЦЭМ!$B$34:$B$777,F$83)+'СЕТ СН'!$H$9+СВЦЭМ!$D$10+'СЕТ СН'!$H$6-'СЕТ СН'!$H$19</f>
        <v>1729.1738892600001</v>
      </c>
      <c r="G93" s="36">
        <f>SUMIFS(СВЦЭМ!$C$34:$C$777,СВЦЭМ!$A$34:$A$777,$A93,СВЦЭМ!$B$34:$B$777,G$83)+'СЕТ СН'!$H$9+СВЦЭМ!$D$10+'СЕТ СН'!$H$6-'СЕТ СН'!$H$19</f>
        <v>1724.15360134</v>
      </c>
      <c r="H93" s="36">
        <f>SUMIFS(СВЦЭМ!$C$34:$C$777,СВЦЭМ!$A$34:$A$777,$A93,СВЦЭМ!$B$34:$B$777,H$83)+'СЕТ СН'!$H$9+СВЦЭМ!$D$10+'СЕТ СН'!$H$6-'СЕТ СН'!$H$19</f>
        <v>1693.58982664</v>
      </c>
      <c r="I93" s="36">
        <f>SUMIFS(СВЦЭМ!$C$34:$C$777,СВЦЭМ!$A$34:$A$777,$A93,СВЦЭМ!$B$34:$B$777,I$83)+'СЕТ СН'!$H$9+СВЦЭМ!$D$10+'СЕТ СН'!$H$6-'СЕТ СН'!$H$19</f>
        <v>1586.02002492</v>
      </c>
      <c r="J93" s="36">
        <f>SUMIFS(СВЦЭМ!$C$34:$C$777,СВЦЭМ!$A$34:$A$777,$A93,СВЦЭМ!$B$34:$B$777,J$83)+'СЕТ СН'!$H$9+СВЦЭМ!$D$10+'СЕТ СН'!$H$6-'СЕТ СН'!$H$19</f>
        <v>1521.5994482399999</v>
      </c>
      <c r="K93" s="36">
        <f>SUMIFS(СВЦЭМ!$C$34:$C$777,СВЦЭМ!$A$34:$A$777,$A93,СВЦЭМ!$B$34:$B$777,K$83)+'СЕТ СН'!$H$9+СВЦЭМ!$D$10+'СЕТ СН'!$H$6-'СЕТ СН'!$H$19</f>
        <v>1472.2592432599999</v>
      </c>
      <c r="L93" s="36">
        <f>SUMIFS(СВЦЭМ!$C$34:$C$777,СВЦЭМ!$A$34:$A$777,$A93,СВЦЭМ!$B$34:$B$777,L$83)+'СЕТ СН'!$H$9+СВЦЭМ!$D$10+'СЕТ СН'!$H$6-'СЕТ СН'!$H$19</f>
        <v>1471.89674429</v>
      </c>
      <c r="M93" s="36">
        <f>SUMIFS(СВЦЭМ!$C$34:$C$777,СВЦЭМ!$A$34:$A$777,$A93,СВЦЭМ!$B$34:$B$777,M$83)+'СЕТ СН'!$H$9+СВЦЭМ!$D$10+'СЕТ СН'!$H$6-'СЕТ СН'!$H$19</f>
        <v>1484.4744478499999</v>
      </c>
      <c r="N93" s="36">
        <f>SUMIFS(СВЦЭМ!$C$34:$C$777,СВЦЭМ!$A$34:$A$777,$A93,СВЦЭМ!$B$34:$B$777,N$83)+'СЕТ СН'!$H$9+СВЦЭМ!$D$10+'СЕТ СН'!$H$6-'СЕТ СН'!$H$19</f>
        <v>1532.5341836499999</v>
      </c>
      <c r="O93" s="36">
        <f>SUMIFS(СВЦЭМ!$C$34:$C$777,СВЦЭМ!$A$34:$A$777,$A93,СВЦЭМ!$B$34:$B$777,O$83)+'СЕТ СН'!$H$9+СВЦЭМ!$D$10+'СЕТ СН'!$H$6-'СЕТ СН'!$H$19</f>
        <v>1566.09787385</v>
      </c>
      <c r="P93" s="36">
        <f>SUMIFS(СВЦЭМ!$C$34:$C$777,СВЦЭМ!$A$34:$A$777,$A93,СВЦЭМ!$B$34:$B$777,P$83)+'СЕТ СН'!$H$9+СВЦЭМ!$D$10+'СЕТ СН'!$H$6-'СЕТ СН'!$H$19</f>
        <v>1558.08947936</v>
      </c>
      <c r="Q93" s="36">
        <f>SUMIFS(СВЦЭМ!$C$34:$C$777,СВЦЭМ!$A$34:$A$777,$A93,СВЦЭМ!$B$34:$B$777,Q$83)+'СЕТ СН'!$H$9+СВЦЭМ!$D$10+'СЕТ СН'!$H$6-'СЕТ СН'!$H$19</f>
        <v>1532.8853789299999</v>
      </c>
      <c r="R93" s="36">
        <f>SUMIFS(СВЦЭМ!$C$34:$C$777,СВЦЭМ!$A$34:$A$777,$A93,СВЦЭМ!$B$34:$B$777,R$83)+'СЕТ СН'!$H$9+СВЦЭМ!$D$10+'СЕТ СН'!$H$6-'СЕТ СН'!$H$19</f>
        <v>1493.6075327999999</v>
      </c>
      <c r="S93" s="36">
        <f>SUMIFS(СВЦЭМ!$C$34:$C$777,СВЦЭМ!$A$34:$A$777,$A93,СВЦЭМ!$B$34:$B$777,S$83)+'СЕТ СН'!$H$9+СВЦЭМ!$D$10+'СЕТ СН'!$H$6-'СЕТ СН'!$H$19</f>
        <v>1409.8605119399999</v>
      </c>
      <c r="T93" s="36">
        <f>SUMIFS(СВЦЭМ!$C$34:$C$777,СВЦЭМ!$A$34:$A$777,$A93,СВЦЭМ!$B$34:$B$777,T$83)+'СЕТ СН'!$H$9+СВЦЭМ!$D$10+'СЕТ СН'!$H$6-'СЕТ СН'!$H$19</f>
        <v>1390.2171343299999</v>
      </c>
      <c r="U93" s="36">
        <f>SUMIFS(СВЦЭМ!$C$34:$C$777,СВЦЭМ!$A$34:$A$777,$A93,СВЦЭМ!$B$34:$B$777,U$83)+'СЕТ СН'!$H$9+СВЦЭМ!$D$10+'СЕТ СН'!$H$6-'СЕТ СН'!$H$19</f>
        <v>1392.5122076499999</v>
      </c>
      <c r="V93" s="36">
        <f>SUMIFS(СВЦЭМ!$C$34:$C$777,СВЦЭМ!$A$34:$A$777,$A93,СВЦЭМ!$B$34:$B$777,V$83)+'СЕТ СН'!$H$9+СВЦЭМ!$D$10+'СЕТ СН'!$H$6-'СЕТ СН'!$H$19</f>
        <v>1404.3451364299999</v>
      </c>
      <c r="W93" s="36">
        <f>SUMIFS(СВЦЭМ!$C$34:$C$777,СВЦЭМ!$A$34:$A$777,$A93,СВЦЭМ!$B$34:$B$777,W$83)+'СЕТ СН'!$H$9+СВЦЭМ!$D$10+'СЕТ СН'!$H$6-'СЕТ СН'!$H$19</f>
        <v>1423.9427412099999</v>
      </c>
      <c r="X93" s="36">
        <f>SUMIFS(СВЦЭМ!$C$34:$C$777,СВЦЭМ!$A$34:$A$777,$A93,СВЦЭМ!$B$34:$B$777,X$83)+'СЕТ СН'!$H$9+СВЦЭМ!$D$10+'СЕТ СН'!$H$6-'СЕТ СН'!$H$19</f>
        <v>1430.72612037</v>
      </c>
      <c r="Y93" s="36">
        <f>SUMIFS(СВЦЭМ!$C$34:$C$777,СВЦЭМ!$A$34:$A$777,$A93,СВЦЭМ!$B$34:$B$777,Y$83)+'СЕТ СН'!$H$9+СВЦЭМ!$D$10+'СЕТ СН'!$H$6-'СЕТ СН'!$H$19</f>
        <v>1516.80797998</v>
      </c>
    </row>
    <row r="94" spans="1:25" ht="15.75" x14ac:dyDescent="0.2">
      <c r="A94" s="35">
        <f t="shared" si="2"/>
        <v>43445</v>
      </c>
      <c r="B94" s="36">
        <f>SUMIFS(СВЦЭМ!$C$34:$C$777,СВЦЭМ!$A$34:$A$777,$A94,СВЦЭМ!$B$34:$B$777,B$83)+'СЕТ СН'!$H$9+СВЦЭМ!$D$10+'СЕТ СН'!$H$6-'СЕТ СН'!$H$19</f>
        <v>1585.4991751500002</v>
      </c>
      <c r="C94" s="36">
        <f>SUMIFS(СВЦЭМ!$C$34:$C$777,СВЦЭМ!$A$34:$A$777,$A94,СВЦЭМ!$B$34:$B$777,C$83)+'СЕТ СН'!$H$9+СВЦЭМ!$D$10+'СЕТ СН'!$H$6-'СЕТ СН'!$H$19</f>
        <v>1647.5322560599998</v>
      </c>
      <c r="D94" s="36">
        <f>SUMIFS(СВЦЭМ!$C$34:$C$777,СВЦЭМ!$A$34:$A$777,$A94,СВЦЭМ!$B$34:$B$777,D$83)+'СЕТ СН'!$H$9+СВЦЭМ!$D$10+'СЕТ СН'!$H$6-'СЕТ СН'!$H$19</f>
        <v>1709.9456197300001</v>
      </c>
      <c r="E94" s="36">
        <f>SUMIFS(СВЦЭМ!$C$34:$C$777,СВЦЭМ!$A$34:$A$777,$A94,СВЦЭМ!$B$34:$B$777,E$83)+'СЕТ СН'!$H$9+СВЦЭМ!$D$10+'СЕТ СН'!$H$6-'СЕТ СН'!$H$19</f>
        <v>1725.1097678300002</v>
      </c>
      <c r="F94" s="36">
        <f>SUMIFS(СВЦЭМ!$C$34:$C$777,СВЦЭМ!$A$34:$A$777,$A94,СВЦЭМ!$B$34:$B$777,F$83)+'СЕТ СН'!$H$9+СВЦЭМ!$D$10+'СЕТ СН'!$H$6-'СЕТ СН'!$H$19</f>
        <v>1728.4776255799998</v>
      </c>
      <c r="G94" s="36">
        <f>SUMIFS(СВЦЭМ!$C$34:$C$777,СВЦЭМ!$A$34:$A$777,$A94,СВЦЭМ!$B$34:$B$777,G$83)+'СЕТ СН'!$H$9+СВЦЭМ!$D$10+'СЕТ СН'!$H$6-'СЕТ СН'!$H$19</f>
        <v>1732.9767997999998</v>
      </c>
      <c r="H94" s="36">
        <f>SUMIFS(СВЦЭМ!$C$34:$C$777,СВЦЭМ!$A$34:$A$777,$A94,СВЦЭМ!$B$34:$B$777,H$83)+'СЕТ СН'!$H$9+СВЦЭМ!$D$10+'СЕТ СН'!$H$6-'СЕТ СН'!$H$19</f>
        <v>1684.5012223000003</v>
      </c>
      <c r="I94" s="36">
        <f>SUMIFS(СВЦЭМ!$C$34:$C$777,СВЦЭМ!$A$34:$A$777,$A94,СВЦЭМ!$B$34:$B$777,I$83)+'СЕТ СН'!$H$9+СВЦЭМ!$D$10+'СЕТ СН'!$H$6-'СЕТ СН'!$H$19</f>
        <v>1576.42454935</v>
      </c>
      <c r="J94" s="36">
        <f>SUMIFS(СВЦЭМ!$C$34:$C$777,СВЦЭМ!$A$34:$A$777,$A94,СВЦЭМ!$B$34:$B$777,J$83)+'СЕТ СН'!$H$9+СВЦЭМ!$D$10+'СЕТ СН'!$H$6-'СЕТ СН'!$H$19</f>
        <v>1502.9284187000001</v>
      </c>
      <c r="K94" s="36">
        <f>SUMIFS(СВЦЭМ!$C$34:$C$777,СВЦЭМ!$A$34:$A$777,$A94,СВЦЭМ!$B$34:$B$777,K$83)+'СЕТ СН'!$H$9+СВЦЭМ!$D$10+'СЕТ СН'!$H$6-'СЕТ СН'!$H$19</f>
        <v>1426.1744357099999</v>
      </c>
      <c r="L94" s="36">
        <f>SUMIFS(СВЦЭМ!$C$34:$C$777,СВЦЭМ!$A$34:$A$777,$A94,СВЦЭМ!$B$34:$B$777,L$83)+'СЕТ СН'!$H$9+СВЦЭМ!$D$10+'СЕТ СН'!$H$6-'СЕТ СН'!$H$19</f>
        <v>1426.83424315</v>
      </c>
      <c r="M94" s="36">
        <f>SUMIFS(СВЦЭМ!$C$34:$C$777,СВЦЭМ!$A$34:$A$777,$A94,СВЦЭМ!$B$34:$B$777,M$83)+'СЕТ СН'!$H$9+СВЦЭМ!$D$10+'СЕТ СН'!$H$6-'СЕТ СН'!$H$19</f>
        <v>1474.3847819299999</v>
      </c>
      <c r="N94" s="36">
        <f>SUMIFS(СВЦЭМ!$C$34:$C$777,СВЦЭМ!$A$34:$A$777,$A94,СВЦЭМ!$B$34:$B$777,N$83)+'СЕТ СН'!$H$9+СВЦЭМ!$D$10+'СЕТ СН'!$H$6-'СЕТ СН'!$H$19</f>
        <v>1530.4900790700001</v>
      </c>
      <c r="O94" s="36">
        <f>SUMIFS(СВЦЭМ!$C$34:$C$777,СВЦЭМ!$A$34:$A$777,$A94,СВЦЭМ!$B$34:$B$777,O$83)+'СЕТ СН'!$H$9+СВЦЭМ!$D$10+'СЕТ СН'!$H$6-'СЕТ СН'!$H$19</f>
        <v>1565.8917650400001</v>
      </c>
      <c r="P94" s="36">
        <f>SUMIFS(СВЦЭМ!$C$34:$C$777,СВЦЭМ!$A$34:$A$777,$A94,СВЦЭМ!$B$34:$B$777,P$83)+'СЕТ СН'!$H$9+СВЦЭМ!$D$10+'СЕТ СН'!$H$6-'СЕТ СН'!$H$19</f>
        <v>1575.7813451300001</v>
      </c>
      <c r="Q94" s="36">
        <f>SUMIFS(СВЦЭМ!$C$34:$C$777,СВЦЭМ!$A$34:$A$777,$A94,СВЦЭМ!$B$34:$B$777,Q$83)+'СЕТ СН'!$H$9+СВЦЭМ!$D$10+'СЕТ СН'!$H$6-'СЕТ СН'!$H$19</f>
        <v>1531.7744698399999</v>
      </c>
      <c r="R94" s="36">
        <f>SUMIFS(СВЦЭМ!$C$34:$C$777,СВЦЭМ!$A$34:$A$777,$A94,СВЦЭМ!$B$34:$B$777,R$83)+'СЕТ СН'!$H$9+СВЦЭМ!$D$10+'СЕТ СН'!$H$6-'СЕТ СН'!$H$19</f>
        <v>1488.03942069</v>
      </c>
      <c r="S94" s="36">
        <f>SUMIFS(СВЦЭМ!$C$34:$C$777,СВЦЭМ!$A$34:$A$777,$A94,СВЦЭМ!$B$34:$B$777,S$83)+'СЕТ СН'!$H$9+СВЦЭМ!$D$10+'СЕТ СН'!$H$6-'СЕТ СН'!$H$19</f>
        <v>1393.1754082299999</v>
      </c>
      <c r="T94" s="36">
        <f>SUMIFS(СВЦЭМ!$C$34:$C$777,СВЦЭМ!$A$34:$A$777,$A94,СВЦЭМ!$B$34:$B$777,T$83)+'СЕТ СН'!$H$9+СВЦЭМ!$D$10+'СЕТ СН'!$H$6-'СЕТ СН'!$H$19</f>
        <v>1372.1260268200001</v>
      </c>
      <c r="U94" s="36">
        <f>SUMIFS(СВЦЭМ!$C$34:$C$777,СВЦЭМ!$A$34:$A$777,$A94,СВЦЭМ!$B$34:$B$777,U$83)+'СЕТ СН'!$H$9+СВЦЭМ!$D$10+'СЕТ СН'!$H$6-'СЕТ СН'!$H$19</f>
        <v>1376.0464303000001</v>
      </c>
      <c r="V94" s="36">
        <f>SUMIFS(СВЦЭМ!$C$34:$C$777,СВЦЭМ!$A$34:$A$777,$A94,СВЦЭМ!$B$34:$B$777,V$83)+'СЕТ СН'!$H$9+СВЦЭМ!$D$10+'СЕТ СН'!$H$6-'СЕТ СН'!$H$19</f>
        <v>1393.23813296</v>
      </c>
      <c r="W94" s="36">
        <f>SUMIFS(СВЦЭМ!$C$34:$C$777,СВЦЭМ!$A$34:$A$777,$A94,СВЦЭМ!$B$34:$B$777,W$83)+'СЕТ СН'!$H$9+СВЦЭМ!$D$10+'СЕТ СН'!$H$6-'СЕТ СН'!$H$19</f>
        <v>1411.48501934</v>
      </c>
      <c r="X94" s="36">
        <f>SUMIFS(СВЦЭМ!$C$34:$C$777,СВЦЭМ!$A$34:$A$777,$A94,СВЦЭМ!$B$34:$B$777,X$83)+'СЕТ СН'!$H$9+СВЦЭМ!$D$10+'СЕТ СН'!$H$6-'СЕТ СН'!$H$19</f>
        <v>1419.6097984600001</v>
      </c>
      <c r="Y94" s="36">
        <f>SUMIFS(СВЦЭМ!$C$34:$C$777,СВЦЭМ!$A$34:$A$777,$A94,СВЦЭМ!$B$34:$B$777,Y$83)+'СЕТ СН'!$H$9+СВЦЭМ!$D$10+'СЕТ СН'!$H$6-'СЕТ СН'!$H$19</f>
        <v>1508.97354258</v>
      </c>
    </row>
    <row r="95" spans="1:25" ht="15.75" x14ac:dyDescent="0.2">
      <c r="A95" s="35">
        <f t="shared" si="2"/>
        <v>43446</v>
      </c>
      <c r="B95" s="36">
        <f>SUMIFS(СВЦЭМ!$C$34:$C$777,СВЦЭМ!$A$34:$A$777,$A95,СВЦЭМ!$B$34:$B$777,B$83)+'СЕТ СН'!$H$9+СВЦЭМ!$D$10+'СЕТ СН'!$H$6-'СЕТ СН'!$H$19</f>
        <v>1576.6478999400001</v>
      </c>
      <c r="C95" s="36">
        <f>SUMIFS(СВЦЭМ!$C$34:$C$777,СВЦЭМ!$A$34:$A$777,$A95,СВЦЭМ!$B$34:$B$777,C$83)+'СЕТ СН'!$H$9+СВЦЭМ!$D$10+'СЕТ СН'!$H$6-'СЕТ СН'!$H$19</f>
        <v>1668.2266497099999</v>
      </c>
      <c r="D95" s="36">
        <f>SUMIFS(СВЦЭМ!$C$34:$C$777,СВЦЭМ!$A$34:$A$777,$A95,СВЦЭМ!$B$34:$B$777,D$83)+'СЕТ СН'!$H$9+СВЦЭМ!$D$10+'СЕТ СН'!$H$6-'СЕТ СН'!$H$19</f>
        <v>1726.4209563700001</v>
      </c>
      <c r="E95" s="36">
        <f>SUMIFS(СВЦЭМ!$C$34:$C$777,СВЦЭМ!$A$34:$A$777,$A95,СВЦЭМ!$B$34:$B$777,E$83)+'СЕТ СН'!$H$9+СВЦЭМ!$D$10+'СЕТ СН'!$H$6-'СЕТ СН'!$H$19</f>
        <v>1747.5626437800001</v>
      </c>
      <c r="F95" s="36">
        <f>SUMIFS(СВЦЭМ!$C$34:$C$777,СВЦЭМ!$A$34:$A$777,$A95,СВЦЭМ!$B$34:$B$777,F$83)+'СЕТ СН'!$H$9+СВЦЭМ!$D$10+'СЕТ СН'!$H$6-'СЕТ СН'!$H$19</f>
        <v>1745.0303210000002</v>
      </c>
      <c r="G95" s="36">
        <f>SUMIFS(СВЦЭМ!$C$34:$C$777,СВЦЭМ!$A$34:$A$777,$A95,СВЦЭМ!$B$34:$B$777,G$83)+'СЕТ СН'!$H$9+СВЦЭМ!$D$10+'СЕТ СН'!$H$6-'СЕТ СН'!$H$19</f>
        <v>1717.2218863200001</v>
      </c>
      <c r="H95" s="36">
        <f>SUMIFS(СВЦЭМ!$C$34:$C$777,СВЦЭМ!$A$34:$A$777,$A95,СВЦЭМ!$B$34:$B$777,H$83)+'СЕТ СН'!$H$9+СВЦЭМ!$D$10+'СЕТ СН'!$H$6-'СЕТ СН'!$H$19</f>
        <v>1636.7506927499999</v>
      </c>
      <c r="I95" s="36">
        <f>SUMIFS(СВЦЭМ!$C$34:$C$777,СВЦЭМ!$A$34:$A$777,$A95,СВЦЭМ!$B$34:$B$777,I$83)+'СЕТ СН'!$H$9+СВЦЭМ!$D$10+'СЕТ СН'!$H$6-'СЕТ СН'!$H$19</f>
        <v>1530.76154655</v>
      </c>
      <c r="J95" s="36">
        <f>SUMIFS(СВЦЭМ!$C$34:$C$777,СВЦЭМ!$A$34:$A$777,$A95,СВЦЭМ!$B$34:$B$777,J$83)+'СЕТ СН'!$H$9+СВЦЭМ!$D$10+'СЕТ СН'!$H$6-'СЕТ СН'!$H$19</f>
        <v>1495.46563305</v>
      </c>
      <c r="K95" s="36">
        <f>SUMIFS(СВЦЭМ!$C$34:$C$777,СВЦЭМ!$A$34:$A$777,$A95,СВЦЭМ!$B$34:$B$777,K$83)+'СЕТ СН'!$H$9+СВЦЭМ!$D$10+'СЕТ СН'!$H$6-'СЕТ СН'!$H$19</f>
        <v>1420.1375565999999</v>
      </c>
      <c r="L95" s="36">
        <f>SUMIFS(СВЦЭМ!$C$34:$C$777,СВЦЭМ!$A$34:$A$777,$A95,СВЦЭМ!$B$34:$B$777,L$83)+'СЕТ СН'!$H$9+СВЦЭМ!$D$10+'СЕТ СН'!$H$6-'СЕТ СН'!$H$19</f>
        <v>1419.0151811799999</v>
      </c>
      <c r="M95" s="36">
        <f>SUMIFS(СВЦЭМ!$C$34:$C$777,СВЦЭМ!$A$34:$A$777,$A95,СВЦЭМ!$B$34:$B$777,M$83)+'СЕТ СН'!$H$9+СВЦЭМ!$D$10+'СЕТ СН'!$H$6-'СЕТ СН'!$H$19</f>
        <v>1474.0623562400001</v>
      </c>
      <c r="N95" s="36">
        <f>SUMIFS(СВЦЭМ!$C$34:$C$777,СВЦЭМ!$A$34:$A$777,$A95,СВЦЭМ!$B$34:$B$777,N$83)+'СЕТ СН'!$H$9+СВЦЭМ!$D$10+'СЕТ СН'!$H$6-'СЕТ СН'!$H$19</f>
        <v>1533.20701179</v>
      </c>
      <c r="O95" s="36">
        <f>SUMIFS(СВЦЭМ!$C$34:$C$777,СВЦЭМ!$A$34:$A$777,$A95,СВЦЭМ!$B$34:$B$777,O$83)+'СЕТ СН'!$H$9+СВЦЭМ!$D$10+'СЕТ СН'!$H$6-'СЕТ СН'!$H$19</f>
        <v>1575.03543068</v>
      </c>
      <c r="P95" s="36">
        <f>SUMIFS(СВЦЭМ!$C$34:$C$777,СВЦЭМ!$A$34:$A$777,$A95,СВЦЭМ!$B$34:$B$777,P$83)+'СЕТ СН'!$H$9+СВЦЭМ!$D$10+'СЕТ СН'!$H$6-'СЕТ СН'!$H$19</f>
        <v>1585.31143071</v>
      </c>
      <c r="Q95" s="36">
        <f>SUMIFS(СВЦЭМ!$C$34:$C$777,СВЦЭМ!$A$34:$A$777,$A95,СВЦЭМ!$B$34:$B$777,Q$83)+'СЕТ СН'!$H$9+СВЦЭМ!$D$10+'СЕТ СН'!$H$6-'СЕТ СН'!$H$19</f>
        <v>1539.09881526</v>
      </c>
      <c r="R95" s="36">
        <f>SUMIFS(СВЦЭМ!$C$34:$C$777,СВЦЭМ!$A$34:$A$777,$A95,СВЦЭМ!$B$34:$B$777,R$83)+'СЕТ СН'!$H$9+СВЦЭМ!$D$10+'СЕТ СН'!$H$6-'СЕТ СН'!$H$19</f>
        <v>1491.2246182700001</v>
      </c>
      <c r="S95" s="36">
        <f>SUMIFS(СВЦЭМ!$C$34:$C$777,СВЦЭМ!$A$34:$A$777,$A95,СВЦЭМ!$B$34:$B$777,S$83)+'СЕТ СН'!$H$9+СВЦЭМ!$D$10+'СЕТ СН'!$H$6-'СЕТ СН'!$H$19</f>
        <v>1401.40459753</v>
      </c>
      <c r="T95" s="36">
        <f>SUMIFS(СВЦЭМ!$C$34:$C$777,СВЦЭМ!$A$34:$A$777,$A95,СВЦЭМ!$B$34:$B$777,T$83)+'СЕТ СН'!$H$9+СВЦЭМ!$D$10+'СЕТ СН'!$H$6-'СЕТ СН'!$H$19</f>
        <v>1374.1093850100001</v>
      </c>
      <c r="U95" s="36">
        <f>SUMIFS(СВЦЭМ!$C$34:$C$777,СВЦЭМ!$A$34:$A$777,$A95,СВЦЭМ!$B$34:$B$777,U$83)+'СЕТ СН'!$H$9+СВЦЭМ!$D$10+'СЕТ СН'!$H$6-'СЕТ СН'!$H$19</f>
        <v>1381.8541424299999</v>
      </c>
      <c r="V95" s="36">
        <f>SUMIFS(СВЦЭМ!$C$34:$C$777,СВЦЭМ!$A$34:$A$777,$A95,СВЦЭМ!$B$34:$B$777,V$83)+'СЕТ СН'!$H$9+СВЦЭМ!$D$10+'СЕТ СН'!$H$6-'СЕТ СН'!$H$19</f>
        <v>1392.1281876999999</v>
      </c>
      <c r="W95" s="36">
        <f>SUMIFS(СВЦЭМ!$C$34:$C$777,СВЦЭМ!$A$34:$A$777,$A95,СВЦЭМ!$B$34:$B$777,W$83)+'СЕТ СН'!$H$9+СВЦЭМ!$D$10+'СЕТ СН'!$H$6-'СЕТ СН'!$H$19</f>
        <v>1413.7374570899999</v>
      </c>
      <c r="X95" s="36">
        <f>SUMIFS(СВЦЭМ!$C$34:$C$777,СВЦЭМ!$A$34:$A$777,$A95,СВЦЭМ!$B$34:$B$777,X$83)+'СЕТ СН'!$H$9+СВЦЭМ!$D$10+'СЕТ СН'!$H$6-'СЕТ СН'!$H$19</f>
        <v>1419.1064269799999</v>
      </c>
      <c r="Y95" s="36">
        <f>SUMIFS(СВЦЭМ!$C$34:$C$777,СВЦЭМ!$A$34:$A$777,$A95,СВЦЭМ!$B$34:$B$777,Y$83)+'СЕТ СН'!$H$9+СВЦЭМ!$D$10+'СЕТ СН'!$H$6-'СЕТ СН'!$H$19</f>
        <v>1496.5204318599999</v>
      </c>
    </row>
    <row r="96" spans="1:25" ht="15.75" x14ac:dyDescent="0.2">
      <c r="A96" s="35">
        <f t="shared" si="2"/>
        <v>43447</v>
      </c>
      <c r="B96" s="36">
        <f>SUMIFS(СВЦЭМ!$C$34:$C$777,СВЦЭМ!$A$34:$A$777,$A96,СВЦЭМ!$B$34:$B$777,B$83)+'СЕТ СН'!$H$9+СВЦЭМ!$D$10+'СЕТ СН'!$H$6-'СЕТ СН'!$H$19</f>
        <v>1575.51067715</v>
      </c>
      <c r="C96" s="36">
        <f>SUMIFS(СВЦЭМ!$C$34:$C$777,СВЦЭМ!$A$34:$A$777,$A96,СВЦЭМ!$B$34:$B$777,C$83)+'СЕТ СН'!$H$9+СВЦЭМ!$D$10+'СЕТ СН'!$H$6-'СЕТ СН'!$H$19</f>
        <v>1650.0204534900004</v>
      </c>
      <c r="D96" s="36">
        <f>SUMIFS(СВЦЭМ!$C$34:$C$777,СВЦЭМ!$A$34:$A$777,$A96,СВЦЭМ!$B$34:$B$777,D$83)+'СЕТ СН'!$H$9+СВЦЭМ!$D$10+'СЕТ СН'!$H$6-'СЕТ СН'!$H$19</f>
        <v>1711.6479890000001</v>
      </c>
      <c r="E96" s="36">
        <f>SUMIFS(СВЦЭМ!$C$34:$C$777,СВЦЭМ!$A$34:$A$777,$A96,СВЦЭМ!$B$34:$B$777,E$83)+'СЕТ СН'!$H$9+СВЦЭМ!$D$10+'СЕТ СН'!$H$6-'СЕТ СН'!$H$19</f>
        <v>1727.3043627300003</v>
      </c>
      <c r="F96" s="36">
        <f>SUMIFS(СВЦЭМ!$C$34:$C$777,СВЦЭМ!$A$34:$A$777,$A96,СВЦЭМ!$B$34:$B$777,F$83)+'СЕТ СН'!$H$9+СВЦЭМ!$D$10+'СЕТ СН'!$H$6-'СЕТ СН'!$H$19</f>
        <v>1728.7067870999999</v>
      </c>
      <c r="G96" s="36">
        <f>SUMIFS(СВЦЭМ!$C$34:$C$777,СВЦЭМ!$A$34:$A$777,$A96,СВЦЭМ!$B$34:$B$777,G$83)+'СЕТ СН'!$H$9+СВЦЭМ!$D$10+'СЕТ СН'!$H$6-'СЕТ СН'!$H$19</f>
        <v>1710.1098666300004</v>
      </c>
      <c r="H96" s="36">
        <f>SUMIFS(СВЦЭМ!$C$34:$C$777,СВЦЭМ!$A$34:$A$777,$A96,СВЦЭМ!$B$34:$B$777,H$83)+'СЕТ СН'!$H$9+СВЦЭМ!$D$10+'СЕТ СН'!$H$6-'СЕТ СН'!$H$19</f>
        <v>1631.3948920900002</v>
      </c>
      <c r="I96" s="36">
        <f>SUMIFS(СВЦЭМ!$C$34:$C$777,СВЦЭМ!$A$34:$A$777,$A96,СВЦЭМ!$B$34:$B$777,I$83)+'СЕТ СН'!$H$9+СВЦЭМ!$D$10+'СЕТ СН'!$H$6-'СЕТ СН'!$H$19</f>
        <v>1548.5676937600001</v>
      </c>
      <c r="J96" s="36">
        <f>SUMIFS(СВЦЭМ!$C$34:$C$777,СВЦЭМ!$A$34:$A$777,$A96,СВЦЭМ!$B$34:$B$777,J$83)+'СЕТ СН'!$H$9+СВЦЭМ!$D$10+'СЕТ СН'!$H$6-'СЕТ СН'!$H$19</f>
        <v>1478.6313068300001</v>
      </c>
      <c r="K96" s="36">
        <f>SUMIFS(СВЦЭМ!$C$34:$C$777,СВЦЭМ!$A$34:$A$777,$A96,СВЦЭМ!$B$34:$B$777,K$83)+'СЕТ СН'!$H$9+СВЦЭМ!$D$10+'СЕТ СН'!$H$6-'СЕТ СН'!$H$19</f>
        <v>1422.6523548800001</v>
      </c>
      <c r="L96" s="36">
        <f>SUMIFS(СВЦЭМ!$C$34:$C$777,СВЦЭМ!$A$34:$A$777,$A96,СВЦЭМ!$B$34:$B$777,L$83)+'СЕТ СН'!$H$9+СВЦЭМ!$D$10+'СЕТ СН'!$H$6-'СЕТ СН'!$H$19</f>
        <v>1418.56439045</v>
      </c>
      <c r="M96" s="36">
        <f>SUMIFS(СВЦЭМ!$C$34:$C$777,СВЦЭМ!$A$34:$A$777,$A96,СВЦЭМ!$B$34:$B$777,M$83)+'СЕТ СН'!$H$9+СВЦЭМ!$D$10+'СЕТ СН'!$H$6-'СЕТ СН'!$H$19</f>
        <v>1466.4234535200001</v>
      </c>
      <c r="N96" s="36">
        <f>SUMIFS(СВЦЭМ!$C$34:$C$777,СВЦЭМ!$A$34:$A$777,$A96,СВЦЭМ!$B$34:$B$777,N$83)+'СЕТ СН'!$H$9+СВЦЭМ!$D$10+'СЕТ СН'!$H$6-'СЕТ СН'!$H$19</f>
        <v>1536.27507788</v>
      </c>
      <c r="O96" s="36">
        <f>SUMIFS(СВЦЭМ!$C$34:$C$777,СВЦЭМ!$A$34:$A$777,$A96,СВЦЭМ!$B$34:$B$777,O$83)+'СЕТ СН'!$H$9+СВЦЭМ!$D$10+'СЕТ СН'!$H$6-'СЕТ СН'!$H$19</f>
        <v>1568.36958897</v>
      </c>
      <c r="P96" s="36">
        <f>SUMIFS(СВЦЭМ!$C$34:$C$777,СВЦЭМ!$A$34:$A$777,$A96,СВЦЭМ!$B$34:$B$777,P$83)+'СЕТ СН'!$H$9+СВЦЭМ!$D$10+'СЕТ СН'!$H$6-'СЕТ СН'!$H$19</f>
        <v>1560.17810424</v>
      </c>
      <c r="Q96" s="36">
        <f>SUMIFS(СВЦЭМ!$C$34:$C$777,СВЦЭМ!$A$34:$A$777,$A96,СВЦЭМ!$B$34:$B$777,Q$83)+'СЕТ СН'!$H$9+СВЦЭМ!$D$10+'СЕТ СН'!$H$6-'СЕТ СН'!$H$19</f>
        <v>1532.22914279</v>
      </c>
      <c r="R96" s="36">
        <f>SUMIFS(СВЦЭМ!$C$34:$C$777,СВЦЭМ!$A$34:$A$777,$A96,СВЦЭМ!$B$34:$B$777,R$83)+'СЕТ СН'!$H$9+СВЦЭМ!$D$10+'СЕТ СН'!$H$6-'СЕТ СН'!$H$19</f>
        <v>1511.9695729600001</v>
      </c>
      <c r="S96" s="36">
        <f>SUMIFS(СВЦЭМ!$C$34:$C$777,СВЦЭМ!$A$34:$A$777,$A96,СВЦЭМ!$B$34:$B$777,S$83)+'СЕТ СН'!$H$9+СВЦЭМ!$D$10+'СЕТ СН'!$H$6-'СЕТ СН'!$H$19</f>
        <v>1436.50885032</v>
      </c>
      <c r="T96" s="36">
        <f>SUMIFS(СВЦЭМ!$C$34:$C$777,СВЦЭМ!$A$34:$A$777,$A96,СВЦЭМ!$B$34:$B$777,T$83)+'СЕТ СН'!$H$9+СВЦЭМ!$D$10+'СЕТ СН'!$H$6-'СЕТ СН'!$H$19</f>
        <v>1437.7822235000001</v>
      </c>
      <c r="U96" s="36">
        <f>SUMIFS(СВЦЭМ!$C$34:$C$777,СВЦЭМ!$A$34:$A$777,$A96,СВЦЭМ!$B$34:$B$777,U$83)+'СЕТ СН'!$H$9+СВЦЭМ!$D$10+'СЕТ СН'!$H$6-'СЕТ СН'!$H$19</f>
        <v>1447.2796954099999</v>
      </c>
      <c r="V96" s="36">
        <f>SUMIFS(СВЦЭМ!$C$34:$C$777,СВЦЭМ!$A$34:$A$777,$A96,СВЦЭМ!$B$34:$B$777,V$83)+'СЕТ СН'!$H$9+СВЦЭМ!$D$10+'СЕТ СН'!$H$6-'СЕТ СН'!$H$19</f>
        <v>1416.27361234</v>
      </c>
      <c r="W96" s="36">
        <f>SUMIFS(СВЦЭМ!$C$34:$C$777,СВЦЭМ!$A$34:$A$777,$A96,СВЦЭМ!$B$34:$B$777,W$83)+'СЕТ СН'!$H$9+СВЦЭМ!$D$10+'СЕТ СН'!$H$6-'СЕТ СН'!$H$19</f>
        <v>1414.8193850099999</v>
      </c>
      <c r="X96" s="36">
        <f>SUMIFS(СВЦЭМ!$C$34:$C$777,СВЦЭМ!$A$34:$A$777,$A96,СВЦЭМ!$B$34:$B$777,X$83)+'СЕТ СН'!$H$9+СВЦЭМ!$D$10+'СЕТ СН'!$H$6-'СЕТ СН'!$H$19</f>
        <v>1421.17615817</v>
      </c>
      <c r="Y96" s="36">
        <f>SUMIFS(СВЦЭМ!$C$34:$C$777,СВЦЭМ!$A$34:$A$777,$A96,СВЦЭМ!$B$34:$B$777,Y$83)+'СЕТ СН'!$H$9+СВЦЭМ!$D$10+'СЕТ СН'!$H$6-'СЕТ СН'!$H$19</f>
        <v>1513.8481338500001</v>
      </c>
    </row>
    <row r="97" spans="1:25" ht="15.75" x14ac:dyDescent="0.2">
      <c r="A97" s="35">
        <f t="shared" si="2"/>
        <v>43448</v>
      </c>
      <c r="B97" s="36">
        <f>SUMIFS(СВЦЭМ!$C$34:$C$777,СВЦЭМ!$A$34:$A$777,$A97,СВЦЭМ!$B$34:$B$777,B$83)+'СЕТ СН'!$H$9+СВЦЭМ!$D$10+'СЕТ СН'!$H$6-'СЕТ СН'!$H$19</f>
        <v>1591.58677392</v>
      </c>
      <c r="C97" s="36">
        <f>SUMIFS(СВЦЭМ!$C$34:$C$777,СВЦЭМ!$A$34:$A$777,$A97,СВЦЭМ!$B$34:$B$777,C$83)+'СЕТ СН'!$H$9+СВЦЭМ!$D$10+'СЕТ СН'!$H$6-'СЕТ СН'!$H$19</f>
        <v>1669.72241472</v>
      </c>
      <c r="D97" s="36">
        <f>SUMIFS(СВЦЭМ!$C$34:$C$777,СВЦЭМ!$A$34:$A$777,$A97,СВЦЭМ!$B$34:$B$777,D$83)+'СЕТ СН'!$H$9+СВЦЭМ!$D$10+'СЕТ СН'!$H$6-'СЕТ СН'!$H$19</f>
        <v>1727.3314442000001</v>
      </c>
      <c r="E97" s="36">
        <f>SUMIFS(СВЦЭМ!$C$34:$C$777,СВЦЭМ!$A$34:$A$777,$A97,СВЦЭМ!$B$34:$B$777,E$83)+'СЕТ СН'!$H$9+СВЦЭМ!$D$10+'СЕТ СН'!$H$6-'СЕТ СН'!$H$19</f>
        <v>1732.0490504899999</v>
      </c>
      <c r="F97" s="36">
        <f>SUMIFS(СВЦЭМ!$C$34:$C$777,СВЦЭМ!$A$34:$A$777,$A97,СВЦЭМ!$B$34:$B$777,F$83)+'СЕТ СН'!$H$9+СВЦЭМ!$D$10+'СЕТ СН'!$H$6-'СЕТ СН'!$H$19</f>
        <v>1730.1629181899998</v>
      </c>
      <c r="G97" s="36">
        <f>SUMIFS(СВЦЭМ!$C$34:$C$777,СВЦЭМ!$A$34:$A$777,$A97,СВЦЭМ!$B$34:$B$777,G$83)+'СЕТ СН'!$H$9+СВЦЭМ!$D$10+'СЕТ СН'!$H$6-'СЕТ СН'!$H$19</f>
        <v>1705.98327131</v>
      </c>
      <c r="H97" s="36">
        <f>SUMIFS(СВЦЭМ!$C$34:$C$777,СВЦЭМ!$A$34:$A$777,$A97,СВЦЭМ!$B$34:$B$777,H$83)+'СЕТ СН'!$H$9+СВЦЭМ!$D$10+'СЕТ СН'!$H$6-'СЕТ СН'!$H$19</f>
        <v>1658.1082024400002</v>
      </c>
      <c r="I97" s="36">
        <f>SUMIFS(СВЦЭМ!$C$34:$C$777,СВЦЭМ!$A$34:$A$777,$A97,СВЦЭМ!$B$34:$B$777,I$83)+'СЕТ СН'!$H$9+СВЦЭМ!$D$10+'СЕТ СН'!$H$6-'СЕТ СН'!$H$19</f>
        <v>1553.7818143500001</v>
      </c>
      <c r="J97" s="36">
        <f>SUMIFS(СВЦЭМ!$C$34:$C$777,СВЦЭМ!$A$34:$A$777,$A97,СВЦЭМ!$B$34:$B$777,J$83)+'СЕТ СН'!$H$9+СВЦЭМ!$D$10+'СЕТ СН'!$H$6-'СЕТ СН'!$H$19</f>
        <v>1487.5307720799999</v>
      </c>
      <c r="K97" s="36">
        <f>SUMIFS(СВЦЭМ!$C$34:$C$777,СВЦЭМ!$A$34:$A$777,$A97,СВЦЭМ!$B$34:$B$777,K$83)+'СЕТ СН'!$H$9+СВЦЭМ!$D$10+'СЕТ СН'!$H$6-'СЕТ СН'!$H$19</f>
        <v>1421.29148994</v>
      </c>
      <c r="L97" s="36">
        <f>SUMIFS(СВЦЭМ!$C$34:$C$777,СВЦЭМ!$A$34:$A$777,$A97,СВЦЭМ!$B$34:$B$777,L$83)+'СЕТ СН'!$H$9+СВЦЭМ!$D$10+'СЕТ СН'!$H$6-'СЕТ СН'!$H$19</f>
        <v>1418.25193943</v>
      </c>
      <c r="M97" s="36">
        <f>SUMIFS(СВЦЭМ!$C$34:$C$777,СВЦЭМ!$A$34:$A$777,$A97,СВЦЭМ!$B$34:$B$777,M$83)+'СЕТ СН'!$H$9+СВЦЭМ!$D$10+'СЕТ СН'!$H$6-'СЕТ СН'!$H$19</f>
        <v>1482.0216242399999</v>
      </c>
      <c r="N97" s="36">
        <f>SUMIFS(СВЦЭМ!$C$34:$C$777,СВЦЭМ!$A$34:$A$777,$A97,СВЦЭМ!$B$34:$B$777,N$83)+'СЕТ СН'!$H$9+СВЦЭМ!$D$10+'СЕТ СН'!$H$6-'СЕТ СН'!$H$19</f>
        <v>1549.1322317900001</v>
      </c>
      <c r="O97" s="36">
        <f>SUMIFS(СВЦЭМ!$C$34:$C$777,СВЦЭМ!$A$34:$A$777,$A97,СВЦЭМ!$B$34:$B$777,O$83)+'СЕТ СН'!$H$9+СВЦЭМ!$D$10+'СЕТ СН'!$H$6-'СЕТ СН'!$H$19</f>
        <v>1564.07904059</v>
      </c>
      <c r="P97" s="36">
        <f>SUMIFS(СВЦЭМ!$C$34:$C$777,СВЦЭМ!$A$34:$A$777,$A97,СВЦЭМ!$B$34:$B$777,P$83)+'СЕТ СН'!$H$9+СВЦЭМ!$D$10+'СЕТ СН'!$H$6-'СЕТ СН'!$H$19</f>
        <v>1557.5222918900001</v>
      </c>
      <c r="Q97" s="36">
        <f>SUMIFS(СВЦЭМ!$C$34:$C$777,СВЦЭМ!$A$34:$A$777,$A97,СВЦЭМ!$B$34:$B$777,Q$83)+'СЕТ СН'!$H$9+СВЦЭМ!$D$10+'СЕТ СН'!$H$6-'СЕТ СН'!$H$19</f>
        <v>1553.8496960299999</v>
      </c>
      <c r="R97" s="36">
        <f>SUMIFS(СВЦЭМ!$C$34:$C$777,СВЦЭМ!$A$34:$A$777,$A97,СВЦЭМ!$B$34:$B$777,R$83)+'СЕТ СН'!$H$9+СВЦЭМ!$D$10+'СЕТ СН'!$H$6-'СЕТ СН'!$H$19</f>
        <v>1523.31038491</v>
      </c>
      <c r="S97" s="36">
        <f>SUMIFS(СВЦЭМ!$C$34:$C$777,СВЦЭМ!$A$34:$A$777,$A97,СВЦЭМ!$B$34:$B$777,S$83)+'СЕТ СН'!$H$9+СВЦЭМ!$D$10+'СЕТ СН'!$H$6-'СЕТ СН'!$H$19</f>
        <v>1419.1330199399999</v>
      </c>
      <c r="T97" s="36">
        <f>SUMIFS(СВЦЭМ!$C$34:$C$777,СВЦЭМ!$A$34:$A$777,$A97,СВЦЭМ!$B$34:$B$777,T$83)+'СЕТ СН'!$H$9+СВЦЭМ!$D$10+'СЕТ СН'!$H$6-'СЕТ СН'!$H$19</f>
        <v>1374.2457979000001</v>
      </c>
      <c r="U97" s="36">
        <f>SUMIFS(СВЦЭМ!$C$34:$C$777,СВЦЭМ!$A$34:$A$777,$A97,СВЦЭМ!$B$34:$B$777,U$83)+'СЕТ СН'!$H$9+СВЦЭМ!$D$10+'СЕТ СН'!$H$6-'СЕТ СН'!$H$19</f>
        <v>1368.6535534699999</v>
      </c>
      <c r="V97" s="36">
        <f>SUMIFS(СВЦЭМ!$C$34:$C$777,СВЦЭМ!$A$34:$A$777,$A97,СВЦЭМ!$B$34:$B$777,V$83)+'СЕТ СН'!$H$9+СВЦЭМ!$D$10+'СЕТ СН'!$H$6-'СЕТ СН'!$H$19</f>
        <v>1374.82053436</v>
      </c>
      <c r="W97" s="36">
        <f>SUMIFS(СВЦЭМ!$C$34:$C$777,СВЦЭМ!$A$34:$A$777,$A97,СВЦЭМ!$B$34:$B$777,W$83)+'СЕТ СН'!$H$9+СВЦЭМ!$D$10+'СЕТ СН'!$H$6-'СЕТ СН'!$H$19</f>
        <v>1394.8279731299999</v>
      </c>
      <c r="X97" s="36">
        <f>SUMIFS(СВЦЭМ!$C$34:$C$777,СВЦЭМ!$A$34:$A$777,$A97,СВЦЭМ!$B$34:$B$777,X$83)+'СЕТ СН'!$H$9+СВЦЭМ!$D$10+'СЕТ СН'!$H$6-'СЕТ СН'!$H$19</f>
        <v>1408.083376</v>
      </c>
      <c r="Y97" s="36">
        <f>SUMIFS(СВЦЭМ!$C$34:$C$777,СВЦЭМ!$A$34:$A$777,$A97,СВЦЭМ!$B$34:$B$777,Y$83)+'СЕТ СН'!$H$9+СВЦЭМ!$D$10+'СЕТ СН'!$H$6-'СЕТ СН'!$H$19</f>
        <v>1500.02514718</v>
      </c>
    </row>
    <row r="98" spans="1:25" ht="15.75" x14ac:dyDescent="0.2">
      <c r="A98" s="35">
        <f t="shared" si="2"/>
        <v>43449</v>
      </c>
      <c r="B98" s="36">
        <f>SUMIFS(СВЦЭМ!$C$34:$C$777,СВЦЭМ!$A$34:$A$777,$A98,СВЦЭМ!$B$34:$B$777,B$83)+'СЕТ СН'!$H$9+СВЦЭМ!$D$10+'СЕТ СН'!$H$6-'СЕТ СН'!$H$19</f>
        <v>1630.9906984899999</v>
      </c>
      <c r="C98" s="36">
        <f>SUMIFS(СВЦЭМ!$C$34:$C$777,СВЦЭМ!$A$34:$A$777,$A98,СВЦЭМ!$B$34:$B$777,C$83)+'СЕТ СН'!$H$9+СВЦЭМ!$D$10+'СЕТ СН'!$H$6-'СЕТ СН'!$H$19</f>
        <v>1680.7557667999999</v>
      </c>
      <c r="D98" s="36">
        <f>SUMIFS(СВЦЭМ!$C$34:$C$777,СВЦЭМ!$A$34:$A$777,$A98,СВЦЭМ!$B$34:$B$777,D$83)+'СЕТ СН'!$H$9+СВЦЭМ!$D$10+'СЕТ СН'!$H$6-'СЕТ СН'!$H$19</f>
        <v>1724.62964526</v>
      </c>
      <c r="E98" s="36">
        <f>SUMIFS(СВЦЭМ!$C$34:$C$777,СВЦЭМ!$A$34:$A$777,$A98,СВЦЭМ!$B$34:$B$777,E$83)+'СЕТ СН'!$H$9+СВЦЭМ!$D$10+'СЕТ СН'!$H$6-'СЕТ СН'!$H$19</f>
        <v>1724.7634867400002</v>
      </c>
      <c r="F98" s="36">
        <f>SUMIFS(СВЦЭМ!$C$34:$C$777,СВЦЭМ!$A$34:$A$777,$A98,СВЦЭМ!$B$34:$B$777,F$83)+'СЕТ СН'!$H$9+СВЦЭМ!$D$10+'СЕТ СН'!$H$6-'СЕТ СН'!$H$19</f>
        <v>1723.0839885400001</v>
      </c>
      <c r="G98" s="36">
        <f>SUMIFS(СВЦЭМ!$C$34:$C$777,СВЦЭМ!$A$34:$A$777,$A98,СВЦЭМ!$B$34:$B$777,G$83)+'СЕТ СН'!$H$9+СВЦЭМ!$D$10+'СЕТ СН'!$H$6-'СЕТ СН'!$H$19</f>
        <v>1693.2784008600001</v>
      </c>
      <c r="H98" s="36">
        <f>SUMIFS(СВЦЭМ!$C$34:$C$777,СВЦЭМ!$A$34:$A$777,$A98,СВЦЭМ!$B$34:$B$777,H$83)+'СЕТ СН'!$H$9+СВЦЭМ!$D$10+'СЕТ СН'!$H$6-'СЕТ СН'!$H$19</f>
        <v>1667.1566992899998</v>
      </c>
      <c r="I98" s="36">
        <f>SUMIFS(СВЦЭМ!$C$34:$C$777,СВЦЭМ!$A$34:$A$777,$A98,СВЦЭМ!$B$34:$B$777,I$83)+'СЕТ СН'!$H$9+СВЦЭМ!$D$10+'СЕТ СН'!$H$6-'СЕТ СН'!$H$19</f>
        <v>1566.24727201</v>
      </c>
      <c r="J98" s="36">
        <f>SUMIFS(СВЦЭМ!$C$34:$C$777,СВЦЭМ!$A$34:$A$777,$A98,СВЦЭМ!$B$34:$B$777,J$83)+'СЕТ СН'!$H$9+СВЦЭМ!$D$10+'СЕТ СН'!$H$6-'СЕТ СН'!$H$19</f>
        <v>1471.64355411</v>
      </c>
      <c r="K98" s="36">
        <f>SUMIFS(СВЦЭМ!$C$34:$C$777,СВЦЭМ!$A$34:$A$777,$A98,СВЦЭМ!$B$34:$B$777,K$83)+'СЕТ СН'!$H$9+СВЦЭМ!$D$10+'СЕТ СН'!$H$6-'СЕТ СН'!$H$19</f>
        <v>1402.7945938099999</v>
      </c>
      <c r="L98" s="36">
        <f>SUMIFS(СВЦЭМ!$C$34:$C$777,СВЦЭМ!$A$34:$A$777,$A98,СВЦЭМ!$B$34:$B$777,L$83)+'СЕТ СН'!$H$9+СВЦЭМ!$D$10+'СЕТ СН'!$H$6-'СЕТ СН'!$H$19</f>
        <v>1419.2471940800001</v>
      </c>
      <c r="M98" s="36">
        <f>SUMIFS(СВЦЭМ!$C$34:$C$777,СВЦЭМ!$A$34:$A$777,$A98,СВЦЭМ!$B$34:$B$777,M$83)+'СЕТ СН'!$H$9+СВЦЭМ!$D$10+'СЕТ СН'!$H$6-'СЕТ СН'!$H$19</f>
        <v>1475.35699365</v>
      </c>
      <c r="N98" s="36">
        <f>SUMIFS(СВЦЭМ!$C$34:$C$777,СВЦЭМ!$A$34:$A$777,$A98,СВЦЭМ!$B$34:$B$777,N$83)+'СЕТ СН'!$H$9+СВЦЭМ!$D$10+'СЕТ СН'!$H$6-'СЕТ СН'!$H$19</f>
        <v>1540.61987684</v>
      </c>
      <c r="O98" s="36">
        <f>SUMIFS(СВЦЭМ!$C$34:$C$777,СВЦЭМ!$A$34:$A$777,$A98,СВЦЭМ!$B$34:$B$777,O$83)+'СЕТ СН'!$H$9+СВЦЭМ!$D$10+'СЕТ СН'!$H$6-'СЕТ СН'!$H$19</f>
        <v>1583.80836163</v>
      </c>
      <c r="P98" s="36">
        <f>SUMIFS(СВЦЭМ!$C$34:$C$777,СВЦЭМ!$A$34:$A$777,$A98,СВЦЭМ!$B$34:$B$777,P$83)+'СЕТ СН'!$H$9+СВЦЭМ!$D$10+'СЕТ СН'!$H$6-'СЕТ СН'!$H$19</f>
        <v>1564.09239299</v>
      </c>
      <c r="Q98" s="36">
        <f>SUMIFS(СВЦЭМ!$C$34:$C$777,СВЦЭМ!$A$34:$A$777,$A98,СВЦЭМ!$B$34:$B$777,Q$83)+'СЕТ СН'!$H$9+СВЦЭМ!$D$10+'СЕТ СН'!$H$6-'СЕТ СН'!$H$19</f>
        <v>1543.8642576499999</v>
      </c>
      <c r="R98" s="36">
        <f>SUMIFS(СВЦЭМ!$C$34:$C$777,СВЦЭМ!$A$34:$A$777,$A98,СВЦЭМ!$B$34:$B$777,R$83)+'СЕТ СН'!$H$9+СВЦЭМ!$D$10+'СЕТ СН'!$H$6-'СЕТ СН'!$H$19</f>
        <v>1493.4189398200001</v>
      </c>
      <c r="S98" s="36">
        <f>SUMIFS(СВЦЭМ!$C$34:$C$777,СВЦЭМ!$A$34:$A$777,$A98,СВЦЭМ!$B$34:$B$777,S$83)+'СЕТ СН'!$H$9+СВЦЭМ!$D$10+'СЕТ СН'!$H$6-'СЕТ СН'!$H$19</f>
        <v>1400.2692052499999</v>
      </c>
      <c r="T98" s="36">
        <f>SUMIFS(СВЦЭМ!$C$34:$C$777,СВЦЭМ!$A$34:$A$777,$A98,СВЦЭМ!$B$34:$B$777,T$83)+'СЕТ СН'!$H$9+СВЦЭМ!$D$10+'СЕТ СН'!$H$6-'СЕТ СН'!$H$19</f>
        <v>1349.69797376</v>
      </c>
      <c r="U98" s="36">
        <f>SUMIFS(СВЦЭМ!$C$34:$C$777,СВЦЭМ!$A$34:$A$777,$A98,СВЦЭМ!$B$34:$B$777,U$83)+'СЕТ СН'!$H$9+СВЦЭМ!$D$10+'СЕТ СН'!$H$6-'СЕТ СН'!$H$19</f>
        <v>1365.37329327</v>
      </c>
      <c r="V98" s="36">
        <f>SUMIFS(СВЦЭМ!$C$34:$C$777,СВЦЭМ!$A$34:$A$777,$A98,СВЦЭМ!$B$34:$B$777,V$83)+'СЕТ СН'!$H$9+СВЦЭМ!$D$10+'СЕТ СН'!$H$6-'СЕТ СН'!$H$19</f>
        <v>1370.77763043</v>
      </c>
      <c r="W98" s="36">
        <f>SUMIFS(СВЦЭМ!$C$34:$C$777,СВЦЭМ!$A$34:$A$777,$A98,СВЦЭМ!$B$34:$B$777,W$83)+'СЕТ СН'!$H$9+СВЦЭМ!$D$10+'СЕТ СН'!$H$6-'СЕТ СН'!$H$19</f>
        <v>1377.78134469</v>
      </c>
      <c r="X98" s="36">
        <f>SUMIFS(СВЦЭМ!$C$34:$C$777,СВЦЭМ!$A$34:$A$777,$A98,СВЦЭМ!$B$34:$B$777,X$83)+'СЕТ СН'!$H$9+СВЦЭМ!$D$10+'СЕТ СН'!$H$6-'СЕТ СН'!$H$19</f>
        <v>1405.6823477400001</v>
      </c>
      <c r="Y98" s="36">
        <f>SUMIFS(СВЦЭМ!$C$34:$C$777,СВЦЭМ!$A$34:$A$777,$A98,СВЦЭМ!$B$34:$B$777,Y$83)+'СЕТ СН'!$H$9+СВЦЭМ!$D$10+'СЕТ СН'!$H$6-'СЕТ СН'!$H$19</f>
        <v>1476.6732920300001</v>
      </c>
    </row>
    <row r="99" spans="1:25" ht="15.75" x14ac:dyDescent="0.2">
      <c r="A99" s="35">
        <f t="shared" si="2"/>
        <v>43450</v>
      </c>
      <c r="B99" s="36">
        <f>SUMIFS(СВЦЭМ!$C$34:$C$777,СВЦЭМ!$A$34:$A$777,$A99,СВЦЭМ!$B$34:$B$777,B$83)+'СЕТ СН'!$H$9+СВЦЭМ!$D$10+'СЕТ СН'!$H$6-'СЕТ СН'!$H$19</f>
        <v>1586.25760913</v>
      </c>
      <c r="C99" s="36">
        <f>SUMIFS(СВЦЭМ!$C$34:$C$777,СВЦЭМ!$A$34:$A$777,$A99,СВЦЭМ!$B$34:$B$777,C$83)+'СЕТ СН'!$H$9+СВЦЭМ!$D$10+'СЕТ СН'!$H$6-'СЕТ СН'!$H$19</f>
        <v>1672.6825966200004</v>
      </c>
      <c r="D99" s="36">
        <f>SUMIFS(СВЦЭМ!$C$34:$C$777,СВЦЭМ!$A$34:$A$777,$A99,СВЦЭМ!$B$34:$B$777,D$83)+'СЕТ СН'!$H$9+СВЦЭМ!$D$10+'СЕТ СН'!$H$6-'СЕТ СН'!$H$19</f>
        <v>1733.71178052</v>
      </c>
      <c r="E99" s="36">
        <f>SUMIFS(СВЦЭМ!$C$34:$C$777,СВЦЭМ!$A$34:$A$777,$A99,СВЦЭМ!$B$34:$B$777,E$83)+'СЕТ СН'!$H$9+СВЦЭМ!$D$10+'СЕТ СН'!$H$6-'СЕТ СН'!$H$19</f>
        <v>1719.9880976499999</v>
      </c>
      <c r="F99" s="36">
        <f>SUMIFS(СВЦЭМ!$C$34:$C$777,СВЦЭМ!$A$34:$A$777,$A99,СВЦЭМ!$B$34:$B$777,F$83)+'СЕТ СН'!$H$9+СВЦЭМ!$D$10+'СЕТ СН'!$H$6-'СЕТ СН'!$H$19</f>
        <v>1710.0700866699999</v>
      </c>
      <c r="G99" s="36">
        <f>SUMIFS(СВЦЭМ!$C$34:$C$777,СВЦЭМ!$A$34:$A$777,$A99,СВЦЭМ!$B$34:$B$777,G$83)+'СЕТ СН'!$H$9+СВЦЭМ!$D$10+'СЕТ СН'!$H$6-'СЕТ СН'!$H$19</f>
        <v>1696.1568624900001</v>
      </c>
      <c r="H99" s="36">
        <f>SUMIFS(СВЦЭМ!$C$34:$C$777,СВЦЭМ!$A$34:$A$777,$A99,СВЦЭМ!$B$34:$B$777,H$83)+'СЕТ СН'!$H$9+СВЦЭМ!$D$10+'СЕТ СН'!$H$6-'СЕТ СН'!$H$19</f>
        <v>1676.9097333500004</v>
      </c>
      <c r="I99" s="36">
        <f>SUMIFS(СВЦЭМ!$C$34:$C$777,СВЦЭМ!$A$34:$A$777,$A99,СВЦЭМ!$B$34:$B$777,I$83)+'СЕТ СН'!$H$9+СВЦЭМ!$D$10+'СЕТ СН'!$H$6-'СЕТ СН'!$H$19</f>
        <v>1586.6716277</v>
      </c>
      <c r="J99" s="36">
        <f>SUMIFS(СВЦЭМ!$C$34:$C$777,СВЦЭМ!$A$34:$A$777,$A99,СВЦЭМ!$B$34:$B$777,J$83)+'СЕТ СН'!$H$9+СВЦЭМ!$D$10+'СЕТ СН'!$H$6-'СЕТ СН'!$H$19</f>
        <v>1496.9673933900001</v>
      </c>
      <c r="K99" s="36">
        <f>SUMIFS(СВЦЭМ!$C$34:$C$777,СВЦЭМ!$A$34:$A$777,$A99,СВЦЭМ!$B$34:$B$777,K$83)+'СЕТ СН'!$H$9+СВЦЭМ!$D$10+'СЕТ СН'!$H$6-'СЕТ СН'!$H$19</f>
        <v>1429.48340925</v>
      </c>
      <c r="L99" s="36">
        <f>SUMIFS(СВЦЭМ!$C$34:$C$777,СВЦЭМ!$A$34:$A$777,$A99,СВЦЭМ!$B$34:$B$777,L$83)+'СЕТ СН'!$H$9+СВЦЭМ!$D$10+'СЕТ СН'!$H$6-'СЕТ СН'!$H$19</f>
        <v>1397.8780036799999</v>
      </c>
      <c r="M99" s="36">
        <f>SUMIFS(СВЦЭМ!$C$34:$C$777,СВЦЭМ!$A$34:$A$777,$A99,СВЦЭМ!$B$34:$B$777,M$83)+'СЕТ СН'!$H$9+СВЦЭМ!$D$10+'СЕТ СН'!$H$6-'СЕТ СН'!$H$19</f>
        <v>1460.5523796699999</v>
      </c>
      <c r="N99" s="36">
        <f>SUMIFS(СВЦЭМ!$C$34:$C$777,СВЦЭМ!$A$34:$A$777,$A99,СВЦЭМ!$B$34:$B$777,N$83)+'СЕТ СН'!$H$9+СВЦЭМ!$D$10+'СЕТ СН'!$H$6-'СЕТ СН'!$H$19</f>
        <v>1535.8530225</v>
      </c>
      <c r="O99" s="36">
        <f>SUMIFS(СВЦЭМ!$C$34:$C$777,СВЦЭМ!$A$34:$A$777,$A99,СВЦЭМ!$B$34:$B$777,O$83)+'СЕТ СН'!$H$9+СВЦЭМ!$D$10+'СЕТ СН'!$H$6-'СЕТ СН'!$H$19</f>
        <v>1559.48240917</v>
      </c>
      <c r="P99" s="36">
        <f>SUMIFS(СВЦЭМ!$C$34:$C$777,СВЦЭМ!$A$34:$A$777,$A99,СВЦЭМ!$B$34:$B$777,P$83)+'СЕТ СН'!$H$9+СВЦЭМ!$D$10+'СЕТ СН'!$H$6-'СЕТ СН'!$H$19</f>
        <v>1564.67460861</v>
      </c>
      <c r="Q99" s="36">
        <f>SUMIFS(СВЦЭМ!$C$34:$C$777,СВЦЭМ!$A$34:$A$777,$A99,СВЦЭМ!$B$34:$B$777,Q$83)+'СЕТ СН'!$H$9+СВЦЭМ!$D$10+'СЕТ СН'!$H$6-'СЕТ СН'!$H$19</f>
        <v>1562.4900358800001</v>
      </c>
      <c r="R99" s="36">
        <f>SUMIFS(СВЦЭМ!$C$34:$C$777,СВЦЭМ!$A$34:$A$777,$A99,СВЦЭМ!$B$34:$B$777,R$83)+'СЕТ СН'!$H$9+СВЦЭМ!$D$10+'СЕТ СН'!$H$6-'СЕТ СН'!$H$19</f>
        <v>1513.0609493100001</v>
      </c>
      <c r="S99" s="36">
        <f>SUMIFS(СВЦЭМ!$C$34:$C$777,СВЦЭМ!$A$34:$A$777,$A99,СВЦЭМ!$B$34:$B$777,S$83)+'СЕТ СН'!$H$9+СВЦЭМ!$D$10+'СЕТ СН'!$H$6-'СЕТ СН'!$H$19</f>
        <v>1402.6928138200001</v>
      </c>
      <c r="T99" s="36">
        <f>SUMIFS(СВЦЭМ!$C$34:$C$777,СВЦЭМ!$A$34:$A$777,$A99,СВЦЭМ!$B$34:$B$777,T$83)+'СЕТ СН'!$H$9+СВЦЭМ!$D$10+'СЕТ СН'!$H$6-'СЕТ СН'!$H$19</f>
        <v>1347.02739569</v>
      </c>
      <c r="U99" s="36">
        <f>SUMIFS(СВЦЭМ!$C$34:$C$777,СВЦЭМ!$A$34:$A$777,$A99,СВЦЭМ!$B$34:$B$777,U$83)+'СЕТ СН'!$H$9+СВЦЭМ!$D$10+'СЕТ СН'!$H$6-'СЕТ СН'!$H$19</f>
        <v>1350.18623308</v>
      </c>
      <c r="V99" s="36">
        <f>SUMIFS(СВЦЭМ!$C$34:$C$777,СВЦЭМ!$A$34:$A$777,$A99,СВЦЭМ!$B$34:$B$777,V$83)+'СЕТ СН'!$H$9+СВЦЭМ!$D$10+'СЕТ СН'!$H$6-'СЕТ СН'!$H$19</f>
        <v>1361.88920975</v>
      </c>
      <c r="W99" s="36">
        <f>SUMIFS(СВЦЭМ!$C$34:$C$777,СВЦЭМ!$A$34:$A$777,$A99,СВЦЭМ!$B$34:$B$777,W$83)+'СЕТ СН'!$H$9+СВЦЭМ!$D$10+'СЕТ СН'!$H$6-'СЕТ СН'!$H$19</f>
        <v>1378.8089688699999</v>
      </c>
      <c r="X99" s="36">
        <f>SUMIFS(СВЦЭМ!$C$34:$C$777,СВЦЭМ!$A$34:$A$777,$A99,СВЦЭМ!$B$34:$B$777,X$83)+'СЕТ СН'!$H$9+СВЦЭМ!$D$10+'СЕТ СН'!$H$6-'СЕТ СН'!$H$19</f>
        <v>1409.6922569999999</v>
      </c>
      <c r="Y99" s="36">
        <f>SUMIFS(СВЦЭМ!$C$34:$C$777,СВЦЭМ!$A$34:$A$777,$A99,СВЦЭМ!$B$34:$B$777,Y$83)+'СЕТ СН'!$H$9+СВЦЭМ!$D$10+'СЕТ СН'!$H$6-'СЕТ СН'!$H$19</f>
        <v>1481.8795235</v>
      </c>
    </row>
    <row r="100" spans="1:25" ht="15.75" x14ac:dyDescent="0.2">
      <c r="A100" s="35">
        <f t="shared" si="2"/>
        <v>43451</v>
      </c>
      <c r="B100" s="36">
        <f>SUMIFS(СВЦЭМ!$C$34:$C$777,СВЦЭМ!$A$34:$A$777,$A100,СВЦЭМ!$B$34:$B$777,B$83)+'СЕТ СН'!$H$9+СВЦЭМ!$D$10+'СЕТ СН'!$H$6-'СЕТ СН'!$H$19</f>
        <v>1634.3219277899998</v>
      </c>
      <c r="C100" s="36">
        <f>SUMIFS(СВЦЭМ!$C$34:$C$777,СВЦЭМ!$A$34:$A$777,$A100,СВЦЭМ!$B$34:$B$777,C$83)+'СЕТ СН'!$H$9+СВЦЭМ!$D$10+'СЕТ СН'!$H$6-'СЕТ СН'!$H$19</f>
        <v>1732.90028132</v>
      </c>
      <c r="D100" s="36">
        <f>SUMIFS(СВЦЭМ!$C$34:$C$777,СВЦЭМ!$A$34:$A$777,$A100,СВЦЭМ!$B$34:$B$777,D$83)+'СЕТ СН'!$H$9+СВЦЭМ!$D$10+'СЕТ СН'!$H$6-'СЕТ СН'!$H$19</f>
        <v>1799.7617907100002</v>
      </c>
      <c r="E100" s="36">
        <f>SUMIFS(СВЦЭМ!$C$34:$C$777,СВЦЭМ!$A$34:$A$777,$A100,СВЦЭМ!$B$34:$B$777,E$83)+'СЕТ СН'!$H$9+СВЦЭМ!$D$10+'СЕТ СН'!$H$6-'СЕТ СН'!$H$19</f>
        <v>1816.1237107699999</v>
      </c>
      <c r="F100" s="36">
        <f>SUMIFS(СВЦЭМ!$C$34:$C$777,СВЦЭМ!$A$34:$A$777,$A100,СВЦЭМ!$B$34:$B$777,F$83)+'СЕТ СН'!$H$9+СВЦЭМ!$D$10+'СЕТ СН'!$H$6-'СЕТ СН'!$H$19</f>
        <v>1815.15713809</v>
      </c>
      <c r="G100" s="36">
        <f>SUMIFS(СВЦЭМ!$C$34:$C$777,СВЦЭМ!$A$34:$A$777,$A100,СВЦЭМ!$B$34:$B$777,G$83)+'СЕТ СН'!$H$9+СВЦЭМ!$D$10+'СЕТ СН'!$H$6-'СЕТ СН'!$H$19</f>
        <v>1736.7844067200003</v>
      </c>
      <c r="H100" s="36">
        <f>SUMIFS(СВЦЭМ!$C$34:$C$777,СВЦЭМ!$A$34:$A$777,$A100,СВЦЭМ!$B$34:$B$777,H$83)+'СЕТ СН'!$H$9+СВЦЭМ!$D$10+'СЕТ СН'!$H$6-'СЕТ СН'!$H$19</f>
        <v>1672.10933806</v>
      </c>
      <c r="I100" s="36">
        <f>SUMIFS(СВЦЭМ!$C$34:$C$777,СВЦЭМ!$A$34:$A$777,$A100,СВЦЭМ!$B$34:$B$777,I$83)+'СЕТ СН'!$H$9+СВЦЭМ!$D$10+'СЕТ СН'!$H$6-'СЕТ СН'!$H$19</f>
        <v>1563.2112604200001</v>
      </c>
      <c r="J100" s="36">
        <f>SUMIFS(СВЦЭМ!$C$34:$C$777,СВЦЭМ!$A$34:$A$777,$A100,СВЦЭМ!$B$34:$B$777,J$83)+'СЕТ СН'!$H$9+СВЦЭМ!$D$10+'СЕТ СН'!$H$6-'СЕТ СН'!$H$19</f>
        <v>1493.4488078300001</v>
      </c>
      <c r="K100" s="36">
        <f>SUMIFS(СВЦЭМ!$C$34:$C$777,СВЦЭМ!$A$34:$A$777,$A100,СВЦЭМ!$B$34:$B$777,K$83)+'СЕТ СН'!$H$9+СВЦЭМ!$D$10+'СЕТ СН'!$H$6-'СЕТ СН'!$H$19</f>
        <v>1412.8062829400001</v>
      </c>
      <c r="L100" s="36">
        <f>SUMIFS(СВЦЭМ!$C$34:$C$777,СВЦЭМ!$A$34:$A$777,$A100,СВЦЭМ!$B$34:$B$777,L$83)+'СЕТ СН'!$H$9+СВЦЭМ!$D$10+'СЕТ СН'!$H$6-'СЕТ СН'!$H$19</f>
        <v>1406.4479862400001</v>
      </c>
      <c r="M100" s="36">
        <f>SUMIFS(СВЦЭМ!$C$34:$C$777,СВЦЭМ!$A$34:$A$777,$A100,СВЦЭМ!$B$34:$B$777,M$83)+'СЕТ СН'!$H$9+СВЦЭМ!$D$10+'СЕТ СН'!$H$6-'СЕТ СН'!$H$19</f>
        <v>1466.0151506</v>
      </c>
      <c r="N100" s="36">
        <f>SUMIFS(СВЦЭМ!$C$34:$C$777,СВЦЭМ!$A$34:$A$777,$A100,СВЦЭМ!$B$34:$B$777,N$83)+'СЕТ СН'!$H$9+СВЦЭМ!$D$10+'СЕТ СН'!$H$6-'СЕТ СН'!$H$19</f>
        <v>1540.0967841700001</v>
      </c>
      <c r="O100" s="36">
        <f>SUMIFS(СВЦЭМ!$C$34:$C$777,СВЦЭМ!$A$34:$A$777,$A100,СВЦЭМ!$B$34:$B$777,O$83)+'СЕТ СН'!$H$9+СВЦЭМ!$D$10+'СЕТ СН'!$H$6-'СЕТ СН'!$H$19</f>
        <v>1590.8832366900001</v>
      </c>
      <c r="P100" s="36">
        <f>SUMIFS(СВЦЭМ!$C$34:$C$777,СВЦЭМ!$A$34:$A$777,$A100,СВЦЭМ!$B$34:$B$777,P$83)+'СЕТ СН'!$H$9+СВЦЭМ!$D$10+'СЕТ СН'!$H$6-'СЕТ СН'!$H$19</f>
        <v>1601.1731476</v>
      </c>
      <c r="Q100" s="36">
        <f>SUMIFS(СВЦЭМ!$C$34:$C$777,СВЦЭМ!$A$34:$A$777,$A100,СВЦЭМ!$B$34:$B$777,Q$83)+'СЕТ СН'!$H$9+СВЦЭМ!$D$10+'СЕТ СН'!$H$6-'СЕТ СН'!$H$19</f>
        <v>1572.99801172</v>
      </c>
      <c r="R100" s="36">
        <f>SUMIFS(СВЦЭМ!$C$34:$C$777,СВЦЭМ!$A$34:$A$777,$A100,СВЦЭМ!$B$34:$B$777,R$83)+'СЕТ СН'!$H$9+СВЦЭМ!$D$10+'СЕТ СН'!$H$6-'СЕТ СН'!$H$19</f>
        <v>1499.17006844</v>
      </c>
      <c r="S100" s="36">
        <f>SUMIFS(СВЦЭМ!$C$34:$C$777,СВЦЭМ!$A$34:$A$777,$A100,СВЦЭМ!$B$34:$B$777,S$83)+'СЕТ СН'!$H$9+СВЦЭМ!$D$10+'СЕТ СН'!$H$6-'СЕТ СН'!$H$19</f>
        <v>1379.3306718900001</v>
      </c>
      <c r="T100" s="36">
        <f>SUMIFS(СВЦЭМ!$C$34:$C$777,СВЦЭМ!$A$34:$A$777,$A100,СВЦЭМ!$B$34:$B$777,T$83)+'СЕТ СН'!$H$9+СВЦЭМ!$D$10+'СЕТ СН'!$H$6-'СЕТ СН'!$H$19</f>
        <v>1325.7040371000001</v>
      </c>
      <c r="U100" s="36">
        <f>SUMIFS(СВЦЭМ!$C$34:$C$777,СВЦЭМ!$A$34:$A$777,$A100,СВЦЭМ!$B$34:$B$777,U$83)+'СЕТ СН'!$H$9+СВЦЭМ!$D$10+'СЕТ СН'!$H$6-'СЕТ СН'!$H$19</f>
        <v>1328.26443176</v>
      </c>
      <c r="V100" s="36">
        <f>SUMIFS(СВЦЭМ!$C$34:$C$777,СВЦЭМ!$A$34:$A$777,$A100,СВЦЭМ!$B$34:$B$777,V$83)+'СЕТ СН'!$H$9+СВЦЭМ!$D$10+'СЕТ СН'!$H$6-'СЕТ СН'!$H$19</f>
        <v>1350.6639245399999</v>
      </c>
      <c r="W100" s="36">
        <f>SUMIFS(СВЦЭМ!$C$34:$C$777,СВЦЭМ!$A$34:$A$777,$A100,СВЦЭМ!$B$34:$B$777,W$83)+'СЕТ СН'!$H$9+СВЦЭМ!$D$10+'СЕТ СН'!$H$6-'СЕТ СН'!$H$19</f>
        <v>1372.0254819899999</v>
      </c>
      <c r="X100" s="36">
        <f>SUMIFS(СВЦЭМ!$C$34:$C$777,СВЦЭМ!$A$34:$A$777,$A100,СВЦЭМ!$B$34:$B$777,X$83)+'СЕТ СН'!$H$9+СВЦЭМ!$D$10+'СЕТ СН'!$H$6-'СЕТ СН'!$H$19</f>
        <v>1382.88012065</v>
      </c>
      <c r="Y100" s="36">
        <f>SUMIFS(СВЦЭМ!$C$34:$C$777,СВЦЭМ!$A$34:$A$777,$A100,СВЦЭМ!$B$34:$B$777,Y$83)+'СЕТ СН'!$H$9+СВЦЭМ!$D$10+'СЕТ СН'!$H$6-'СЕТ СН'!$H$19</f>
        <v>1482.8100961800001</v>
      </c>
    </row>
    <row r="101" spans="1:25" ht="15.75" x14ac:dyDescent="0.2">
      <c r="A101" s="35">
        <f t="shared" si="2"/>
        <v>43452</v>
      </c>
      <c r="B101" s="36">
        <f>SUMIFS(СВЦЭМ!$C$34:$C$777,СВЦЭМ!$A$34:$A$777,$A101,СВЦЭМ!$B$34:$B$777,B$83)+'СЕТ СН'!$H$9+СВЦЭМ!$D$10+'СЕТ СН'!$H$6-'СЕТ СН'!$H$19</f>
        <v>1586.9956022600002</v>
      </c>
      <c r="C101" s="36">
        <f>SUMIFS(СВЦЭМ!$C$34:$C$777,СВЦЭМ!$A$34:$A$777,$A101,СВЦЭМ!$B$34:$B$777,C$83)+'СЕТ СН'!$H$9+СВЦЭМ!$D$10+'СЕТ СН'!$H$6-'СЕТ СН'!$H$19</f>
        <v>1661.9729603400001</v>
      </c>
      <c r="D101" s="36">
        <f>SUMIFS(СВЦЭМ!$C$34:$C$777,СВЦЭМ!$A$34:$A$777,$A101,СВЦЭМ!$B$34:$B$777,D$83)+'СЕТ СН'!$H$9+СВЦЭМ!$D$10+'СЕТ СН'!$H$6-'СЕТ СН'!$H$19</f>
        <v>1718.4801993000001</v>
      </c>
      <c r="E101" s="36">
        <f>SUMIFS(СВЦЭМ!$C$34:$C$777,СВЦЭМ!$A$34:$A$777,$A101,СВЦЭМ!$B$34:$B$777,E$83)+'СЕТ СН'!$H$9+СВЦЭМ!$D$10+'СЕТ СН'!$H$6-'СЕТ СН'!$H$19</f>
        <v>1724.4200500300003</v>
      </c>
      <c r="F101" s="36">
        <f>SUMIFS(СВЦЭМ!$C$34:$C$777,СВЦЭМ!$A$34:$A$777,$A101,СВЦЭМ!$B$34:$B$777,F$83)+'СЕТ СН'!$H$9+СВЦЭМ!$D$10+'СЕТ СН'!$H$6-'СЕТ СН'!$H$19</f>
        <v>1723.5474300800001</v>
      </c>
      <c r="G101" s="36">
        <f>SUMIFS(СВЦЭМ!$C$34:$C$777,СВЦЭМ!$A$34:$A$777,$A101,СВЦЭМ!$B$34:$B$777,G$83)+'СЕТ СН'!$H$9+СВЦЭМ!$D$10+'СЕТ СН'!$H$6-'СЕТ СН'!$H$19</f>
        <v>1711.49593314</v>
      </c>
      <c r="H101" s="36">
        <f>SUMIFS(СВЦЭМ!$C$34:$C$777,СВЦЭМ!$A$34:$A$777,$A101,СВЦЭМ!$B$34:$B$777,H$83)+'СЕТ СН'!$H$9+СВЦЭМ!$D$10+'СЕТ СН'!$H$6-'СЕТ СН'!$H$19</f>
        <v>1649.5484222599998</v>
      </c>
      <c r="I101" s="36">
        <f>SUMIFS(СВЦЭМ!$C$34:$C$777,СВЦЭМ!$A$34:$A$777,$A101,СВЦЭМ!$B$34:$B$777,I$83)+'СЕТ СН'!$H$9+СВЦЭМ!$D$10+'СЕТ СН'!$H$6-'СЕТ СН'!$H$19</f>
        <v>1554.69190108</v>
      </c>
      <c r="J101" s="36">
        <f>SUMIFS(СВЦЭМ!$C$34:$C$777,СВЦЭМ!$A$34:$A$777,$A101,СВЦЭМ!$B$34:$B$777,J$83)+'СЕТ СН'!$H$9+СВЦЭМ!$D$10+'СЕТ СН'!$H$6-'СЕТ СН'!$H$19</f>
        <v>1484.7220042399999</v>
      </c>
      <c r="K101" s="36">
        <f>SUMIFS(СВЦЭМ!$C$34:$C$777,СВЦЭМ!$A$34:$A$777,$A101,СВЦЭМ!$B$34:$B$777,K$83)+'СЕТ СН'!$H$9+СВЦЭМ!$D$10+'СЕТ СН'!$H$6-'СЕТ СН'!$H$19</f>
        <v>1426.53561242</v>
      </c>
      <c r="L101" s="36">
        <f>SUMIFS(СВЦЭМ!$C$34:$C$777,СВЦЭМ!$A$34:$A$777,$A101,СВЦЭМ!$B$34:$B$777,L$83)+'СЕТ СН'!$H$9+СВЦЭМ!$D$10+'СЕТ СН'!$H$6-'СЕТ СН'!$H$19</f>
        <v>1439.37002635</v>
      </c>
      <c r="M101" s="36">
        <f>SUMIFS(СВЦЭМ!$C$34:$C$777,СВЦЭМ!$A$34:$A$777,$A101,СВЦЭМ!$B$34:$B$777,M$83)+'СЕТ СН'!$H$9+СВЦЭМ!$D$10+'СЕТ СН'!$H$6-'СЕТ СН'!$H$19</f>
        <v>1474.08869903</v>
      </c>
      <c r="N101" s="36">
        <f>SUMIFS(СВЦЭМ!$C$34:$C$777,СВЦЭМ!$A$34:$A$777,$A101,СВЦЭМ!$B$34:$B$777,N$83)+'СЕТ СН'!$H$9+СВЦЭМ!$D$10+'СЕТ СН'!$H$6-'СЕТ СН'!$H$19</f>
        <v>1522.1395670100001</v>
      </c>
      <c r="O101" s="36">
        <f>SUMIFS(СВЦЭМ!$C$34:$C$777,СВЦЭМ!$A$34:$A$777,$A101,СВЦЭМ!$B$34:$B$777,O$83)+'СЕТ СН'!$H$9+СВЦЭМ!$D$10+'СЕТ СН'!$H$6-'СЕТ СН'!$H$19</f>
        <v>1574.9548979600002</v>
      </c>
      <c r="P101" s="36">
        <f>SUMIFS(СВЦЭМ!$C$34:$C$777,СВЦЭМ!$A$34:$A$777,$A101,СВЦЭМ!$B$34:$B$777,P$83)+'СЕТ СН'!$H$9+СВЦЭМ!$D$10+'СЕТ СН'!$H$6-'СЕТ СН'!$H$19</f>
        <v>1583.42415205</v>
      </c>
      <c r="Q101" s="36">
        <f>SUMIFS(СВЦЭМ!$C$34:$C$777,СВЦЭМ!$A$34:$A$777,$A101,СВЦЭМ!$B$34:$B$777,Q$83)+'СЕТ СН'!$H$9+СВЦЭМ!$D$10+'СЕТ СН'!$H$6-'СЕТ СН'!$H$19</f>
        <v>1550.5528450500001</v>
      </c>
      <c r="R101" s="36">
        <f>SUMIFS(СВЦЭМ!$C$34:$C$777,СВЦЭМ!$A$34:$A$777,$A101,СВЦЭМ!$B$34:$B$777,R$83)+'СЕТ СН'!$H$9+СВЦЭМ!$D$10+'СЕТ СН'!$H$6-'СЕТ СН'!$H$19</f>
        <v>1496.52236361</v>
      </c>
      <c r="S101" s="36">
        <f>SUMIFS(СВЦЭМ!$C$34:$C$777,СВЦЭМ!$A$34:$A$777,$A101,СВЦЭМ!$B$34:$B$777,S$83)+'СЕТ СН'!$H$9+СВЦЭМ!$D$10+'СЕТ СН'!$H$6-'СЕТ СН'!$H$19</f>
        <v>1421.44544028</v>
      </c>
      <c r="T101" s="36">
        <f>SUMIFS(СВЦЭМ!$C$34:$C$777,СВЦЭМ!$A$34:$A$777,$A101,СВЦЭМ!$B$34:$B$777,T$83)+'СЕТ СН'!$H$9+СВЦЭМ!$D$10+'СЕТ СН'!$H$6-'СЕТ СН'!$H$19</f>
        <v>1385.3535775800001</v>
      </c>
      <c r="U101" s="36">
        <f>SUMIFS(СВЦЭМ!$C$34:$C$777,СВЦЭМ!$A$34:$A$777,$A101,СВЦЭМ!$B$34:$B$777,U$83)+'СЕТ СН'!$H$9+СВЦЭМ!$D$10+'СЕТ СН'!$H$6-'СЕТ СН'!$H$19</f>
        <v>1377.7222902000001</v>
      </c>
      <c r="V101" s="36">
        <f>SUMIFS(СВЦЭМ!$C$34:$C$777,СВЦЭМ!$A$34:$A$777,$A101,СВЦЭМ!$B$34:$B$777,V$83)+'СЕТ СН'!$H$9+СВЦЭМ!$D$10+'СЕТ СН'!$H$6-'СЕТ СН'!$H$19</f>
        <v>1379.7830523499999</v>
      </c>
      <c r="W101" s="36">
        <f>SUMIFS(СВЦЭМ!$C$34:$C$777,СВЦЭМ!$A$34:$A$777,$A101,СВЦЭМ!$B$34:$B$777,W$83)+'СЕТ СН'!$H$9+СВЦЭМ!$D$10+'СЕТ СН'!$H$6-'СЕТ СН'!$H$19</f>
        <v>1395.06099595</v>
      </c>
      <c r="X101" s="36">
        <f>SUMIFS(СВЦЭМ!$C$34:$C$777,СВЦЭМ!$A$34:$A$777,$A101,СВЦЭМ!$B$34:$B$777,X$83)+'СЕТ СН'!$H$9+СВЦЭМ!$D$10+'СЕТ СН'!$H$6-'СЕТ СН'!$H$19</f>
        <v>1404.6504461500001</v>
      </c>
      <c r="Y101" s="36">
        <f>SUMIFS(СВЦЭМ!$C$34:$C$777,СВЦЭМ!$A$34:$A$777,$A101,СВЦЭМ!$B$34:$B$777,Y$83)+'СЕТ СН'!$H$9+СВЦЭМ!$D$10+'СЕТ СН'!$H$6-'СЕТ СН'!$H$19</f>
        <v>1488.41680858</v>
      </c>
    </row>
    <row r="102" spans="1:25" ht="15.75" x14ac:dyDescent="0.2">
      <c r="A102" s="35">
        <f t="shared" si="2"/>
        <v>43453</v>
      </c>
      <c r="B102" s="36">
        <f>SUMIFS(СВЦЭМ!$C$34:$C$777,СВЦЭМ!$A$34:$A$777,$A102,СВЦЭМ!$B$34:$B$777,B$83)+'СЕТ СН'!$H$9+СВЦЭМ!$D$10+'СЕТ СН'!$H$6-'СЕТ СН'!$H$19</f>
        <v>1537.7421283799999</v>
      </c>
      <c r="C102" s="36">
        <f>SUMIFS(СВЦЭМ!$C$34:$C$777,СВЦЭМ!$A$34:$A$777,$A102,СВЦЭМ!$B$34:$B$777,C$83)+'СЕТ СН'!$H$9+СВЦЭМ!$D$10+'СЕТ СН'!$H$6-'СЕТ СН'!$H$19</f>
        <v>1633.4790635600002</v>
      </c>
      <c r="D102" s="36">
        <f>SUMIFS(СВЦЭМ!$C$34:$C$777,СВЦЭМ!$A$34:$A$777,$A102,СВЦЭМ!$B$34:$B$777,D$83)+'СЕТ СН'!$H$9+СВЦЭМ!$D$10+'СЕТ СН'!$H$6-'СЕТ СН'!$H$19</f>
        <v>1715.5398727299998</v>
      </c>
      <c r="E102" s="36">
        <f>SUMIFS(СВЦЭМ!$C$34:$C$777,СВЦЭМ!$A$34:$A$777,$A102,СВЦЭМ!$B$34:$B$777,E$83)+'СЕТ СН'!$H$9+СВЦЭМ!$D$10+'СЕТ СН'!$H$6-'СЕТ СН'!$H$19</f>
        <v>1723.03192954</v>
      </c>
      <c r="F102" s="36">
        <f>SUMIFS(СВЦЭМ!$C$34:$C$777,СВЦЭМ!$A$34:$A$777,$A102,СВЦЭМ!$B$34:$B$777,F$83)+'СЕТ СН'!$H$9+СВЦЭМ!$D$10+'СЕТ СН'!$H$6-'СЕТ СН'!$H$19</f>
        <v>1716.8211625700001</v>
      </c>
      <c r="G102" s="36">
        <f>SUMIFS(СВЦЭМ!$C$34:$C$777,СВЦЭМ!$A$34:$A$777,$A102,СВЦЭМ!$B$34:$B$777,G$83)+'СЕТ СН'!$H$9+СВЦЭМ!$D$10+'СЕТ СН'!$H$6-'СЕТ СН'!$H$19</f>
        <v>1679.1567434400004</v>
      </c>
      <c r="H102" s="36">
        <f>SUMIFS(СВЦЭМ!$C$34:$C$777,СВЦЭМ!$A$34:$A$777,$A102,СВЦЭМ!$B$34:$B$777,H$83)+'СЕТ СН'!$H$9+СВЦЭМ!$D$10+'СЕТ СН'!$H$6-'СЕТ СН'!$H$19</f>
        <v>1616.0667633399999</v>
      </c>
      <c r="I102" s="36">
        <f>SUMIFS(СВЦЭМ!$C$34:$C$777,СВЦЭМ!$A$34:$A$777,$A102,СВЦЭМ!$B$34:$B$777,I$83)+'СЕТ СН'!$H$9+СВЦЭМ!$D$10+'СЕТ СН'!$H$6-'СЕТ СН'!$H$19</f>
        <v>1576.2254887700001</v>
      </c>
      <c r="J102" s="36">
        <f>SUMIFS(СВЦЭМ!$C$34:$C$777,СВЦЭМ!$A$34:$A$777,$A102,СВЦЭМ!$B$34:$B$777,J$83)+'СЕТ СН'!$H$9+СВЦЭМ!$D$10+'СЕТ СН'!$H$6-'СЕТ СН'!$H$19</f>
        <v>1504.9500756499999</v>
      </c>
      <c r="K102" s="36">
        <f>SUMIFS(СВЦЭМ!$C$34:$C$777,СВЦЭМ!$A$34:$A$777,$A102,СВЦЭМ!$B$34:$B$777,K$83)+'СЕТ СН'!$H$9+СВЦЭМ!$D$10+'СЕТ СН'!$H$6-'СЕТ СН'!$H$19</f>
        <v>1438.7472407099999</v>
      </c>
      <c r="L102" s="36">
        <f>SUMIFS(СВЦЭМ!$C$34:$C$777,СВЦЭМ!$A$34:$A$777,$A102,СВЦЭМ!$B$34:$B$777,L$83)+'СЕТ СН'!$H$9+СВЦЭМ!$D$10+'СЕТ СН'!$H$6-'СЕТ СН'!$H$19</f>
        <v>1413.37143995</v>
      </c>
      <c r="M102" s="36">
        <f>SUMIFS(СВЦЭМ!$C$34:$C$777,СВЦЭМ!$A$34:$A$777,$A102,СВЦЭМ!$B$34:$B$777,M$83)+'СЕТ СН'!$H$9+СВЦЭМ!$D$10+'СЕТ СН'!$H$6-'СЕТ СН'!$H$19</f>
        <v>1462.3705968100001</v>
      </c>
      <c r="N102" s="36">
        <f>SUMIFS(СВЦЭМ!$C$34:$C$777,СВЦЭМ!$A$34:$A$777,$A102,СВЦЭМ!$B$34:$B$777,N$83)+'СЕТ СН'!$H$9+СВЦЭМ!$D$10+'СЕТ СН'!$H$6-'СЕТ СН'!$H$19</f>
        <v>1536.49399507</v>
      </c>
      <c r="O102" s="36">
        <f>SUMIFS(СВЦЭМ!$C$34:$C$777,СВЦЭМ!$A$34:$A$777,$A102,СВЦЭМ!$B$34:$B$777,O$83)+'СЕТ СН'!$H$9+СВЦЭМ!$D$10+'СЕТ СН'!$H$6-'СЕТ СН'!$H$19</f>
        <v>1591.3750622100001</v>
      </c>
      <c r="P102" s="36">
        <f>SUMIFS(СВЦЭМ!$C$34:$C$777,СВЦЭМ!$A$34:$A$777,$A102,СВЦЭМ!$B$34:$B$777,P$83)+'СЕТ СН'!$H$9+СВЦЭМ!$D$10+'СЕТ СН'!$H$6-'СЕТ СН'!$H$19</f>
        <v>1595.8066836200001</v>
      </c>
      <c r="Q102" s="36">
        <f>SUMIFS(СВЦЭМ!$C$34:$C$777,СВЦЭМ!$A$34:$A$777,$A102,СВЦЭМ!$B$34:$B$777,Q$83)+'СЕТ СН'!$H$9+СВЦЭМ!$D$10+'СЕТ СН'!$H$6-'СЕТ СН'!$H$19</f>
        <v>1561.8776715400002</v>
      </c>
      <c r="R102" s="36">
        <f>SUMIFS(СВЦЭМ!$C$34:$C$777,СВЦЭМ!$A$34:$A$777,$A102,СВЦЭМ!$B$34:$B$777,R$83)+'СЕТ СН'!$H$9+СВЦЭМ!$D$10+'СЕТ СН'!$H$6-'СЕТ СН'!$H$19</f>
        <v>1497.5865772499999</v>
      </c>
      <c r="S102" s="36">
        <f>SUMIFS(СВЦЭМ!$C$34:$C$777,СВЦЭМ!$A$34:$A$777,$A102,СВЦЭМ!$B$34:$B$777,S$83)+'СЕТ СН'!$H$9+СВЦЭМ!$D$10+'СЕТ СН'!$H$6-'СЕТ СН'!$H$19</f>
        <v>1406.3504061000001</v>
      </c>
      <c r="T102" s="36">
        <f>SUMIFS(СВЦЭМ!$C$34:$C$777,СВЦЭМ!$A$34:$A$777,$A102,СВЦЭМ!$B$34:$B$777,T$83)+'СЕТ СН'!$H$9+СВЦЭМ!$D$10+'СЕТ СН'!$H$6-'СЕТ СН'!$H$19</f>
        <v>1376.3145500099999</v>
      </c>
      <c r="U102" s="36">
        <f>SUMIFS(СВЦЭМ!$C$34:$C$777,СВЦЭМ!$A$34:$A$777,$A102,СВЦЭМ!$B$34:$B$777,U$83)+'СЕТ СН'!$H$9+СВЦЭМ!$D$10+'СЕТ СН'!$H$6-'СЕТ СН'!$H$19</f>
        <v>1381.9252556199999</v>
      </c>
      <c r="V102" s="36">
        <f>SUMIFS(СВЦЭМ!$C$34:$C$777,СВЦЭМ!$A$34:$A$777,$A102,СВЦЭМ!$B$34:$B$777,V$83)+'СЕТ СН'!$H$9+СВЦЭМ!$D$10+'СЕТ СН'!$H$6-'СЕТ СН'!$H$19</f>
        <v>1392.3858450499999</v>
      </c>
      <c r="W102" s="36">
        <f>SUMIFS(СВЦЭМ!$C$34:$C$777,СВЦЭМ!$A$34:$A$777,$A102,СВЦЭМ!$B$34:$B$777,W$83)+'СЕТ СН'!$H$9+СВЦЭМ!$D$10+'СЕТ СН'!$H$6-'СЕТ СН'!$H$19</f>
        <v>1415.62808184</v>
      </c>
      <c r="X102" s="36">
        <f>SUMIFS(СВЦЭМ!$C$34:$C$777,СВЦЭМ!$A$34:$A$777,$A102,СВЦЭМ!$B$34:$B$777,X$83)+'СЕТ СН'!$H$9+СВЦЭМ!$D$10+'СЕТ СН'!$H$6-'СЕТ СН'!$H$19</f>
        <v>1416.97373978</v>
      </c>
      <c r="Y102" s="36">
        <f>SUMIFS(СВЦЭМ!$C$34:$C$777,СВЦЭМ!$A$34:$A$777,$A102,СВЦЭМ!$B$34:$B$777,Y$83)+'СЕТ СН'!$H$9+СВЦЭМ!$D$10+'СЕТ СН'!$H$6-'СЕТ СН'!$H$19</f>
        <v>1496.1120414699999</v>
      </c>
    </row>
    <row r="103" spans="1:25" ht="15.75" x14ac:dyDescent="0.2">
      <c r="A103" s="35">
        <f t="shared" si="2"/>
        <v>43454</v>
      </c>
      <c r="B103" s="36">
        <f>SUMIFS(СВЦЭМ!$C$34:$C$777,СВЦЭМ!$A$34:$A$777,$A103,СВЦЭМ!$B$34:$B$777,B$83)+'СЕТ СН'!$H$9+СВЦЭМ!$D$10+'СЕТ СН'!$H$6-'СЕТ СН'!$H$19</f>
        <v>1570.2260500100001</v>
      </c>
      <c r="C103" s="36">
        <f>SUMIFS(СВЦЭМ!$C$34:$C$777,СВЦЭМ!$A$34:$A$777,$A103,СВЦЭМ!$B$34:$B$777,C$83)+'СЕТ СН'!$H$9+СВЦЭМ!$D$10+'СЕТ СН'!$H$6-'СЕТ СН'!$H$19</f>
        <v>1641.13656528</v>
      </c>
      <c r="D103" s="36">
        <f>SUMIFS(СВЦЭМ!$C$34:$C$777,СВЦЭМ!$A$34:$A$777,$A103,СВЦЭМ!$B$34:$B$777,D$83)+'СЕТ СН'!$H$9+СВЦЭМ!$D$10+'СЕТ СН'!$H$6-'СЕТ СН'!$H$19</f>
        <v>1710.2046481900002</v>
      </c>
      <c r="E103" s="36">
        <f>SUMIFS(СВЦЭМ!$C$34:$C$777,СВЦЭМ!$A$34:$A$777,$A103,СВЦЭМ!$B$34:$B$777,E$83)+'СЕТ СН'!$H$9+СВЦЭМ!$D$10+'СЕТ СН'!$H$6-'СЕТ СН'!$H$19</f>
        <v>1721.4471818800002</v>
      </c>
      <c r="F103" s="36">
        <f>SUMIFS(СВЦЭМ!$C$34:$C$777,СВЦЭМ!$A$34:$A$777,$A103,СВЦЭМ!$B$34:$B$777,F$83)+'СЕТ СН'!$H$9+СВЦЭМ!$D$10+'СЕТ СН'!$H$6-'СЕТ СН'!$H$19</f>
        <v>1717.9980077800001</v>
      </c>
      <c r="G103" s="36">
        <f>SUMIFS(СВЦЭМ!$C$34:$C$777,СВЦЭМ!$A$34:$A$777,$A103,СВЦЭМ!$B$34:$B$777,G$83)+'СЕТ СН'!$H$9+СВЦЭМ!$D$10+'СЕТ СН'!$H$6-'СЕТ СН'!$H$19</f>
        <v>1688.2469629400002</v>
      </c>
      <c r="H103" s="36">
        <f>SUMIFS(СВЦЭМ!$C$34:$C$777,СВЦЭМ!$A$34:$A$777,$A103,СВЦЭМ!$B$34:$B$777,H$83)+'СЕТ СН'!$H$9+СВЦЭМ!$D$10+'СЕТ СН'!$H$6-'СЕТ СН'!$H$19</f>
        <v>1615.55248084</v>
      </c>
      <c r="I103" s="36">
        <f>SUMIFS(СВЦЭМ!$C$34:$C$777,СВЦЭМ!$A$34:$A$777,$A103,СВЦЭМ!$B$34:$B$777,I$83)+'СЕТ СН'!$H$9+СВЦЭМ!$D$10+'СЕТ СН'!$H$6-'СЕТ СН'!$H$19</f>
        <v>1571.5893095700001</v>
      </c>
      <c r="J103" s="36">
        <f>SUMIFS(СВЦЭМ!$C$34:$C$777,СВЦЭМ!$A$34:$A$777,$A103,СВЦЭМ!$B$34:$B$777,J$83)+'СЕТ СН'!$H$9+СВЦЭМ!$D$10+'СЕТ СН'!$H$6-'СЕТ СН'!$H$19</f>
        <v>1496.01519762</v>
      </c>
      <c r="K103" s="36">
        <f>SUMIFS(СВЦЭМ!$C$34:$C$777,СВЦЭМ!$A$34:$A$777,$A103,СВЦЭМ!$B$34:$B$777,K$83)+'СЕТ СН'!$H$9+СВЦЭМ!$D$10+'СЕТ СН'!$H$6-'СЕТ СН'!$H$19</f>
        <v>1417.42623667</v>
      </c>
      <c r="L103" s="36">
        <f>SUMIFS(СВЦЭМ!$C$34:$C$777,СВЦЭМ!$A$34:$A$777,$A103,СВЦЭМ!$B$34:$B$777,L$83)+'СЕТ СН'!$H$9+СВЦЭМ!$D$10+'СЕТ СН'!$H$6-'СЕТ СН'!$H$19</f>
        <v>1411.01263986</v>
      </c>
      <c r="M103" s="36">
        <f>SUMIFS(СВЦЭМ!$C$34:$C$777,СВЦЭМ!$A$34:$A$777,$A103,СВЦЭМ!$B$34:$B$777,M$83)+'СЕТ СН'!$H$9+СВЦЭМ!$D$10+'СЕТ СН'!$H$6-'СЕТ СН'!$H$19</f>
        <v>1464.1305404</v>
      </c>
      <c r="N103" s="36">
        <f>SUMIFS(СВЦЭМ!$C$34:$C$777,СВЦЭМ!$A$34:$A$777,$A103,СВЦЭМ!$B$34:$B$777,N$83)+'СЕТ СН'!$H$9+СВЦЭМ!$D$10+'СЕТ СН'!$H$6-'СЕТ СН'!$H$19</f>
        <v>1536.8836130300001</v>
      </c>
      <c r="O103" s="36">
        <f>SUMIFS(СВЦЭМ!$C$34:$C$777,СВЦЭМ!$A$34:$A$777,$A103,СВЦЭМ!$B$34:$B$777,O$83)+'СЕТ СН'!$H$9+СВЦЭМ!$D$10+'СЕТ СН'!$H$6-'СЕТ СН'!$H$19</f>
        <v>1582.64836603</v>
      </c>
      <c r="P103" s="36">
        <f>SUMIFS(СВЦЭМ!$C$34:$C$777,СВЦЭМ!$A$34:$A$777,$A103,СВЦЭМ!$B$34:$B$777,P$83)+'СЕТ СН'!$H$9+СВЦЭМ!$D$10+'СЕТ СН'!$H$6-'СЕТ СН'!$H$19</f>
        <v>1597.6668531</v>
      </c>
      <c r="Q103" s="36">
        <f>SUMIFS(СВЦЭМ!$C$34:$C$777,СВЦЭМ!$A$34:$A$777,$A103,СВЦЭМ!$B$34:$B$777,Q$83)+'СЕТ СН'!$H$9+СВЦЭМ!$D$10+'СЕТ СН'!$H$6-'СЕТ СН'!$H$19</f>
        <v>1563.36643196</v>
      </c>
      <c r="R103" s="36">
        <f>SUMIFS(СВЦЭМ!$C$34:$C$777,СВЦЭМ!$A$34:$A$777,$A103,СВЦЭМ!$B$34:$B$777,R$83)+'СЕТ СН'!$H$9+СВЦЭМ!$D$10+'СЕТ СН'!$H$6-'СЕТ СН'!$H$19</f>
        <v>1503.98778201</v>
      </c>
      <c r="S103" s="36">
        <f>SUMIFS(СВЦЭМ!$C$34:$C$777,СВЦЭМ!$A$34:$A$777,$A103,СВЦЭМ!$B$34:$B$777,S$83)+'СЕТ СН'!$H$9+СВЦЭМ!$D$10+'СЕТ СН'!$H$6-'СЕТ СН'!$H$19</f>
        <v>1406.57264885</v>
      </c>
      <c r="T103" s="36">
        <f>SUMIFS(СВЦЭМ!$C$34:$C$777,СВЦЭМ!$A$34:$A$777,$A103,СВЦЭМ!$B$34:$B$777,T$83)+'СЕТ СН'!$H$9+СВЦЭМ!$D$10+'СЕТ СН'!$H$6-'СЕТ СН'!$H$19</f>
        <v>1366.57505105</v>
      </c>
      <c r="U103" s="36">
        <f>SUMIFS(СВЦЭМ!$C$34:$C$777,СВЦЭМ!$A$34:$A$777,$A103,СВЦЭМ!$B$34:$B$777,U$83)+'СЕТ СН'!$H$9+СВЦЭМ!$D$10+'СЕТ СН'!$H$6-'СЕТ СН'!$H$19</f>
        <v>1368.54748969</v>
      </c>
      <c r="V103" s="36">
        <f>SUMIFS(СВЦЭМ!$C$34:$C$777,СВЦЭМ!$A$34:$A$777,$A103,СВЦЭМ!$B$34:$B$777,V$83)+'СЕТ СН'!$H$9+СВЦЭМ!$D$10+'СЕТ СН'!$H$6-'СЕТ СН'!$H$19</f>
        <v>1386.5481576</v>
      </c>
      <c r="W103" s="36">
        <f>SUMIFS(СВЦЭМ!$C$34:$C$777,СВЦЭМ!$A$34:$A$777,$A103,СВЦЭМ!$B$34:$B$777,W$83)+'СЕТ СН'!$H$9+СВЦЭМ!$D$10+'СЕТ СН'!$H$6-'СЕТ СН'!$H$19</f>
        <v>1398.58438486</v>
      </c>
      <c r="X103" s="36">
        <f>SUMIFS(СВЦЭМ!$C$34:$C$777,СВЦЭМ!$A$34:$A$777,$A103,СВЦЭМ!$B$34:$B$777,X$83)+'СЕТ СН'!$H$9+СВЦЭМ!$D$10+'СЕТ СН'!$H$6-'СЕТ СН'!$H$19</f>
        <v>1404.33798697</v>
      </c>
      <c r="Y103" s="36">
        <f>SUMIFS(СВЦЭМ!$C$34:$C$777,СВЦЭМ!$A$34:$A$777,$A103,СВЦЭМ!$B$34:$B$777,Y$83)+'СЕТ СН'!$H$9+СВЦЭМ!$D$10+'СЕТ СН'!$H$6-'СЕТ СН'!$H$19</f>
        <v>1491.82401476</v>
      </c>
    </row>
    <row r="104" spans="1:25" ht="15.75" x14ac:dyDescent="0.2">
      <c r="A104" s="35">
        <f t="shared" si="2"/>
        <v>43455</v>
      </c>
      <c r="B104" s="36">
        <f>SUMIFS(СВЦЭМ!$C$34:$C$777,СВЦЭМ!$A$34:$A$777,$A104,СВЦЭМ!$B$34:$B$777,B$83)+'СЕТ СН'!$H$9+СВЦЭМ!$D$10+'СЕТ СН'!$H$6-'СЕТ СН'!$H$19</f>
        <v>1573.8903154500001</v>
      </c>
      <c r="C104" s="36">
        <f>SUMIFS(СВЦЭМ!$C$34:$C$777,СВЦЭМ!$A$34:$A$777,$A104,СВЦЭМ!$B$34:$B$777,C$83)+'СЕТ СН'!$H$9+СВЦЭМ!$D$10+'СЕТ СН'!$H$6-'СЕТ СН'!$H$19</f>
        <v>1642.86449025</v>
      </c>
      <c r="D104" s="36">
        <f>SUMIFS(СВЦЭМ!$C$34:$C$777,СВЦЭМ!$A$34:$A$777,$A104,СВЦЭМ!$B$34:$B$777,D$83)+'СЕТ СН'!$H$9+СВЦЭМ!$D$10+'СЕТ СН'!$H$6-'СЕТ СН'!$H$19</f>
        <v>1708.8773160400001</v>
      </c>
      <c r="E104" s="36">
        <f>SUMIFS(СВЦЭМ!$C$34:$C$777,СВЦЭМ!$A$34:$A$777,$A104,СВЦЭМ!$B$34:$B$777,E$83)+'СЕТ СН'!$H$9+СВЦЭМ!$D$10+'СЕТ СН'!$H$6-'СЕТ СН'!$H$19</f>
        <v>1715.5022303200003</v>
      </c>
      <c r="F104" s="36">
        <f>SUMIFS(СВЦЭМ!$C$34:$C$777,СВЦЭМ!$A$34:$A$777,$A104,СВЦЭМ!$B$34:$B$777,F$83)+'СЕТ СН'!$H$9+СВЦЭМ!$D$10+'СЕТ СН'!$H$6-'СЕТ СН'!$H$19</f>
        <v>1710.2027690499999</v>
      </c>
      <c r="G104" s="36">
        <f>SUMIFS(СВЦЭМ!$C$34:$C$777,СВЦЭМ!$A$34:$A$777,$A104,СВЦЭМ!$B$34:$B$777,G$83)+'СЕТ СН'!$H$9+СВЦЭМ!$D$10+'СЕТ СН'!$H$6-'СЕТ СН'!$H$19</f>
        <v>1679.3888138399998</v>
      </c>
      <c r="H104" s="36">
        <f>SUMIFS(СВЦЭМ!$C$34:$C$777,СВЦЭМ!$A$34:$A$777,$A104,СВЦЭМ!$B$34:$B$777,H$83)+'СЕТ СН'!$H$9+СВЦЭМ!$D$10+'СЕТ СН'!$H$6-'СЕТ СН'!$H$19</f>
        <v>1602.1449099199999</v>
      </c>
      <c r="I104" s="36">
        <f>SUMIFS(СВЦЭМ!$C$34:$C$777,СВЦЭМ!$A$34:$A$777,$A104,СВЦЭМ!$B$34:$B$777,I$83)+'СЕТ СН'!$H$9+СВЦЭМ!$D$10+'СЕТ СН'!$H$6-'СЕТ СН'!$H$19</f>
        <v>1542.05428046</v>
      </c>
      <c r="J104" s="36">
        <f>SUMIFS(СВЦЭМ!$C$34:$C$777,СВЦЭМ!$A$34:$A$777,$A104,СВЦЭМ!$B$34:$B$777,J$83)+'СЕТ СН'!$H$9+СВЦЭМ!$D$10+'СЕТ СН'!$H$6-'СЕТ СН'!$H$19</f>
        <v>1475.1796786800001</v>
      </c>
      <c r="K104" s="36">
        <f>SUMIFS(СВЦЭМ!$C$34:$C$777,СВЦЭМ!$A$34:$A$777,$A104,СВЦЭМ!$B$34:$B$777,K$83)+'СЕТ СН'!$H$9+СВЦЭМ!$D$10+'СЕТ СН'!$H$6-'СЕТ СН'!$H$19</f>
        <v>1414.4085438100001</v>
      </c>
      <c r="L104" s="36">
        <f>SUMIFS(СВЦЭМ!$C$34:$C$777,СВЦЭМ!$A$34:$A$777,$A104,СВЦЭМ!$B$34:$B$777,L$83)+'СЕТ СН'!$H$9+СВЦЭМ!$D$10+'СЕТ СН'!$H$6-'СЕТ СН'!$H$19</f>
        <v>1410.5703195900001</v>
      </c>
      <c r="M104" s="36">
        <f>SUMIFS(СВЦЭМ!$C$34:$C$777,СВЦЭМ!$A$34:$A$777,$A104,СВЦЭМ!$B$34:$B$777,M$83)+'СЕТ СН'!$H$9+СВЦЭМ!$D$10+'СЕТ СН'!$H$6-'СЕТ СН'!$H$19</f>
        <v>1461.7987051699999</v>
      </c>
      <c r="N104" s="36">
        <f>SUMIFS(СВЦЭМ!$C$34:$C$777,СВЦЭМ!$A$34:$A$777,$A104,СВЦЭМ!$B$34:$B$777,N$83)+'СЕТ СН'!$H$9+СВЦЭМ!$D$10+'СЕТ СН'!$H$6-'СЕТ СН'!$H$19</f>
        <v>1535.77890125</v>
      </c>
      <c r="O104" s="36">
        <f>SUMIFS(СВЦЭМ!$C$34:$C$777,СВЦЭМ!$A$34:$A$777,$A104,СВЦЭМ!$B$34:$B$777,O$83)+'СЕТ СН'!$H$9+СВЦЭМ!$D$10+'СЕТ СН'!$H$6-'СЕТ СН'!$H$19</f>
        <v>1583.9085883600001</v>
      </c>
      <c r="P104" s="36">
        <f>SUMIFS(СВЦЭМ!$C$34:$C$777,СВЦЭМ!$A$34:$A$777,$A104,СВЦЭМ!$B$34:$B$777,P$83)+'СЕТ СН'!$H$9+СВЦЭМ!$D$10+'СЕТ СН'!$H$6-'СЕТ СН'!$H$19</f>
        <v>1585.47332753</v>
      </c>
      <c r="Q104" s="36">
        <f>SUMIFS(СВЦЭМ!$C$34:$C$777,СВЦЭМ!$A$34:$A$777,$A104,СВЦЭМ!$B$34:$B$777,Q$83)+'СЕТ СН'!$H$9+СВЦЭМ!$D$10+'СЕТ СН'!$H$6-'СЕТ СН'!$H$19</f>
        <v>1557.3350806200001</v>
      </c>
      <c r="R104" s="36">
        <f>SUMIFS(СВЦЭМ!$C$34:$C$777,СВЦЭМ!$A$34:$A$777,$A104,СВЦЭМ!$B$34:$B$777,R$83)+'СЕТ СН'!$H$9+СВЦЭМ!$D$10+'СЕТ СН'!$H$6-'СЕТ СН'!$H$19</f>
        <v>1491.43399849</v>
      </c>
      <c r="S104" s="36">
        <f>SUMIFS(СВЦЭМ!$C$34:$C$777,СВЦЭМ!$A$34:$A$777,$A104,СВЦЭМ!$B$34:$B$777,S$83)+'СЕТ СН'!$H$9+СВЦЭМ!$D$10+'СЕТ СН'!$H$6-'СЕТ СН'!$H$19</f>
        <v>1401.3845672499999</v>
      </c>
      <c r="T104" s="36">
        <f>SUMIFS(СВЦЭМ!$C$34:$C$777,СВЦЭМ!$A$34:$A$777,$A104,СВЦЭМ!$B$34:$B$777,T$83)+'СЕТ СН'!$H$9+СВЦЭМ!$D$10+'СЕТ СН'!$H$6-'СЕТ СН'!$H$19</f>
        <v>1367.5121744999999</v>
      </c>
      <c r="U104" s="36">
        <f>SUMIFS(СВЦЭМ!$C$34:$C$777,СВЦЭМ!$A$34:$A$777,$A104,СВЦЭМ!$B$34:$B$777,U$83)+'СЕТ СН'!$H$9+СВЦЭМ!$D$10+'СЕТ СН'!$H$6-'СЕТ СН'!$H$19</f>
        <v>1364.1149507600001</v>
      </c>
      <c r="V104" s="36">
        <f>SUMIFS(СВЦЭМ!$C$34:$C$777,СВЦЭМ!$A$34:$A$777,$A104,СВЦЭМ!$B$34:$B$777,V$83)+'СЕТ СН'!$H$9+СВЦЭМ!$D$10+'СЕТ СН'!$H$6-'СЕТ СН'!$H$19</f>
        <v>1384.94652604</v>
      </c>
      <c r="W104" s="36">
        <f>SUMIFS(СВЦЭМ!$C$34:$C$777,СВЦЭМ!$A$34:$A$777,$A104,СВЦЭМ!$B$34:$B$777,W$83)+'СЕТ СН'!$H$9+СВЦЭМ!$D$10+'СЕТ СН'!$H$6-'СЕТ СН'!$H$19</f>
        <v>1398.1665619299999</v>
      </c>
      <c r="X104" s="36">
        <f>SUMIFS(СВЦЭМ!$C$34:$C$777,СВЦЭМ!$A$34:$A$777,$A104,СВЦЭМ!$B$34:$B$777,X$83)+'СЕТ СН'!$H$9+СВЦЭМ!$D$10+'СЕТ СН'!$H$6-'СЕТ СН'!$H$19</f>
        <v>1400.31995203</v>
      </c>
      <c r="Y104" s="36">
        <f>SUMIFS(СВЦЭМ!$C$34:$C$777,СВЦЭМ!$A$34:$A$777,$A104,СВЦЭМ!$B$34:$B$777,Y$83)+'СЕТ СН'!$H$9+СВЦЭМ!$D$10+'СЕТ СН'!$H$6-'СЕТ СН'!$H$19</f>
        <v>1487.2950376199999</v>
      </c>
    </row>
    <row r="105" spans="1:25" ht="15.75" x14ac:dyDescent="0.2">
      <c r="A105" s="35">
        <f t="shared" si="2"/>
        <v>43456</v>
      </c>
      <c r="B105" s="36">
        <f>SUMIFS(СВЦЭМ!$C$34:$C$777,СВЦЭМ!$A$34:$A$777,$A105,СВЦЭМ!$B$34:$B$777,B$83)+'СЕТ СН'!$H$9+СВЦЭМ!$D$10+'СЕТ СН'!$H$6-'СЕТ СН'!$H$19</f>
        <v>1546.81132495</v>
      </c>
      <c r="C105" s="36">
        <f>SUMIFS(СВЦЭМ!$C$34:$C$777,СВЦЭМ!$A$34:$A$777,$A105,СВЦЭМ!$B$34:$B$777,C$83)+'СЕТ СН'!$H$9+СВЦЭМ!$D$10+'СЕТ СН'!$H$6-'СЕТ СН'!$H$19</f>
        <v>1634.1810418599998</v>
      </c>
      <c r="D105" s="36">
        <f>SUMIFS(СВЦЭМ!$C$34:$C$777,СВЦЭМ!$A$34:$A$777,$A105,СВЦЭМ!$B$34:$B$777,D$83)+'СЕТ СН'!$H$9+СВЦЭМ!$D$10+'СЕТ СН'!$H$6-'СЕТ СН'!$H$19</f>
        <v>1694.5711565700003</v>
      </c>
      <c r="E105" s="36">
        <f>SUMIFS(СВЦЭМ!$C$34:$C$777,СВЦЭМ!$A$34:$A$777,$A105,СВЦЭМ!$B$34:$B$777,E$83)+'СЕТ СН'!$H$9+СВЦЭМ!$D$10+'СЕТ СН'!$H$6-'СЕТ СН'!$H$19</f>
        <v>1700.6902960500001</v>
      </c>
      <c r="F105" s="36">
        <f>SUMIFS(СВЦЭМ!$C$34:$C$777,СВЦЭМ!$A$34:$A$777,$A105,СВЦЭМ!$B$34:$B$777,F$83)+'СЕТ СН'!$H$9+СВЦЭМ!$D$10+'СЕТ СН'!$H$6-'СЕТ СН'!$H$19</f>
        <v>1709.4269161900002</v>
      </c>
      <c r="G105" s="36">
        <f>SUMIFS(СВЦЭМ!$C$34:$C$777,СВЦЭМ!$A$34:$A$777,$A105,СВЦЭМ!$B$34:$B$777,G$83)+'СЕТ СН'!$H$9+СВЦЭМ!$D$10+'СЕТ СН'!$H$6-'СЕТ СН'!$H$19</f>
        <v>1696.2302767900001</v>
      </c>
      <c r="H105" s="36">
        <f>SUMIFS(СВЦЭМ!$C$34:$C$777,СВЦЭМ!$A$34:$A$777,$A105,СВЦЭМ!$B$34:$B$777,H$83)+'СЕТ СН'!$H$9+СВЦЭМ!$D$10+'СЕТ СН'!$H$6-'СЕТ СН'!$H$19</f>
        <v>1651.2500792600003</v>
      </c>
      <c r="I105" s="36">
        <f>SUMIFS(СВЦЭМ!$C$34:$C$777,СВЦЭМ!$A$34:$A$777,$A105,СВЦЭМ!$B$34:$B$777,I$83)+'СЕТ СН'!$H$9+СВЦЭМ!$D$10+'СЕТ СН'!$H$6-'СЕТ СН'!$H$19</f>
        <v>1554.2158927600001</v>
      </c>
      <c r="J105" s="36">
        <f>SUMIFS(СВЦЭМ!$C$34:$C$777,СВЦЭМ!$A$34:$A$777,$A105,СВЦЭМ!$B$34:$B$777,J$83)+'СЕТ СН'!$H$9+СВЦЭМ!$D$10+'СЕТ СН'!$H$6-'СЕТ СН'!$H$19</f>
        <v>1464.76883576</v>
      </c>
      <c r="K105" s="36">
        <f>SUMIFS(СВЦЭМ!$C$34:$C$777,СВЦЭМ!$A$34:$A$777,$A105,СВЦЭМ!$B$34:$B$777,K$83)+'СЕТ СН'!$H$9+СВЦЭМ!$D$10+'СЕТ СН'!$H$6-'СЕТ СН'!$H$19</f>
        <v>1380.5201740699999</v>
      </c>
      <c r="L105" s="36">
        <f>SUMIFS(СВЦЭМ!$C$34:$C$777,СВЦЭМ!$A$34:$A$777,$A105,СВЦЭМ!$B$34:$B$777,L$83)+'СЕТ СН'!$H$9+СВЦЭМ!$D$10+'СЕТ СН'!$H$6-'СЕТ СН'!$H$19</f>
        <v>1364.5875554500001</v>
      </c>
      <c r="M105" s="36">
        <f>SUMIFS(СВЦЭМ!$C$34:$C$777,СВЦЭМ!$A$34:$A$777,$A105,СВЦЭМ!$B$34:$B$777,M$83)+'СЕТ СН'!$H$9+СВЦЭМ!$D$10+'СЕТ СН'!$H$6-'СЕТ СН'!$H$19</f>
        <v>1425.64478244</v>
      </c>
      <c r="N105" s="36">
        <f>SUMIFS(СВЦЭМ!$C$34:$C$777,СВЦЭМ!$A$34:$A$777,$A105,СВЦЭМ!$B$34:$B$777,N$83)+'СЕТ СН'!$H$9+СВЦЭМ!$D$10+'СЕТ СН'!$H$6-'СЕТ СН'!$H$19</f>
        <v>1504.3873031000001</v>
      </c>
      <c r="O105" s="36">
        <f>SUMIFS(СВЦЭМ!$C$34:$C$777,СВЦЭМ!$A$34:$A$777,$A105,СВЦЭМ!$B$34:$B$777,O$83)+'СЕТ СН'!$H$9+СВЦЭМ!$D$10+'СЕТ СН'!$H$6-'СЕТ СН'!$H$19</f>
        <v>1563.61251386</v>
      </c>
      <c r="P105" s="36">
        <f>SUMIFS(СВЦЭМ!$C$34:$C$777,СВЦЭМ!$A$34:$A$777,$A105,СВЦЭМ!$B$34:$B$777,P$83)+'СЕТ СН'!$H$9+СВЦЭМ!$D$10+'СЕТ СН'!$H$6-'СЕТ СН'!$H$19</f>
        <v>1582.71393502</v>
      </c>
      <c r="Q105" s="36">
        <f>SUMIFS(СВЦЭМ!$C$34:$C$777,СВЦЭМ!$A$34:$A$777,$A105,СВЦЭМ!$B$34:$B$777,Q$83)+'СЕТ СН'!$H$9+СВЦЭМ!$D$10+'СЕТ СН'!$H$6-'СЕТ СН'!$H$19</f>
        <v>1560.3828830300001</v>
      </c>
      <c r="R105" s="36">
        <f>SUMIFS(СВЦЭМ!$C$34:$C$777,СВЦЭМ!$A$34:$A$777,$A105,СВЦЭМ!$B$34:$B$777,R$83)+'СЕТ СН'!$H$9+СВЦЭМ!$D$10+'СЕТ СН'!$H$6-'СЕТ СН'!$H$19</f>
        <v>1503.5524333200001</v>
      </c>
      <c r="S105" s="36">
        <f>SUMIFS(СВЦЭМ!$C$34:$C$777,СВЦЭМ!$A$34:$A$777,$A105,СВЦЭМ!$B$34:$B$777,S$83)+'СЕТ СН'!$H$9+СВЦЭМ!$D$10+'СЕТ СН'!$H$6-'СЕТ СН'!$H$19</f>
        <v>1416.1053005599999</v>
      </c>
      <c r="T105" s="36">
        <f>SUMIFS(СВЦЭМ!$C$34:$C$777,СВЦЭМ!$A$34:$A$777,$A105,СВЦЭМ!$B$34:$B$777,T$83)+'СЕТ СН'!$H$9+СВЦЭМ!$D$10+'СЕТ СН'!$H$6-'СЕТ СН'!$H$19</f>
        <v>1372.29986119</v>
      </c>
      <c r="U105" s="36">
        <f>SUMIFS(СВЦЭМ!$C$34:$C$777,СВЦЭМ!$A$34:$A$777,$A105,СВЦЭМ!$B$34:$B$777,U$83)+'СЕТ СН'!$H$9+СВЦЭМ!$D$10+'СЕТ СН'!$H$6-'СЕТ СН'!$H$19</f>
        <v>1371.63441145</v>
      </c>
      <c r="V105" s="36">
        <f>SUMIFS(СВЦЭМ!$C$34:$C$777,СВЦЭМ!$A$34:$A$777,$A105,СВЦЭМ!$B$34:$B$777,V$83)+'СЕТ СН'!$H$9+СВЦЭМ!$D$10+'СЕТ СН'!$H$6-'СЕТ СН'!$H$19</f>
        <v>1349.2811264699999</v>
      </c>
      <c r="W105" s="36">
        <f>SUMIFS(СВЦЭМ!$C$34:$C$777,СВЦЭМ!$A$34:$A$777,$A105,СВЦЭМ!$B$34:$B$777,W$83)+'СЕТ СН'!$H$9+СВЦЭМ!$D$10+'СЕТ СН'!$H$6-'СЕТ СН'!$H$19</f>
        <v>1353.9827280500001</v>
      </c>
      <c r="X105" s="36">
        <f>SUMIFS(СВЦЭМ!$C$34:$C$777,СВЦЭМ!$A$34:$A$777,$A105,СВЦЭМ!$B$34:$B$777,X$83)+'СЕТ СН'!$H$9+СВЦЭМ!$D$10+'СЕТ СН'!$H$6-'СЕТ СН'!$H$19</f>
        <v>1376.3763273899999</v>
      </c>
      <c r="Y105" s="36">
        <f>SUMIFS(СВЦЭМ!$C$34:$C$777,СВЦЭМ!$A$34:$A$777,$A105,СВЦЭМ!$B$34:$B$777,Y$83)+'СЕТ СН'!$H$9+СВЦЭМ!$D$10+'СЕТ СН'!$H$6-'СЕТ СН'!$H$19</f>
        <v>1458.38784921</v>
      </c>
    </row>
    <row r="106" spans="1:25" ht="15.75" x14ac:dyDescent="0.2">
      <c r="A106" s="35">
        <f t="shared" si="2"/>
        <v>43457</v>
      </c>
      <c r="B106" s="36">
        <f>SUMIFS(СВЦЭМ!$C$34:$C$777,СВЦЭМ!$A$34:$A$777,$A106,СВЦЭМ!$B$34:$B$777,B$83)+'СЕТ СН'!$H$9+СВЦЭМ!$D$10+'СЕТ СН'!$H$6-'СЕТ СН'!$H$19</f>
        <v>1550.9350226700001</v>
      </c>
      <c r="C106" s="36">
        <f>SUMIFS(СВЦЭМ!$C$34:$C$777,СВЦЭМ!$A$34:$A$777,$A106,СВЦЭМ!$B$34:$B$777,C$83)+'СЕТ СН'!$H$9+СВЦЭМ!$D$10+'СЕТ СН'!$H$6-'СЕТ СН'!$H$19</f>
        <v>1636.3462823999998</v>
      </c>
      <c r="D106" s="36">
        <f>SUMIFS(СВЦЭМ!$C$34:$C$777,СВЦЭМ!$A$34:$A$777,$A106,СВЦЭМ!$B$34:$B$777,D$83)+'СЕТ СН'!$H$9+СВЦЭМ!$D$10+'СЕТ СН'!$H$6-'СЕТ СН'!$H$19</f>
        <v>1722.3200460799999</v>
      </c>
      <c r="E106" s="36">
        <f>SUMIFS(СВЦЭМ!$C$34:$C$777,СВЦЭМ!$A$34:$A$777,$A106,СВЦЭМ!$B$34:$B$777,E$83)+'СЕТ СН'!$H$9+СВЦЭМ!$D$10+'СЕТ СН'!$H$6-'СЕТ СН'!$H$19</f>
        <v>1720.6778792800001</v>
      </c>
      <c r="F106" s="36">
        <f>SUMIFS(СВЦЭМ!$C$34:$C$777,СВЦЭМ!$A$34:$A$777,$A106,СВЦЭМ!$B$34:$B$777,F$83)+'СЕТ СН'!$H$9+СВЦЭМ!$D$10+'СЕТ СН'!$H$6-'СЕТ СН'!$H$19</f>
        <v>1727.9685753700001</v>
      </c>
      <c r="G106" s="36">
        <f>SUMIFS(СВЦЭМ!$C$34:$C$777,СВЦЭМ!$A$34:$A$777,$A106,СВЦЭМ!$B$34:$B$777,G$83)+'СЕТ СН'!$H$9+СВЦЭМ!$D$10+'СЕТ СН'!$H$6-'СЕТ СН'!$H$19</f>
        <v>1715.52234421</v>
      </c>
      <c r="H106" s="36">
        <f>SUMIFS(СВЦЭМ!$C$34:$C$777,СВЦЭМ!$A$34:$A$777,$A106,СВЦЭМ!$B$34:$B$777,H$83)+'СЕТ СН'!$H$9+СВЦЭМ!$D$10+'СЕТ СН'!$H$6-'СЕТ СН'!$H$19</f>
        <v>1671.3332689700001</v>
      </c>
      <c r="I106" s="36">
        <f>SUMIFS(СВЦЭМ!$C$34:$C$777,СВЦЭМ!$A$34:$A$777,$A106,СВЦЭМ!$B$34:$B$777,I$83)+'СЕТ СН'!$H$9+СВЦЭМ!$D$10+'СЕТ СН'!$H$6-'СЕТ СН'!$H$19</f>
        <v>1578.83072449</v>
      </c>
      <c r="J106" s="36">
        <f>SUMIFS(СВЦЭМ!$C$34:$C$777,СВЦЭМ!$A$34:$A$777,$A106,СВЦЭМ!$B$34:$B$777,J$83)+'СЕТ СН'!$H$9+СВЦЭМ!$D$10+'СЕТ СН'!$H$6-'СЕТ СН'!$H$19</f>
        <v>1492.3492751199999</v>
      </c>
      <c r="K106" s="36">
        <f>SUMIFS(СВЦЭМ!$C$34:$C$777,СВЦЭМ!$A$34:$A$777,$A106,СВЦЭМ!$B$34:$B$777,K$83)+'СЕТ СН'!$H$9+СВЦЭМ!$D$10+'СЕТ СН'!$H$6-'СЕТ СН'!$H$19</f>
        <v>1395.97228726</v>
      </c>
      <c r="L106" s="36">
        <f>SUMIFS(СВЦЭМ!$C$34:$C$777,СВЦЭМ!$A$34:$A$777,$A106,СВЦЭМ!$B$34:$B$777,L$83)+'СЕТ СН'!$H$9+СВЦЭМ!$D$10+'СЕТ СН'!$H$6-'СЕТ СН'!$H$19</f>
        <v>1390.8375813600001</v>
      </c>
      <c r="M106" s="36">
        <f>SUMIFS(СВЦЭМ!$C$34:$C$777,СВЦЭМ!$A$34:$A$777,$A106,СВЦЭМ!$B$34:$B$777,M$83)+'СЕТ СН'!$H$9+СВЦЭМ!$D$10+'СЕТ СН'!$H$6-'СЕТ СН'!$H$19</f>
        <v>1456.2132342899999</v>
      </c>
      <c r="N106" s="36">
        <f>SUMIFS(СВЦЭМ!$C$34:$C$777,СВЦЭМ!$A$34:$A$777,$A106,СВЦЭМ!$B$34:$B$777,N$83)+'СЕТ СН'!$H$9+СВЦЭМ!$D$10+'СЕТ СН'!$H$6-'СЕТ СН'!$H$19</f>
        <v>1535.7674592599999</v>
      </c>
      <c r="O106" s="36">
        <f>SUMIFS(СВЦЭМ!$C$34:$C$777,СВЦЭМ!$A$34:$A$777,$A106,СВЦЭМ!$B$34:$B$777,O$83)+'СЕТ СН'!$H$9+СВЦЭМ!$D$10+'СЕТ СН'!$H$6-'СЕТ СН'!$H$19</f>
        <v>1588.00469187</v>
      </c>
      <c r="P106" s="36">
        <f>SUMIFS(СВЦЭМ!$C$34:$C$777,СВЦЭМ!$A$34:$A$777,$A106,СВЦЭМ!$B$34:$B$777,P$83)+'СЕТ СН'!$H$9+СВЦЭМ!$D$10+'СЕТ СН'!$H$6-'СЕТ СН'!$H$19</f>
        <v>1602.1589714399997</v>
      </c>
      <c r="Q106" s="36">
        <f>SUMIFS(СВЦЭМ!$C$34:$C$777,СВЦЭМ!$A$34:$A$777,$A106,СВЦЭМ!$B$34:$B$777,Q$83)+'СЕТ СН'!$H$9+СВЦЭМ!$D$10+'СЕТ СН'!$H$6-'СЕТ СН'!$H$19</f>
        <v>1578.51090168</v>
      </c>
      <c r="R106" s="36">
        <f>SUMIFS(СВЦЭМ!$C$34:$C$777,СВЦЭМ!$A$34:$A$777,$A106,СВЦЭМ!$B$34:$B$777,R$83)+'СЕТ СН'!$H$9+СВЦЭМ!$D$10+'СЕТ СН'!$H$6-'СЕТ СН'!$H$19</f>
        <v>1485.63659349</v>
      </c>
      <c r="S106" s="36">
        <f>SUMIFS(СВЦЭМ!$C$34:$C$777,СВЦЭМ!$A$34:$A$777,$A106,СВЦЭМ!$B$34:$B$777,S$83)+'СЕТ СН'!$H$9+СВЦЭМ!$D$10+'СЕТ СН'!$H$6-'СЕТ СН'!$H$19</f>
        <v>1364.66078438</v>
      </c>
      <c r="T106" s="36">
        <f>SUMIFS(СВЦЭМ!$C$34:$C$777,СВЦЭМ!$A$34:$A$777,$A106,СВЦЭМ!$B$34:$B$777,T$83)+'СЕТ СН'!$H$9+СВЦЭМ!$D$10+'СЕТ СН'!$H$6-'СЕТ СН'!$H$19</f>
        <v>1318.3388901999999</v>
      </c>
      <c r="U106" s="36">
        <f>SUMIFS(СВЦЭМ!$C$34:$C$777,СВЦЭМ!$A$34:$A$777,$A106,СВЦЭМ!$B$34:$B$777,U$83)+'СЕТ СН'!$H$9+СВЦЭМ!$D$10+'СЕТ СН'!$H$6-'СЕТ СН'!$H$19</f>
        <v>1324.0306372099999</v>
      </c>
      <c r="V106" s="36">
        <f>SUMIFS(СВЦЭМ!$C$34:$C$777,СВЦЭМ!$A$34:$A$777,$A106,СВЦЭМ!$B$34:$B$777,V$83)+'СЕТ СН'!$H$9+СВЦЭМ!$D$10+'СЕТ СН'!$H$6-'СЕТ СН'!$H$19</f>
        <v>1344.3542318</v>
      </c>
      <c r="W106" s="36">
        <f>SUMIFS(СВЦЭМ!$C$34:$C$777,СВЦЭМ!$A$34:$A$777,$A106,СВЦЭМ!$B$34:$B$777,W$83)+'СЕТ СН'!$H$9+СВЦЭМ!$D$10+'СЕТ СН'!$H$6-'СЕТ СН'!$H$19</f>
        <v>1359.8946306299999</v>
      </c>
      <c r="X106" s="36">
        <f>SUMIFS(СВЦЭМ!$C$34:$C$777,СВЦЭМ!$A$34:$A$777,$A106,СВЦЭМ!$B$34:$B$777,X$83)+'СЕТ СН'!$H$9+СВЦЭМ!$D$10+'СЕТ СН'!$H$6-'СЕТ СН'!$H$19</f>
        <v>1381.8167834200001</v>
      </c>
      <c r="Y106" s="36">
        <f>SUMIFS(СВЦЭМ!$C$34:$C$777,СВЦЭМ!$A$34:$A$777,$A106,СВЦЭМ!$B$34:$B$777,Y$83)+'СЕТ СН'!$H$9+СВЦЭМ!$D$10+'СЕТ СН'!$H$6-'СЕТ СН'!$H$19</f>
        <v>1465.97687154</v>
      </c>
    </row>
    <row r="107" spans="1:25" ht="15.75" x14ac:dyDescent="0.2">
      <c r="A107" s="35">
        <f t="shared" si="2"/>
        <v>43458</v>
      </c>
      <c r="B107" s="36">
        <f>SUMIFS(СВЦЭМ!$C$34:$C$777,СВЦЭМ!$A$34:$A$777,$A107,СВЦЭМ!$B$34:$B$777,B$83)+'СЕТ СН'!$H$9+СВЦЭМ!$D$10+'СЕТ СН'!$H$6-'СЕТ СН'!$H$19</f>
        <v>1558.0736471500002</v>
      </c>
      <c r="C107" s="36">
        <f>SUMIFS(СВЦЭМ!$C$34:$C$777,СВЦЭМ!$A$34:$A$777,$A107,СВЦЭМ!$B$34:$B$777,C$83)+'СЕТ СН'!$H$9+СВЦЭМ!$D$10+'СЕТ СН'!$H$6-'СЕТ СН'!$H$19</f>
        <v>1650.12829246</v>
      </c>
      <c r="D107" s="36">
        <f>SUMIFS(СВЦЭМ!$C$34:$C$777,СВЦЭМ!$A$34:$A$777,$A107,СВЦЭМ!$B$34:$B$777,D$83)+'СЕТ СН'!$H$9+СВЦЭМ!$D$10+'СЕТ СН'!$H$6-'СЕТ СН'!$H$19</f>
        <v>1718.7740454599998</v>
      </c>
      <c r="E107" s="36">
        <f>SUMIFS(СВЦЭМ!$C$34:$C$777,СВЦЭМ!$A$34:$A$777,$A107,СВЦЭМ!$B$34:$B$777,E$83)+'СЕТ СН'!$H$9+СВЦЭМ!$D$10+'СЕТ СН'!$H$6-'СЕТ СН'!$H$19</f>
        <v>1716.4352515999999</v>
      </c>
      <c r="F107" s="36">
        <f>SUMIFS(СВЦЭМ!$C$34:$C$777,СВЦЭМ!$A$34:$A$777,$A107,СВЦЭМ!$B$34:$B$777,F$83)+'СЕТ СН'!$H$9+СВЦЭМ!$D$10+'СЕТ СН'!$H$6-'СЕТ СН'!$H$19</f>
        <v>1716.6284745299999</v>
      </c>
      <c r="G107" s="36">
        <f>SUMIFS(СВЦЭМ!$C$34:$C$777,СВЦЭМ!$A$34:$A$777,$A107,СВЦЭМ!$B$34:$B$777,G$83)+'СЕТ СН'!$H$9+СВЦЭМ!$D$10+'СЕТ СН'!$H$6-'СЕТ СН'!$H$19</f>
        <v>1712.3420944600002</v>
      </c>
      <c r="H107" s="36">
        <f>SUMIFS(СВЦЭМ!$C$34:$C$777,СВЦЭМ!$A$34:$A$777,$A107,СВЦЭМ!$B$34:$B$777,H$83)+'СЕТ СН'!$H$9+СВЦЭМ!$D$10+'СЕТ СН'!$H$6-'СЕТ СН'!$H$19</f>
        <v>1674.98510941</v>
      </c>
      <c r="I107" s="36">
        <f>SUMIFS(СВЦЭМ!$C$34:$C$777,СВЦЭМ!$A$34:$A$777,$A107,СВЦЭМ!$B$34:$B$777,I$83)+'СЕТ СН'!$H$9+СВЦЭМ!$D$10+'СЕТ СН'!$H$6-'СЕТ СН'!$H$19</f>
        <v>1562.0643492200002</v>
      </c>
      <c r="J107" s="36">
        <f>SUMIFS(СВЦЭМ!$C$34:$C$777,СВЦЭМ!$A$34:$A$777,$A107,СВЦЭМ!$B$34:$B$777,J$83)+'СЕТ СН'!$H$9+СВЦЭМ!$D$10+'СЕТ СН'!$H$6-'СЕТ СН'!$H$19</f>
        <v>1508.0871334799999</v>
      </c>
      <c r="K107" s="36">
        <f>SUMIFS(СВЦЭМ!$C$34:$C$777,СВЦЭМ!$A$34:$A$777,$A107,СВЦЭМ!$B$34:$B$777,K$83)+'СЕТ СН'!$H$9+СВЦЭМ!$D$10+'СЕТ СН'!$H$6-'СЕТ СН'!$H$19</f>
        <v>1421.44683704</v>
      </c>
      <c r="L107" s="36">
        <f>SUMIFS(СВЦЭМ!$C$34:$C$777,СВЦЭМ!$A$34:$A$777,$A107,СВЦЭМ!$B$34:$B$777,L$83)+'СЕТ СН'!$H$9+СВЦЭМ!$D$10+'СЕТ СН'!$H$6-'СЕТ СН'!$H$19</f>
        <v>1418.0175426200001</v>
      </c>
      <c r="M107" s="36">
        <f>SUMIFS(СВЦЭМ!$C$34:$C$777,СВЦЭМ!$A$34:$A$777,$A107,СВЦЭМ!$B$34:$B$777,M$83)+'СЕТ СН'!$H$9+СВЦЭМ!$D$10+'СЕТ СН'!$H$6-'СЕТ СН'!$H$19</f>
        <v>1465.8813084400001</v>
      </c>
      <c r="N107" s="36">
        <f>SUMIFS(СВЦЭМ!$C$34:$C$777,СВЦЭМ!$A$34:$A$777,$A107,СВЦЭМ!$B$34:$B$777,N$83)+'СЕТ СН'!$H$9+СВЦЭМ!$D$10+'СЕТ СН'!$H$6-'СЕТ СН'!$H$19</f>
        <v>1501.52796354</v>
      </c>
      <c r="O107" s="36">
        <f>SUMIFS(СВЦЭМ!$C$34:$C$777,СВЦЭМ!$A$34:$A$777,$A107,СВЦЭМ!$B$34:$B$777,O$83)+'СЕТ СН'!$H$9+СВЦЭМ!$D$10+'СЕТ СН'!$H$6-'СЕТ СН'!$H$19</f>
        <v>1533.26295078</v>
      </c>
      <c r="P107" s="36">
        <f>SUMIFS(СВЦЭМ!$C$34:$C$777,СВЦЭМ!$A$34:$A$777,$A107,СВЦЭМ!$B$34:$B$777,P$83)+'СЕТ СН'!$H$9+СВЦЭМ!$D$10+'СЕТ СН'!$H$6-'СЕТ СН'!$H$19</f>
        <v>1528.15593562</v>
      </c>
      <c r="Q107" s="36">
        <f>SUMIFS(СВЦЭМ!$C$34:$C$777,СВЦЭМ!$A$34:$A$777,$A107,СВЦЭМ!$B$34:$B$777,Q$83)+'СЕТ СН'!$H$9+СВЦЭМ!$D$10+'СЕТ СН'!$H$6-'СЕТ СН'!$H$19</f>
        <v>1489.7885242699999</v>
      </c>
      <c r="R107" s="36">
        <f>SUMIFS(СВЦЭМ!$C$34:$C$777,СВЦЭМ!$A$34:$A$777,$A107,СВЦЭМ!$B$34:$B$777,R$83)+'СЕТ СН'!$H$9+СВЦЭМ!$D$10+'СЕТ СН'!$H$6-'СЕТ СН'!$H$19</f>
        <v>1457.46949722</v>
      </c>
      <c r="S107" s="36">
        <f>SUMIFS(СВЦЭМ!$C$34:$C$777,СВЦЭМ!$A$34:$A$777,$A107,СВЦЭМ!$B$34:$B$777,S$83)+'СЕТ СН'!$H$9+СВЦЭМ!$D$10+'СЕТ СН'!$H$6-'СЕТ СН'!$H$19</f>
        <v>1406.8870202000001</v>
      </c>
      <c r="T107" s="36">
        <f>SUMIFS(СВЦЭМ!$C$34:$C$777,СВЦЭМ!$A$34:$A$777,$A107,СВЦЭМ!$B$34:$B$777,T$83)+'СЕТ СН'!$H$9+СВЦЭМ!$D$10+'СЕТ СН'!$H$6-'СЕТ СН'!$H$19</f>
        <v>1381.99793176</v>
      </c>
      <c r="U107" s="36">
        <f>SUMIFS(СВЦЭМ!$C$34:$C$777,СВЦЭМ!$A$34:$A$777,$A107,СВЦЭМ!$B$34:$B$777,U$83)+'СЕТ СН'!$H$9+СВЦЭМ!$D$10+'СЕТ СН'!$H$6-'СЕТ СН'!$H$19</f>
        <v>1384.4362813800001</v>
      </c>
      <c r="V107" s="36">
        <f>SUMIFS(СВЦЭМ!$C$34:$C$777,СВЦЭМ!$A$34:$A$777,$A107,СВЦЭМ!$B$34:$B$777,V$83)+'СЕТ СН'!$H$9+СВЦЭМ!$D$10+'СЕТ СН'!$H$6-'СЕТ СН'!$H$19</f>
        <v>1396.9098243200001</v>
      </c>
      <c r="W107" s="36">
        <f>SUMIFS(СВЦЭМ!$C$34:$C$777,СВЦЭМ!$A$34:$A$777,$A107,СВЦЭМ!$B$34:$B$777,W$83)+'СЕТ СН'!$H$9+СВЦЭМ!$D$10+'СЕТ СН'!$H$6-'СЕТ СН'!$H$19</f>
        <v>1421.4768634500001</v>
      </c>
      <c r="X107" s="36">
        <f>SUMIFS(СВЦЭМ!$C$34:$C$777,СВЦЭМ!$A$34:$A$777,$A107,СВЦЭМ!$B$34:$B$777,X$83)+'СЕТ СН'!$H$9+СВЦЭМ!$D$10+'СЕТ СН'!$H$6-'СЕТ СН'!$H$19</f>
        <v>1426.5762170200001</v>
      </c>
      <c r="Y107" s="36">
        <f>SUMIFS(СВЦЭМ!$C$34:$C$777,СВЦЭМ!$A$34:$A$777,$A107,СВЦЭМ!$B$34:$B$777,Y$83)+'СЕТ СН'!$H$9+СВЦЭМ!$D$10+'СЕТ СН'!$H$6-'СЕТ СН'!$H$19</f>
        <v>1508.9287027099999</v>
      </c>
    </row>
    <row r="108" spans="1:25" ht="15.75" x14ac:dyDescent="0.2">
      <c r="A108" s="35">
        <f t="shared" si="2"/>
        <v>43459</v>
      </c>
      <c r="B108" s="36">
        <f>SUMIFS(СВЦЭМ!$C$34:$C$777,СВЦЭМ!$A$34:$A$777,$A108,СВЦЭМ!$B$34:$B$777,B$83)+'СЕТ СН'!$H$9+СВЦЭМ!$D$10+'СЕТ СН'!$H$6-'СЕТ СН'!$H$19</f>
        <v>1594.97457257</v>
      </c>
      <c r="C108" s="36">
        <f>SUMIFS(СВЦЭМ!$C$34:$C$777,СВЦЭМ!$A$34:$A$777,$A108,СВЦЭМ!$B$34:$B$777,C$83)+'СЕТ СН'!$H$9+СВЦЭМ!$D$10+'СЕТ СН'!$H$6-'СЕТ СН'!$H$19</f>
        <v>1677.4723807</v>
      </c>
      <c r="D108" s="36">
        <f>SUMIFS(СВЦЭМ!$C$34:$C$777,СВЦЭМ!$A$34:$A$777,$A108,СВЦЭМ!$B$34:$B$777,D$83)+'СЕТ СН'!$H$9+СВЦЭМ!$D$10+'СЕТ СН'!$H$6-'СЕТ СН'!$H$19</f>
        <v>1747.9980039100001</v>
      </c>
      <c r="E108" s="36">
        <f>SUMIFS(СВЦЭМ!$C$34:$C$777,СВЦЭМ!$A$34:$A$777,$A108,СВЦЭМ!$B$34:$B$777,E$83)+'СЕТ СН'!$H$9+СВЦЭМ!$D$10+'СЕТ СН'!$H$6-'СЕТ СН'!$H$19</f>
        <v>1766.00651367</v>
      </c>
      <c r="F108" s="36">
        <f>SUMIFS(СВЦЭМ!$C$34:$C$777,СВЦЭМ!$A$34:$A$777,$A108,СВЦЭМ!$B$34:$B$777,F$83)+'СЕТ СН'!$H$9+СВЦЭМ!$D$10+'СЕТ СН'!$H$6-'СЕТ СН'!$H$19</f>
        <v>1766.03538673</v>
      </c>
      <c r="G108" s="36">
        <f>SUMIFS(СВЦЭМ!$C$34:$C$777,СВЦЭМ!$A$34:$A$777,$A108,СВЦЭМ!$B$34:$B$777,G$83)+'СЕТ СН'!$H$9+СВЦЭМ!$D$10+'СЕТ СН'!$H$6-'СЕТ СН'!$H$19</f>
        <v>1742.14976144</v>
      </c>
      <c r="H108" s="36">
        <f>SUMIFS(СВЦЭМ!$C$34:$C$777,СВЦЭМ!$A$34:$A$777,$A108,СВЦЭМ!$B$34:$B$777,H$83)+'СЕТ СН'!$H$9+СВЦЭМ!$D$10+'СЕТ СН'!$H$6-'СЕТ СН'!$H$19</f>
        <v>1665.1709554700001</v>
      </c>
      <c r="I108" s="36">
        <f>SUMIFS(СВЦЭМ!$C$34:$C$777,СВЦЭМ!$A$34:$A$777,$A108,СВЦЭМ!$B$34:$B$777,I$83)+'СЕТ СН'!$H$9+СВЦЭМ!$D$10+'СЕТ СН'!$H$6-'СЕТ СН'!$H$19</f>
        <v>1544.5213000799999</v>
      </c>
      <c r="J108" s="36">
        <f>SUMIFS(СВЦЭМ!$C$34:$C$777,СВЦЭМ!$A$34:$A$777,$A108,СВЦЭМ!$B$34:$B$777,J$83)+'СЕТ СН'!$H$9+СВЦЭМ!$D$10+'СЕТ СН'!$H$6-'СЕТ СН'!$H$19</f>
        <v>1487.3486122100001</v>
      </c>
      <c r="K108" s="36">
        <f>SUMIFS(СВЦЭМ!$C$34:$C$777,СВЦЭМ!$A$34:$A$777,$A108,СВЦЭМ!$B$34:$B$777,K$83)+'СЕТ СН'!$H$9+СВЦЭМ!$D$10+'СЕТ СН'!$H$6-'СЕТ СН'!$H$19</f>
        <v>1417.6119363800001</v>
      </c>
      <c r="L108" s="36">
        <f>SUMIFS(СВЦЭМ!$C$34:$C$777,СВЦЭМ!$A$34:$A$777,$A108,СВЦЭМ!$B$34:$B$777,L$83)+'СЕТ СН'!$H$9+СВЦЭМ!$D$10+'СЕТ СН'!$H$6-'СЕТ СН'!$H$19</f>
        <v>1408.1329814400001</v>
      </c>
      <c r="M108" s="36">
        <f>SUMIFS(СВЦЭМ!$C$34:$C$777,СВЦЭМ!$A$34:$A$777,$A108,СВЦЭМ!$B$34:$B$777,M$83)+'СЕТ СН'!$H$9+СВЦЭМ!$D$10+'СЕТ СН'!$H$6-'СЕТ СН'!$H$19</f>
        <v>1456.08705745</v>
      </c>
      <c r="N108" s="36">
        <f>SUMIFS(СВЦЭМ!$C$34:$C$777,СВЦЭМ!$A$34:$A$777,$A108,СВЦЭМ!$B$34:$B$777,N$83)+'СЕТ СН'!$H$9+СВЦЭМ!$D$10+'СЕТ СН'!$H$6-'СЕТ СН'!$H$19</f>
        <v>1527.55552485</v>
      </c>
      <c r="O108" s="36">
        <f>SUMIFS(СВЦЭМ!$C$34:$C$777,СВЦЭМ!$A$34:$A$777,$A108,СВЦЭМ!$B$34:$B$777,O$83)+'СЕТ СН'!$H$9+СВЦЭМ!$D$10+'СЕТ СН'!$H$6-'СЕТ СН'!$H$19</f>
        <v>1571.50850008</v>
      </c>
      <c r="P108" s="36">
        <f>SUMIFS(СВЦЭМ!$C$34:$C$777,СВЦЭМ!$A$34:$A$777,$A108,СВЦЭМ!$B$34:$B$777,P$83)+'СЕТ СН'!$H$9+СВЦЭМ!$D$10+'СЕТ СН'!$H$6-'СЕТ СН'!$H$19</f>
        <v>1577.9502130400001</v>
      </c>
      <c r="Q108" s="36">
        <f>SUMIFS(СВЦЭМ!$C$34:$C$777,СВЦЭМ!$A$34:$A$777,$A108,СВЦЭМ!$B$34:$B$777,Q$83)+'СЕТ СН'!$H$9+СВЦЭМ!$D$10+'СЕТ СН'!$H$6-'СЕТ СН'!$H$19</f>
        <v>1563.6474197500002</v>
      </c>
      <c r="R108" s="36">
        <f>SUMIFS(СВЦЭМ!$C$34:$C$777,СВЦЭМ!$A$34:$A$777,$A108,СВЦЭМ!$B$34:$B$777,R$83)+'СЕТ СН'!$H$9+СВЦЭМ!$D$10+'СЕТ СН'!$H$6-'СЕТ СН'!$H$19</f>
        <v>1502.09593382</v>
      </c>
      <c r="S108" s="36">
        <f>SUMIFS(СВЦЭМ!$C$34:$C$777,СВЦЭМ!$A$34:$A$777,$A108,СВЦЭМ!$B$34:$B$777,S$83)+'СЕТ СН'!$H$9+СВЦЭМ!$D$10+'СЕТ СН'!$H$6-'СЕТ СН'!$H$19</f>
        <v>1424.75077824</v>
      </c>
      <c r="T108" s="36">
        <f>SUMIFS(СВЦЭМ!$C$34:$C$777,СВЦЭМ!$A$34:$A$777,$A108,СВЦЭМ!$B$34:$B$777,T$83)+'СЕТ СН'!$H$9+СВЦЭМ!$D$10+'СЕТ СН'!$H$6-'СЕТ СН'!$H$19</f>
        <v>1373.0142502599999</v>
      </c>
      <c r="U108" s="36">
        <f>SUMIFS(СВЦЭМ!$C$34:$C$777,СВЦЭМ!$A$34:$A$777,$A108,СВЦЭМ!$B$34:$B$777,U$83)+'СЕТ СН'!$H$9+СВЦЭМ!$D$10+'СЕТ СН'!$H$6-'СЕТ СН'!$H$19</f>
        <v>1381.4783300399999</v>
      </c>
      <c r="V108" s="36">
        <f>SUMIFS(СВЦЭМ!$C$34:$C$777,СВЦЭМ!$A$34:$A$777,$A108,СВЦЭМ!$B$34:$B$777,V$83)+'СЕТ СН'!$H$9+СВЦЭМ!$D$10+'СЕТ СН'!$H$6-'СЕТ СН'!$H$19</f>
        <v>1395.3060861700001</v>
      </c>
      <c r="W108" s="36">
        <f>SUMIFS(СВЦЭМ!$C$34:$C$777,СВЦЭМ!$A$34:$A$777,$A108,СВЦЭМ!$B$34:$B$777,W$83)+'СЕТ СН'!$H$9+СВЦЭМ!$D$10+'СЕТ СН'!$H$6-'СЕТ СН'!$H$19</f>
        <v>1406.3016396600001</v>
      </c>
      <c r="X108" s="36">
        <f>SUMIFS(СВЦЭМ!$C$34:$C$777,СВЦЭМ!$A$34:$A$777,$A108,СВЦЭМ!$B$34:$B$777,X$83)+'СЕТ СН'!$H$9+СВЦЭМ!$D$10+'СЕТ СН'!$H$6-'СЕТ СН'!$H$19</f>
        <v>1414.6287593100001</v>
      </c>
      <c r="Y108" s="36">
        <f>SUMIFS(СВЦЭМ!$C$34:$C$777,СВЦЭМ!$A$34:$A$777,$A108,СВЦЭМ!$B$34:$B$777,Y$83)+'СЕТ СН'!$H$9+СВЦЭМ!$D$10+'СЕТ СН'!$H$6-'СЕТ СН'!$H$19</f>
        <v>1499.0904540900001</v>
      </c>
    </row>
    <row r="109" spans="1:25" ht="15.75" x14ac:dyDescent="0.2">
      <c r="A109" s="35">
        <f t="shared" si="2"/>
        <v>43460</v>
      </c>
      <c r="B109" s="36">
        <f>SUMIFS(СВЦЭМ!$C$34:$C$777,СВЦЭМ!$A$34:$A$777,$A109,СВЦЭМ!$B$34:$B$777,B$83)+'СЕТ СН'!$H$9+СВЦЭМ!$D$10+'СЕТ СН'!$H$6-'СЕТ СН'!$H$19</f>
        <v>1577.19983441</v>
      </c>
      <c r="C109" s="36">
        <f>SUMIFS(СВЦЭМ!$C$34:$C$777,СВЦЭМ!$A$34:$A$777,$A109,СВЦЭМ!$B$34:$B$777,C$83)+'СЕТ СН'!$H$9+СВЦЭМ!$D$10+'СЕТ СН'!$H$6-'СЕТ СН'!$H$19</f>
        <v>1686.1535983200001</v>
      </c>
      <c r="D109" s="36">
        <f>SUMIFS(СВЦЭМ!$C$34:$C$777,СВЦЭМ!$A$34:$A$777,$A109,СВЦЭМ!$B$34:$B$777,D$83)+'СЕТ СН'!$H$9+СВЦЭМ!$D$10+'СЕТ СН'!$H$6-'СЕТ СН'!$H$19</f>
        <v>1742.4210793900002</v>
      </c>
      <c r="E109" s="36">
        <f>SUMIFS(СВЦЭМ!$C$34:$C$777,СВЦЭМ!$A$34:$A$777,$A109,СВЦЭМ!$B$34:$B$777,E$83)+'СЕТ СН'!$H$9+СВЦЭМ!$D$10+'СЕТ СН'!$H$6-'СЕТ СН'!$H$19</f>
        <v>1741.1286792600004</v>
      </c>
      <c r="F109" s="36">
        <f>SUMIFS(СВЦЭМ!$C$34:$C$777,СВЦЭМ!$A$34:$A$777,$A109,СВЦЭМ!$B$34:$B$777,F$83)+'СЕТ СН'!$H$9+СВЦЭМ!$D$10+'СЕТ СН'!$H$6-'СЕТ СН'!$H$19</f>
        <v>1739.2495065900002</v>
      </c>
      <c r="G109" s="36">
        <f>SUMIFS(СВЦЭМ!$C$34:$C$777,СВЦЭМ!$A$34:$A$777,$A109,СВЦЭМ!$B$34:$B$777,G$83)+'СЕТ СН'!$H$9+СВЦЭМ!$D$10+'СЕТ СН'!$H$6-'СЕТ СН'!$H$19</f>
        <v>1721.0829092100003</v>
      </c>
      <c r="H109" s="36">
        <f>SUMIFS(СВЦЭМ!$C$34:$C$777,СВЦЭМ!$A$34:$A$777,$A109,СВЦЭМ!$B$34:$B$777,H$83)+'СЕТ СН'!$H$9+СВЦЭМ!$D$10+'СЕТ СН'!$H$6-'СЕТ СН'!$H$19</f>
        <v>1653.1342254600004</v>
      </c>
      <c r="I109" s="36">
        <f>SUMIFS(СВЦЭМ!$C$34:$C$777,СВЦЭМ!$A$34:$A$777,$A109,СВЦЭМ!$B$34:$B$777,I$83)+'СЕТ СН'!$H$9+СВЦЭМ!$D$10+'СЕТ СН'!$H$6-'СЕТ СН'!$H$19</f>
        <v>1556.2964689800001</v>
      </c>
      <c r="J109" s="36">
        <f>SUMIFS(СВЦЭМ!$C$34:$C$777,СВЦЭМ!$A$34:$A$777,$A109,СВЦЭМ!$B$34:$B$777,J$83)+'СЕТ СН'!$H$9+СВЦЭМ!$D$10+'СЕТ СН'!$H$6-'СЕТ СН'!$H$19</f>
        <v>1501.09814691</v>
      </c>
      <c r="K109" s="36">
        <f>SUMIFS(СВЦЭМ!$C$34:$C$777,СВЦЭМ!$A$34:$A$777,$A109,СВЦЭМ!$B$34:$B$777,K$83)+'СЕТ СН'!$H$9+СВЦЭМ!$D$10+'СЕТ СН'!$H$6-'СЕТ СН'!$H$19</f>
        <v>1428.91173314</v>
      </c>
      <c r="L109" s="36">
        <f>SUMIFS(СВЦЭМ!$C$34:$C$777,СВЦЭМ!$A$34:$A$777,$A109,СВЦЭМ!$B$34:$B$777,L$83)+'СЕТ СН'!$H$9+СВЦЭМ!$D$10+'СЕТ СН'!$H$6-'СЕТ СН'!$H$19</f>
        <v>1427.1571177400001</v>
      </c>
      <c r="M109" s="36">
        <f>SUMIFS(СВЦЭМ!$C$34:$C$777,СВЦЭМ!$A$34:$A$777,$A109,СВЦЭМ!$B$34:$B$777,M$83)+'СЕТ СН'!$H$9+СВЦЭМ!$D$10+'СЕТ СН'!$H$6-'СЕТ СН'!$H$19</f>
        <v>1487.3547831000001</v>
      </c>
      <c r="N109" s="36">
        <f>SUMIFS(СВЦЭМ!$C$34:$C$777,СВЦЭМ!$A$34:$A$777,$A109,СВЦЭМ!$B$34:$B$777,N$83)+'СЕТ СН'!$H$9+СВЦЭМ!$D$10+'СЕТ СН'!$H$6-'СЕТ СН'!$H$19</f>
        <v>1563.9448189900002</v>
      </c>
      <c r="O109" s="36">
        <f>SUMIFS(СВЦЭМ!$C$34:$C$777,СВЦЭМ!$A$34:$A$777,$A109,СВЦЭМ!$B$34:$B$777,O$83)+'СЕТ СН'!$H$9+СВЦЭМ!$D$10+'СЕТ СН'!$H$6-'СЕТ СН'!$H$19</f>
        <v>1609.6465835500003</v>
      </c>
      <c r="P109" s="36">
        <f>SUMIFS(СВЦЭМ!$C$34:$C$777,СВЦЭМ!$A$34:$A$777,$A109,СВЦЭМ!$B$34:$B$777,P$83)+'СЕТ СН'!$H$9+СВЦЭМ!$D$10+'СЕТ СН'!$H$6-'СЕТ СН'!$H$19</f>
        <v>1627.7273615300001</v>
      </c>
      <c r="Q109" s="36">
        <f>SUMIFS(СВЦЭМ!$C$34:$C$777,СВЦЭМ!$A$34:$A$777,$A109,СВЦЭМ!$B$34:$B$777,Q$83)+'СЕТ СН'!$H$9+СВЦЭМ!$D$10+'СЕТ СН'!$H$6-'СЕТ СН'!$H$19</f>
        <v>1595.0873724</v>
      </c>
      <c r="R109" s="36">
        <f>SUMIFS(СВЦЭМ!$C$34:$C$777,СВЦЭМ!$A$34:$A$777,$A109,СВЦЭМ!$B$34:$B$777,R$83)+'СЕТ СН'!$H$9+СВЦЭМ!$D$10+'СЕТ СН'!$H$6-'СЕТ СН'!$H$19</f>
        <v>1534.6427688799999</v>
      </c>
      <c r="S109" s="36">
        <f>SUMIFS(СВЦЭМ!$C$34:$C$777,СВЦЭМ!$A$34:$A$777,$A109,СВЦЭМ!$B$34:$B$777,S$83)+'СЕТ СН'!$H$9+СВЦЭМ!$D$10+'СЕТ СН'!$H$6-'СЕТ СН'!$H$19</f>
        <v>1431.89456191</v>
      </c>
      <c r="T109" s="36">
        <f>SUMIFS(СВЦЭМ!$C$34:$C$777,СВЦЭМ!$A$34:$A$777,$A109,СВЦЭМ!$B$34:$B$777,T$83)+'СЕТ СН'!$H$9+СВЦЭМ!$D$10+'СЕТ СН'!$H$6-'СЕТ СН'!$H$19</f>
        <v>1393.64769211</v>
      </c>
      <c r="U109" s="36">
        <f>SUMIFS(СВЦЭМ!$C$34:$C$777,СВЦЭМ!$A$34:$A$777,$A109,СВЦЭМ!$B$34:$B$777,U$83)+'СЕТ СН'!$H$9+СВЦЭМ!$D$10+'СЕТ СН'!$H$6-'СЕТ СН'!$H$19</f>
        <v>1396.1044807999999</v>
      </c>
      <c r="V109" s="36">
        <f>SUMIFS(СВЦЭМ!$C$34:$C$777,СВЦЭМ!$A$34:$A$777,$A109,СВЦЭМ!$B$34:$B$777,V$83)+'СЕТ СН'!$H$9+СВЦЭМ!$D$10+'СЕТ СН'!$H$6-'СЕТ СН'!$H$19</f>
        <v>1407.6531357900001</v>
      </c>
      <c r="W109" s="36">
        <f>SUMIFS(СВЦЭМ!$C$34:$C$777,СВЦЭМ!$A$34:$A$777,$A109,СВЦЭМ!$B$34:$B$777,W$83)+'СЕТ СН'!$H$9+СВЦЭМ!$D$10+'СЕТ СН'!$H$6-'СЕТ СН'!$H$19</f>
        <v>1423.61416196</v>
      </c>
      <c r="X109" s="36">
        <f>SUMIFS(СВЦЭМ!$C$34:$C$777,СВЦЭМ!$A$34:$A$777,$A109,СВЦЭМ!$B$34:$B$777,X$83)+'СЕТ СН'!$H$9+СВЦЭМ!$D$10+'СЕТ СН'!$H$6-'СЕТ СН'!$H$19</f>
        <v>1436.44905389</v>
      </c>
      <c r="Y109" s="36">
        <f>SUMIFS(СВЦЭМ!$C$34:$C$777,СВЦЭМ!$A$34:$A$777,$A109,СВЦЭМ!$B$34:$B$777,Y$83)+'СЕТ СН'!$H$9+СВЦЭМ!$D$10+'СЕТ СН'!$H$6-'СЕТ СН'!$H$19</f>
        <v>1511.7741894799999</v>
      </c>
    </row>
    <row r="110" spans="1:25" ht="15.75" x14ac:dyDescent="0.2">
      <c r="A110" s="35">
        <f t="shared" si="2"/>
        <v>43461</v>
      </c>
      <c r="B110" s="36">
        <f>SUMIFS(СВЦЭМ!$C$34:$C$777,СВЦЭМ!$A$34:$A$777,$A110,СВЦЭМ!$B$34:$B$777,B$83)+'СЕТ СН'!$H$9+СВЦЭМ!$D$10+'СЕТ СН'!$H$6-'СЕТ СН'!$H$19</f>
        <v>1610.9091625199999</v>
      </c>
      <c r="C110" s="36">
        <f>SUMIFS(СВЦЭМ!$C$34:$C$777,СВЦЭМ!$A$34:$A$777,$A110,СВЦЭМ!$B$34:$B$777,C$83)+'СЕТ СН'!$H$9+СВЦЭМ!$D$10+'СЕТ СН'!$H$6-'СЕТ СН'!$H$19</f>
        <v>1688.46714776</v>
      </c>
      <c r="D110" s="36">
        <f>SUMIFS(СВЦЭМ!$C$34:$C$777,СВЦЭМ!$A$34:$A$777,$A110,СВЦЭМ!$B$34:$B$777,D$83)+'СЕТ СН'!$H$9+СВЦЭМ!$D$10+'СЕТ СН'!$H$6-'СЕТ СН'!$H$19</f>
        <v>1746.46516643</v>
      </c>
      <c r="E110" s="36">
        <f>SUMIFS(СВЦЭМ!$C$34:$C$777,СВЦЭМ!$A$34:$A$777,$A110,СВЦЭМ!$B$34:$B$777,E$83)+'СЕТ СН'!$H$9+СВЦЭМ!$D$10+'СЕТ СН'!$H$6-'СЕТ СН'!$H$19</f>
        <v>1785.2138062900003</v>
      </c>
      <c r="F110" s="36">
        <f>SUMIFS(СВЦЭМ!$C$34:$C$777,СВЦЭМ!$A$34:$A$777,$A110,СВЦЭМ!$B$34:$B$777,F$83)+'СЕТ СН'!$H$9+СВЦЭМ!$D$10+'СЕТ СН'!$H$6-'СЕТ СН'!$H$19</f>
        <v>1791.0966628000001</v>
      </c>
      <c r="G110" s="36">
        <f>SUMIFS(СВЦЭМ!$C$34:$C$777,СВЦЭМ!$A$34:$A$777,$A110,СВЦЭМ!$B$34:$B$777,G$83)+'СЕТ СН'!$H$9+СВЦЭМ!$D$10+'СЕТ СН'!$H$6-'СЕТ СН'!$H$19</f>
        <v>1777.5867781799998</v>
      </c>
      <c r="H110" s="36">
        <f>SUMIFS(СВЦЭМ!$C$34:$C$777,СВЦЭМ!$A$34:$A$777,$A110,СВЦЭМ!$B$34:$B$777,H$83)+'СЕТ СН'!$H$9+СВЦЭМ!$D$10+'СЕТ СН'!$H$6-'СЕТ СН'!$H$19</f>
        <v>1727.1203524800003</v>
      </c>
      <c r="I110" s="36">
        <f>SUMIFS(СВЦЭМ!$C$34:$C$777,СВЦЭМ!$A$34:$A$777,$A110,СВЦЭМ!$B$34:$B$777,I$83)+'СЕТ СН'!$H$9+СВЦЭМ!$D$10+'СЕТ СН'!$H$6-'СЕТ СН'!$H$19</f>
        <v>1615.25098923</v>
      </c>
      <c r="J110" s="36">
        <f>SUMIFS(СВЦЭМ!$C$34:$C$777,СВЦЭМ!$A$34:$A$777,$A110,СВЦЭМ!$B$34:$B$777,J$83)+'СЕТ СН'!$H$9+СВЦЭМ!$D$10+'СЕТ СН'!$H$6-'СЕТ СН'!$H$19</f>
        <v>1560.14945315</v>
      </c>
      <c r="K110" s="36">
        <f>SUMIFS(СВЦЭМ!$C$34:$C$777,СВЦЭМ!$A$34:$A$777,$A110,СВЦЭМ!$B$34:$B$777,K$83)+'СЕТ СН'!$H$9+СВЦЭМ!$D$10+'СЕТ СН'!$H$6-'СЕТ СН'!$H$19</f>
        <v>1501.7617911499999</v>
      </c>
      <c r="L110" s="36">
        <f>SUMIFS(СВЦЭМ!$C$34:$C$777,СВЦЭМ!$A$34:$A$777,$A110,СВЦЭМ!$B$34:$B$777,L$83)+'СЕТ СН'!$H$9+СВЦЭМ!$D$10+'СЕТ СН'!$H$6-'СЕТ СН'!$H$19</f>
        <v>1507.24232682</v>
      </c>
      <c r="M110" s="36">
        <f>SUMIFS(СВЦЭМ!$C$34:$C$777,СВЦЭМ!$A$34:$A$777,$A110,СВЦЭМ!$B$34:$B$777,M$83)+'СЕТ СН'!$H$9+СВЦЭМ!$D$10+'СЕТ СН'!$H$6-'СЕТ СН'!$H$19</f>
        <v>1562.35761211</v>
      </c>
      <c r="N110" s="36">
        <f>SUMIFS(СВЦЭМ!$C$34:$C$777,СВЦЭМ!$A$34:$A$777,$A110,СВЦЭМ!$B$34:$B$777,N$83)+'СЕТ СН'!$H$9+СВЦЭМ!$D$10+'СЕТ СН'!$H$6-'СЕТ СН'!$H$19</f>
        <v>1605.9802615400004</v>
      </c>
      <c r="O110" s="36">
        <f>SUMIFS(СВЦЭМ!$C$34:$C$777,СВЦЭМ!$A$34:$A$777,$A110,СВЦЭМ!$B$34:$B$777,O$83)+'СЕТ СН'!$H$9+СВЦЭМ!$D$10+'СЕТ СН'!$H$6-'СЕТ СН'!$H$19</f>
        <v>1626.81918774</v>
      </c>
      <c r="P110" s="36">
        <f>SUMIFS(СВЦЭМ!$C$34:$C$777,СВЦЭМ!$A$34:$A$777,$A110,СВЦЭМ!$B$34:$B$777,P$83)+'СЕТ СН'!$H$9+СВЦЭМ!$D$10+'СЕТ СН'!$H$6-'СЕТ СН'!$H$19</f>
        <v>1663.47843878</v>
      </c>
      <c r="Q110" s="36">
        <f>SUMIFS(СВЦЭМ!$C$34:$C$777,СВЦЭМ!$A$34:$A$777,$A110,СВЦЭМ!$B$34:$B$777,Q$83)+'СЕТ СН'!$H$9+СВЦЭМ!$D$10+'СЕТ СН'!$H$6-'СЕТ СН'!$H$19</f>
        <v>1668.27350398</v>
      </c>
      <c r="R110" s="36">
        <f>SUMIFS(СВЦЭМ!$C$34:$C$777,СВЦЭМ!$A$34:$A$777,$A110,СВЦЭМ!$B$34:$B$777,R$83)+'СЕТ СН'!$H$9+СВЦЭМ!$D$10+'СЕТ СН'!$H$6-'СЕТ СН'!$H$19</f>
        <v>1611.9094370600001</v>
      </c>
      <c r="S110" s="36">
        <f>SUMIFS(СВЦЭМ!$C$34:$C$777,СВЦЭМ!$A$34:$A$777,$A110,СВЦЭМ!$B$34:$B$777,S$83)+'СЕТ СН'!$H$9+СВЦЭМ!$D$10+'СЕТ СН'!$H$6-'СЕТ СН'!$H$19</f>
        <v>1528.6455679400001</v>
      </c>
      <c r="T110" s="36">
        <f>SUMIFS(СВЦЭМ!$C$34:$C$777,СВЦЭМ!$A$34:$A$777,$A110,СВЦЭМ!$B$34:$B$777,T$83)+'СЕТ СН'!$H$9+СВЦЭМ!$D$10+'СЕТ СН'!$H$6-'СЕТ СН'!$H$19</f>
        <v>1478.4423184100001</v>
      </c>
      <c r="U110" s="36">
        <f>SUMIFS(СВЦЭМ!$C$34:$C$777,СВЦЭМ!$A$34:$A$777,$A110,СВЦЭМ!$B$34:$B$777,U$83)+'СЕТ СН'!$H$9+СВЦЭМ!$D$10+'СЕТ СН'!$H$6-'СЕТ СН'!$H$19</f>
        <v>1480.14457694</v>
      </c>
      <c r="V110" s="36">
        <f>SUMIFS(СВЦЭМ!$C$34:$C$777,СВЦЭМ!$A$34:$A$777,$A110,СВЦЭМ!$B$34:$B$777,V$83)+'СЕТ СН'!$H$9+СВЦЭМ!$D$10+'СЕТ СН'!$H$6-'СЕТ СН'!$H$19</f>
        <v>1493.5191807199999</v>
      </c>
      <c r="W110" s="36">
        <f>SUMIFS(СВЦЭМ!$C$34:$C$777,СВЦЭМ!$A$34:$A$777,$A110,СВЦЭМ!$B$34:$B$777,W$83)+'СЕТ СН'!$H$9+СВЦЭМ!$D$10+'СЕТ СН'!$H$6-'СЕТ СН'!$H$19</f>
        <v>1510.87709909</v>
      </c>
      <c r="X110" s="36">
        <f>SUMIFS(СВЦЭМ!$C$34:$C$777,СВЦЭМ!$A$34:$A$777,$A110,СВЦЭМ!$B$34:$B$777,X$83)+'СЕТ СН'!$H$9+СВЦЭМ!$D$10+'СЕТ СН'!$H$6-'СЕТ СН'!$H$19</f>
        <v>1531.37816724</v>
      </c>
      <c r="Y110" s="36">
        <f>SUMIFS(СВЦЭМ!$C$34:$C$777,СВЦЭМ!$A$34:$A$777,$A110,СВЦЭМ!$B$34:$B$777,Y$83)+'СЕТ СН'!$H$9+СВЦЭМ!$D$10+'СЕТ СН'!$H$6-'СЕТ СН'!$H$19</f>
        <v>1597.99700123</v>
      </c>
    </row>
    <row r="111" spans="1:25" ht="15.75" x14ac:dyDescent="0.2">
      <c r="A111" s="35">
        <f t="shared" si="2"/>
        <v>43462</v>
      </c>
      <c r="B111" s="36">
        <f>SUMIFS(СВЦЭМ!$C$34:$C$777,СВЦЭМ!$A$34:$A$777,$A111,СВЦЭМ!$B$34:$B$777,B$83)+'СЕТ СН'!$H$9+СВЦЭМ!$D$10+'СЕТ СН'!$H$6-'СЕТ СН'!$H$19</f>
        <v>1650.4962065300001</v>
      </c>
      <c r="C111" s="36">
        <f>SUMIFS(СВЦЭМ!$C$34:$C$777,СВЦЭМ!$A$34:$A$777,$A111,СВЦЭМ!$B$34:$B$777,C$83)+'СЕТ СН'!$H$9+СВЦЭМ!$D$10+'СЕТ СН'!$H$6-'СЕТ СН'!$H$19</f>
        <v>1707.1497133399998</v>
      </c>
      <c r="D111" s="36">
        <f>SUMIFS(СВЦЭМ!$C$34:$C$777,СВЦЭМ!$A$34:$A$777,$A111,СВЦЭМ!$B$34:$B$777,D$83)+'СЕТ СН'!$H$9+СВЦЭМ!$D$10+'СЕТ СН'!$H$6-'СЕТ СН'!$H$19</f>
        <v>1777.5932045300001</v>
      </c>
      <c r="E111" s="36">
        <f>SUMIFS(СВЦЭМ!$C$34:$C$777,СВЦЭМ!$A$34:$A$777,$A111,СВЦЭМ!$B$34:$B$777,E$83)+'СЕТ СН'!$H$9+СВЦЭМ!$D$10+'СЕТ СН'!$H$6-'СЕТ СН'!$H$19</f>
        <v>1787.8558604899999</v>
      </c>
      <c r="F111" s="36">
        <f>SUMIFS(СВЦЭМ!$C$34:$C$777,СВЦЭМ!$A$34:$A$777,$A111,СВЦЭМ!$B$34:$B$777,F$83)+'СЕТ СН'!$H$9+СВЦЭМ!$D$10+'СЕТ СН'!$H$6-'СЕТ СН'!$H$19</f>
        <v>1799.3456443100004</v>
      </c>
      <c r="G111" s="36">
        <f>SUMIFS(СВЦЭМ!$C$34:$C$777,СВЦЭМ!$A$34:$A$777,$A111,СВЦЭМ!$B$34:$B$777,G$83)+'СЕТ СН'!$H$9+СВЦЭМ!$D$10+'СЕТ СН'!$H$6-'СЕТ СН'!$H$19</f>
        <v>1770.5487478100004</v>
      </c>
      <c r="H111" s="36">
        <f>SUMIFS(СВЦЭМ!$C$34:$C$777,СВЦЭМ!$A$34:$A$777,$A111,СВЦЭМ!$B$34:$B$777,H$83)+'СЕТ СН'!$H$9+СВЦЭМ!$D$10+'СЕТ СН'!$H$6-'СЕТ СН'!$H$19</f>
        <v>1699.975688</v>
      </c>
      <c r="I111" s="36">
        <f>SUMIFS(СВЦЭМ!$C$34:$C$777,СВЦЭМ!$A$34:$A$777,$A111,СВЦЭМ!$B$34:$B$777,I$83)+'СЕТ СН'!$H$9+СВЦЭМ!$D$10+'СЕТ СН'!$H$6-'СЕТ СН'!$H$19</f>
        <v>1593.60542945</v>
      </c>
      <c r="J111" s="36">
        <f>SUMIFS(СВЦЭМ!$C$34:$C$777,СВЦЭМ!$A$34:$A$777,$A111,СВЦЭМ!$B$34:$B$777,J$83)+'СЕТ СН'!$H$9+СВЦЭМ!$D$10+'СЕТ СН'!$H$6-'СЕТ СН'!$H$19</f>
        <v>1524.2301106800001</v>
      </c>
      <c r="K111" s="36">
        <f>SUMIFS(СВЦЭМ!$C$34:$C$777,СВЦЭМ!$A$34:$A$777,$A111,СВЦЭМ!$B$34:$B$777,K$83)+'СЕТ СН'!$H$9+СВЦЭМ!$D$10+'СЕТ СН'!$H$6-'СЕТ СН'!$H$19</f>
        <v>1450.3590800300001</v>
      </c>
      <c r="L111" s="36">
        <f>SUMIFS(СВЦЭМ!$C$34:$C$777,СВЦЭМ!$A$34:$A$777,$A111,СВЦЭМ!$B$34:$B$777,L$83)+'СЕТ СН'!$H$9+СВЦЭМ!$D$10+'СЕТ СН'!$H$6-'СЕТ СН'!$H$19</f>
        <v>1446.1064199899999</v>
      </c>
      <c r="M111" s="36">
        <f>SUMIFS(СВЦЭМ!$C$34:$C$777,СВЦЭМ!$A$34:$A$777,$A111,СВЦЭМ!$B$34:$B$777,M$83)+'СЕТ СН'!$H$9+СВЦЭМ!$D$10+'СЕТ СН'!$H$6-'СЕТ СН'!$H$19</f>
        <v>1500.72428025</v>
      </c>
      <c r="N111" s="36">
        <f>SUMIFS(СВЦЭМ!$C$34:$C$777,СВЦЭМ!$A$34:$A$777,$A111,СВЦЭМ!$B$34:$B$777,N$83)+'СЕТ СН'!$H$9+СВЦЭМ!$D$10+'СЕТ СН'!$H$6-'СЕТ СН'!$H$19</f>
        <v>1552.2656510100001</v>
      </c>
      <c r="O111" s="36">
        <f>SUMIFS(СВЦЭМ!$C$34:$C$777,СВЦЭМ!$A$34:$A$777,$A111,СВЦЭМ!$B$34:$B$777,O$83)+'СЕТ СН'!$H$9+СВЦЭМ!$D$10+'СЕТ СН'!$H$6-'СЕТ СН'!$H$19</f>
        <v>1604.6936837200001</v>
      </c>
      <c r="P111" s="36">
        <f>SUMIFS(СВЦЭМ!$C$34:$C$777,СВЦЭМ!$A$34:$A$777,$A111,СВЦЭМ!$B$34:$B$777,P$83)+'СЕТ СН'!$H$9+СВЦЭМ!$D$10+'СЕТ СН'!$H$6-'СЕТ СН'!$H$19</f>
        <v>1618.8727749099999</v>
      </c>
      <c r="Q111" s="36">
        <f>SUMIFS(СВЦЭМ!$C$34:$C$777,СВЦЭМ!$A$34:$A$777,$A111,СВЦЭМ!$B$34:$B$777,Q$83)+'СЕТ СН'!$H$9+СВЦЭМ!$D$10+'СЕТ СН'!$H$6-'СЕТ СН'!$H$19</f>
        <v>1593.98198574</v>
      </c>
      <c r="R111" s="36">
        <f>SUMIFS(СВЦЭМ!$C$34:$C$777,СВЦЭМ!$A$34:$A$777,$A111,СВЦЭМ!$B$34:$B$777,R$83)+'СЕТ СН'!$H$9+СВЦЭМ!$D$10+'СЕТ СН'!$H$6-'СЕТ СН'!$H$19</f>
        <v>1533.9862404999999</v>
      </c>
      <c r="S111" s="36">
        <f>SUMIFS(СВЦЭМ!$C$34:$C$777,СВЦЭМ!$A$34:$A$777,$A111,СВЦЭМ!$B$34:$B$777,S$83)+'СЕТ СН'!$H$9+СВЦЭМ!$D$10+'СЕТ СН'!$H$6-'СЕТ СН'!$H$19</f>
        <v>1451.3625926699999</v>
      </c>
      <c r="T111" s="36">
        <f>SUMIFS(СВЦЭМ!$C$34:$C$777,СВЦЭМ!$A$34:$A$777,$A111,СВЦЭМ!$B$34:$B$777,T$83)+'СЕТ СН'!$H$9+СВЦЭМ!$D$10+'СЕТ СН'!$H$6-'СЕТ СН'!$H$19</f>
        <v>1403.82196901</v>
      </c>
      <c r="U111" s="36">
        <f>SUMIFS(СВЦЭМ!$C$34:$C$777,СВЦЭМ!$A$34:$A$777,$A111,СВЦЭМ!$B$34:$B$777,U$83)+'СЕТ СН'!$H$9+СВЦЭМ!$D$10+'СЕТ СН'!$H$6-'СЕТ СН'!$H$19</f>
        <v>1408.9830116999999</v>
      </c>
      <c r="V111" s="36">
        <f>SUMIFS(СВЦЭМ!$C$34:$C$777,СВЦЭМ!$A$34:$A$777,$A111,СВЦЭМ!$B$34:$B$777,V$83)+'СЕТ СН'!$H$9+СВЦЭМ!$D$10+'СЕТ СН'!$H$6-'СЕТ СН'!$H$19</f>
        <v>1422.65424248</v>
      </c>
      <c r="W111" s="36">
        <f>SUMIFS(СВЦЭМ!$C$34:$C$777,СВЦЭМ!$A$34:$A$777,$A111,СВЦЭМ!$B$34:$B$777,W$83)+'СЕТ СН'!$H$9+СВЦЭМ!$D$10+'СЕТ СН'!$H$6-'СЕТ СН'!$H$19</f>
        <v>1431.53900798</v>
      </c>
      <c r="X111" s="36">
        <f>SUMIFS(СВЦЭМ!$C$34:$C$777,СВЦЭМ!$A$34:$A$777,$A111,СВЦЭМ!$B$34:$B$777,X$83)+'СЕТ СН'!$H$9+СВЦЭМ!$D$10+'СЕТ СН'!$H$6-'СЕТ СН'!$H$19</f>
        <v>1447.87358619</v>
      </c>
      <c r="Y111" s="36">
        <f>SUMIFS(СВЦЭМ!$C$34:$C$777,СВЦЭМ!$A$34:$A$777,$A111,СВЦЭМ!$B$34:$B$777,Y$83)+'СЕТ СН'!$H$9+СВЦЭМ!$D$10+'СЕТ СН'!$H$6-'СЕТ СН'!$H$19</f>
        <v>1537.8231111800001</v>
      </c>
    </row>
    <row r="112" spans="1:25" ht="15.75" x14ac:dyDescent="0.2">
      <c r="A112" s="35">
        <f t="shared" si="2"/>
        <v>43463</v>
      </c>
      <c r="B112" s="36">
        <f>SUMIFS(СВЦЭМ!$C$34:$C$777,СВЦЭМ!$A$34:$A$777,$A112,СВЦЭМ!$B$34:$B$777,B$83)+'СЕТ СН'!$H$9+СВЦЭМ!$D$10+'СЕТ СН'!$H$6-'СЕТ СН'!$H$19</f>
        <v>1623.4617595</v>
      </c>
      <c r="C112" s="36">
        <f>SUMIFS(СВЦЭМ!$C$34:$C$777,СВЦЭМ!$A$34:$A$777,$A112,СВЦЭМ!$B$34:$B$777,C$83)+'СЕТ СН'!$H$9+СВЦЭМ!$D$10+'СЕТ СН'!$H$6-'СЕТ СН'!$H$19</f>
        <v>1725.6717657899999</v>
      </c>
      <c r="D112" s="36">
        <f>SUMIFS(СВЦЭМ!$C$34:$C$777,СВЦЭМ!$A$34:$A$777,$A112,СВЦЭМ!$B$34:$B$777,D$83)+'СЕТ СН'!$H$9+СВЦЭМ!$D$10+'СЕТ СН'!$H$6-'СЕТ СН'!$H$19</f>
        <v>1806.8839265500001</v>
      </c>
      <c r="E112" s="36">
        <f>SUMIFS(СВЦЭМ!$C$34:$C$777,СВЦЭМ!$A$34:$A$777,$A112,СВЦЭМ!$B$34:$B$777,E$83)+'СЕТ СН'!$H$9+СВЦЭМ!$D$10+'СЕТ СН'!$H$6-'СЕТ СН'!$H$19</f>
        <v>1824.6299585799998</v>
      </c>
      <c r="F112" s="36">
        <f>SUMIFS(СВЦЭМ!$C$34:$C$777,СВЦЭМ!$A$34:$A$777,$A112,СВЦЭМ!$B$34:$B$777,F$83)+'СЕТ СН'!$H$9+СВЦЭМ!$D$10+'СЕТ СН'!$H$6-'СЕТ СН'!$H$19</f>
        <v>1824.67808844</v>
      </c>
      <c r="G112" s="36">
        <f>SUMIFS(СВЦЭМ!$C$34:$C$777,СВЦЭМ!$A$34:$A$777,$A112,СВЦЭМ!$B$34:$B$777,G$83)+'СЕТ СН'!$H$9+СВЦЭМ!$D$10+'СЕТ СН'!$H$6-'СЕТ СН'!$H$19</f>
        <v>1806.80582035</v>
      </c>
      <c r="H112" s="36">
        <f>SUMIFS(СВЦЭМ!$C$34:$C$777,СВЦЭМ!$A$34:$A$777,$A112,СВЦЭМ!$B$34:$B$777,H$83)+'СЕТ СН'!$H$9+СВЦЭМ!$D$10+'СЕТ СН'!$H$6-'СЕТ СН'!$H$19</f>
        <v>1710.5241295000001</v>
      </c>
      <c r="I112" s="36">
        <f>SUMIFS(СВЦЭМ!$C$34:$C$777,СВЦЭМ!$A$34:$A$777,$A112,СВЦЭМ!$B$34:$B$777,I$83)+'СЕТ СН'!$H$9+СВЦЭМ!$D$10+'СЕТ СН'!$H$6-'СЕТ СН'!$H$19</f>
        <v>1628.54871374</v>
      </c>
      <c r="J112" s="36">
        <f>SUMIFS(СВЦЭМ!$C$34:$C$777,СВЦЭМ!$A$34:$A$777,$A112,СВЦЭМ!$B$34:$B$777,J$83)+'СЕТ СН'!$H$9+СВЦЭМ!$D$10+'СЕТ СН'!$H$6-'СЕТ СН'!$H$19</f>
        <v>1572.97957987</v>
      </c>
      <c r="K112" s="36">
        <f>SUMIFS(СВЦЭМ!$C$34:$C$777,СВЦЭМ!$A$34:$A$777,$A112,СВЦЭМ!$B$34:$B$777,K$83)+'СЕТ СН'!$H$9+СВЦЭМ!$D$10+'СЕТ СН'!$H$6-'СЕТ СН'!$H$19</f>
        <v>1487.83864417</v>
      </c>
      <c r="L112" s="36">
        <f>SUMIFS(СВЦЭМ!$C$34:$C$777,СВЦЭМ!$A$34:$A$777,$A112,СВЦЭМ!$B$34:$B$777,L$83)+'СЕТ СН'!$H$9+СВЦЭМ!$D$10+'СЕТ СН'!$H$6-'СЕТ СН'!$H$19</f>
        <v>1489.8314470600001</v>
      </c>
      <c r="M112" s="36">
        <f>SUMIFS(СВЦЭМ!$C$34:$C$777,СВЦЭМ!$A$34:$A$777,$A112,СВЦЭМ!$B$34:$B$777,M$83)+'СЕТ СН'!$H$9+СВЦЭМ!$D$10+'СЕТ СН'!$H$6-'СЕТ СН'!$H$19</f>
        <v>1565.58474437</v>
      </c>
      <c r="N112" s="36">
        <f>SUMIFS(СВЦЭМ!$C$34:$C$777,СВЦЭМ!$A$34:$A$777,$A112,СВЦЭМ!$B$34:$B$777,N$83)+'СЕТ СН'!$H$9+СВЦЭМ!$D$10+'СЕТ СН'!$H$6-'СЕТ СН'!$H$19</f>
        <v>1611.3901429400003</v>
      </c>
      <c r="O112" s="36">
        <f>SUMIFS(СВЦЭМ!$C$34:$C$777,СВЦЭМ!$A$34:$A$777,$A112,СВЦЭМ!$B$34:$B$777,O$83)+'СЕТ СН'!$H$9+СВЦЭМ!$D$10+'СЕТ СН'!$H$6-'СЕТ СН'!$H$19</f>
        <v>1622.2048953100002</v>
      </c>
      <c r="P112" s="36">
        <f>SUMIFS(СВЦЭМ!$C$34:$C$777,СВЦЭМ!$A$34:$A$777,$A112,СВЦЭМ!$B$34:$B$777,P$83)+'СЕТ СН'!$H$9+СВЦЭМ!$D$10+'СЕТ СН'!$H$6-'СЕТ СН'!$H$19</f>
        <v>1628.99829731</v>
      </c>
      <c r="Q112" s="36">
        <f>SUMIFS(СВЦЭМ!$C$34:$C$777,СВЦЭМ!$A$34:$A$777,$A112,СВЦЭМ!$B$34:$B$777,Q$83)+'СЕТ СН'!$H$9+СВЦЭМ!$D$10+'СЕТ СН'!$H$6-'СЕТ СН'!$H$19</f>
        <v>1615.2294551800001</v>
      </c>
      <c r="R112" s="36">
        <f>SUMIFS(СВЦЭМ!$C$34:$C$777,СВЦЭМ!$A$34:$A$777,$A112,СВЦЭМ!$B$34:$B$777,R$83)+'СЕТ СН'!$H$9+СВЦЭМ!$D$10+'СЕТ СН'!$H$6-'СЕТ СН'!$H$19</f>
        <v>1563.77886283</v>
      </c>
      <c r="S112" s="36">
        <f>SUMIFS(СВЦЭМ!$C$34:$C$777,СВЦЭМ!$A$34:$A$777,$A112,СВЦЭМ!$B$34:$B$777,S$83)+'СЕТ СН'!$H$9+СВЦЭМ!$D$10+'СЕТ СН'!$H$6-'СЕТ СН'!$H$19</f>
        <v>1471.19116295</v>
      </c>
      <c r="T112" s="36">
        <f>SUMIFS(СВЦЭМ!$C$34:$C$777,СВЦЭМ!$A$34:$A$777,$A112,СВЦЭМ!$B$34:$B$777,T$83)+'СЕТ СН'!$H$9+СВЦЭМ!$D$10+'СЕТ СН'!$H$6-'СЕТ СН'!$H$19</f>
        <v>1440.0600724999999</v>
      </c>
      <c r="U112" s="36">
        <f>SUMIFS(СВЦЭМ!$C$34:$C$777,СВЦЭМ!$A$34:$A$777,$A112,СВЦЭМ!$B$34:$B$777,U$83)+'СЕТ СН'!$H$9+СВЦЭМ!$D$10+'СЕТ СН'!$H$6-'СЕТ СН'!$H$19</f>
        <v>1438.69103599</v>
      </c>
      <c r="V112" s="36">
        <f>SUMIFS(СВЦЭМ!$C$34:$C$777,СВЦЭМ!$A$34:$A$777,$A112,СВЦЭМ!$B$34:$B$777,V$83)+'СЕТ СН'!$H$9+СВЦЭМ!$D$10+'СЕТ СН'!$H$6-'СЕТ СН'!$H$19</f>
        <v>1463.6843050299999</v>
      </c>
      <c r="W112" s="36">
        <f>SUMIFS(СВЦЭМ!$C$34:$C$777,СВЦЭМ!$A$34:$A$777,$A112,СВЦЭМ!$B$34:$B$777,W$83)+'СЕТ СН'!$H$9+СВЦЭМ!$D$10+'СЕТ СН'!$H$6-'СЕТ СН'!$H$19</f>
        <v>1469.85549782</v>
      </c>
      <c r="X112" s="36">
        <f>SUMIFS(СВЦЭМ!$C$34:$C$777,СВЦЭМ!$A$34:$A$777,$A112,СВЦЭМ!$B$34:$B$777,X$83)+'СЕТ СН'!$H$9+СВЦЭМ!$D$10+'СЕТ СН'!$H$6-'СЕТ СН'!$H$19</f>
        <v>1476.3286572899999</v>
      </c>
      <c r="Y112" s="36">
        <f>SUMIFS(СВЦЭМ!$C$34:$C$777,СВЦЭМ!$A$34:$A$777,$A112,СВЦЭМ!$B$34:$B$777,Y$83)+'СЕТ СН'!$H$9+СВЦЭМ!$D$10+'СЕТ СН'!$H$6-'СЕТ СН'!$H$19</f>
        <v>1552.61515188</v>
      </c>
    </row>
    <row r="113" spans="1:27" ht="15.75" x14ac:dyDescent="0.2">
      <c r="A113" s="35">
        <f t="shared" si="2"/>
        <v>43464</v>
      </c>
      <c r="B113" s="36">
        <f>SUMIFS(СВЦЭМ!$C$34:$C$777,СВЦЭМ!$A$34:$A$777,$A113,СВЦЭМ!$B$34:$B$777,B$83)+'СЕТ СН'!$H$9+СВЦЭМ!$D$10+'СЕТ СН'!$H$6-'СЕТ СН'!$H$19</f>
        <v>1642.19425907</v>
      </c>
      <c r="C113" s="36">
        <f>SUMIFS(СВЦЭМ!$C$34:$C$777,СВЦЭМ!$A$34:$A$777,$A113,СВЦЭМ!$B$34:$B$777,C$83)+'СЕТ СН'!$H$9+СВЦЭМ!$D$10+'СЕТ СН'!$H$6-'СЕТ СН'!$H$19</f>
        <v>1723.0558339500003</v>
      </c>
      <c r="D113" s="36">
        <f>SUMIFS(СВЦЭМ!$C$34:$C$777,СВЦЭМ!$A$34:$A$777,$A113,СВЦЭМ!$B$34:$B$777,D$83)+'СЕТ СН'!$H$9+СВЦЭМ!$D$10+'СЕТ СН'!$H$6-'СЕТ СН'!$H$19</f>
        <v>1749.7359779400003</v>
      </c>
      <c r="E113" s="36">
        <f>SUMIFS(СВЦЭМ!$C$34:$C$777,СВЦЭМ!$A$34:$A$777,$A113,СВЦЭМ!$B$34:$B$777,E$83)+'СЕТ СН'!$H$9+СВЦЭМ!$D$10+'СЕТ СН'!$H$6-'СЕТ СН'!$H$19</f>
        <v>1747.9008549800001</v>
      </c>
      <c r="F113" s="36">
        <f>SUMIFS(СВЦЭМ!$C$34:$C$777,СВЦЭМ!$A$34:$A$777,$A113,СВЦЭМ!$B$34:$B$777,F$83)+'СЕТ СН'!$H$9+СВЦЭМ!$D$10+'СЕТ СН'!$H$6-'СЕТ СН'!$H$19</f>
        <v>1747.8394035299998</v>
      </c>
      <c r="G113" s="36">
        <f>SUMIFS(СВЦЭМ!$C$34:$C$777,СВЦЭМ!$A$34:$A$777,$A113,СВЦЭМ!$B$34:$B$777,G$83)+'СЕТ СН'!$H$9+СВЦЭМ!$D$10+'СЕТ СН'!$H$6-'СЕТ СН'!$H$19</f>
        <v>1750.5140641600001</v>
      </c>
      <c r="H113" s="36">
        <f>SUMIFS(СВЦЭМ!$C$34:$C$777,СВЦЭМ!$A$34:$A$777,$A113,СВЦЭМ!$B$34:$B$777,H$83)+'СЕТ СН'!$H$9+СВЦЭМ!$D$10+'СЕТ СН'!$H$6-'СЕТ СН'!$H$19</f>
        <v>1736.3505487299999</v>
      </c>
      <c r="I113" s="36">
        <f>SUMIFS(СВЦЭМ!$C$34:$C$777,СВЦЭМ!$A$34:$A$777,$A113,СВЦЭМ!$B$34:$B$777,I$83)+'СЕТ СН'!$H$9+СВЦЭМ!$D$10+'СЕТ СН'!$H$6-'СЕТ СН'!$H$19</f>
        <v>1685.2808700699998</v>
      </c>
      <c r="J113" s="36">
        <f>SUMIFS(СВЦЭМ!$C$34:$C$777,СВЦЭМ!$A$34:$A$777,$A113,СВЦЭМ!$B$34:$B$777,J$83)+'СЕТ СН'!$H$9+СВЦЭМ!$D$10+'СЕТ СН'!$H$6-'СЕТ СН'!$H$19</f>
        <v>1607.9761799899998</v>
      </c>
      <c r="K113" s="36">
        <f>SUMIFS(СВЦЭМ!$C$34:$C$777,СВЦЭМ!$A$34:$A$777,$A113,СВЦЭМ!$B$34:$B$777,K$83)+'СЕТ СН'!$H$9+СВЦЭМ!$D$10+'СЕТ СН'!$H$6-'СЕТ СН'!$H$19</f>
        <v>1510.0153588200001</v>
      </c>
      <c r="L113" s="36">
        <f>SUMIFS(СВЦЭМ!$C$34:$C$777,СВЦЭМ!$A$34:$A$777,$A113,СВЦЭМ!$B$34:$B$777,L$83)+'СЕТ СН'!$H$9+СВЦЭМ!$D$10+'СЕТ СН'!$H$6-'СЕТ СН'!$H$19</f>
        <v>1491.4406979600001</v>
      </c>
      <c r="M113" s="36">
        <f>SUMIFS(СВЦЭМ!$C$34:$C$777,СВЦЭМ!$A$34:$A$777,$A113,СВЦЭМ!$B$34:$B$777,M$83)+'СЕТ СН'!$H$9+СВЦЭМ!$D$10+'СЕТ СН'!$H$6-'СЕТ СН'!$H$19</f>
        <v>1550.2010479099999</v>
      </c>
      <c r="N113" s="36">
        <f>SUMIFS(СВЦЭМ!$C$34:$C$777,СВЦЭМ!$A$34:$A$777,$A113,СВЦЭМ!$B$34:$B$777,N$83)+'СЕТ СН'!$H$9+СВЦЭМ!$D$10+'СЕТ СН'!$H$6-'СЕТ СН'!$H$19</f>
        <v>1601.9945824599999</v>
      </c>
      <c r="O113" s="36">
        <f>SUMIFS(СВЦЭМ!$C$34:$C$777,СВЦЭМ!$A$34:$A$777,$A113,СВЦЭМ!$B$34:$B$777,O$83)+'СЕТ СН'!$H$9+СВЦЭМ!$D$10+'СЕТ СН'!$H$6-'СЕТ СН'!$H$19</f>
        <v>1647.2194236699997</v>
      </c>
      <c r="P113" s="36">
        <f>SUMIFS(СВЦЭМ!$C$34:$C$777,СВЦЭМ!$A$34:$A$777,$A113,СВЦЭМ!$B$34:$B$777,P$83)+'СЕТ СН'!$H$9+СВЦЭМ!$D$10+'СЕТ СН'!$H$6-'СЕТ СН'!$H$19</f>
        <v>1644.3746519900001</v>
      </c>
      <c r="Q113" s="36">
        <f>SUMIFS(СВЦЭМ!$C$34:$C$777,СВЦЭМ!$A$34:$A$777,$A113,СВЦЭМ!$B$34:$B$777,Q$83)+'СЕТ СН'!$H$9+СВЦЭМ!$D$10+'СЕТ СН'!$H$6-'СЕТ СН'!$H$19</f>
        <v>1633.6953223600003</v>
      </c>
      <c r="R113" s="36">
        <f>SUMIFS(СВЦЭМ!$C$34:$C$777,СВЦЭМ!$A$34:$A$777,$A113,СВЦЭМ!$B$34:$B$777,R$83)+'СЕТ СН'!$H$9+СВЦЭМ!$D$10+'СЕТ СН'!$H$6-'СЕТ СН'!$H$19</f>
        <v>1564.1318257400001</v>
      </c>
      <c r="S113" s="36">
        <f>SUMIFS(СВЦЭМ!$C$34:$C$777,СВЦЭМ!$A$34:$A$777,$A113,СВЦЭМ!$B$34:$B$777,S$83)+'СЕТ СН'!$H$9+СВЦЭМ!$D$10+'СЕТ СН'!$H$6-'СЕТ СН'!$H$19</f>
        <v>1476.90191409</v>
      </c>
      <c r="T113" s="36">
        <f>SUMIFS(СВЦЭМ!$C$34:$C$777,СВЦЭМ!$A$34:$A$777,$A113,СВЦЭМ!$B$34:$B$777,T$83)+'СЕТ СН'!$H$9+СВЦЭМ!$D$10+'СЕТ СН'!$H$6-'СЕТ СН'!$H$19</f>
        <v>1434.84028908</v>
      </c>
      <c r="U113" s="36">
        <f>SUMIFS(СВЦЭМ!$C$34:$C$777,СВЦЭМ!$A$34:$A$777,$A113,СВЦЭМ!$B$34:$B$777,U$83)+'СЕТ СН'!$H$9+СВЦЭМ!$D$10+'СЕТ СН'!$H$6-'СЕТ СН'!$H$19</f>
        <v>1429.5858880599999</v>
      </c>
      <c r="V113" s="36">
        <f>SUMIFS(СВЦЭМ!$C$34:$C$777,СВЦЭМ!$A$34:$A$777,$A113,СВЦЭМ!$B$34:$B$777,V$83)+'СЕТ СН'!$H$9+СВЦЭМ!$D$10+'СЕТ СН'!$H$6-'СЕТ СН'!$H$19</f>
        <v>1444.36030564</v>
      </c>
      <c r="W113" s="36">
        <f>SUMIFS(СВЦЭМ!$C$34:$C$777,СВЦЭМ!$A$34:$A$777,$A113,СВЦЭМ!$B$34:$B$777,W$83)+'СЕТ СН'!$H$9+СВЦЭМ!$D$10+'СЕТ СН'!$H$6-'СЕТ СН'!$H$19</f>
        <v>1456.5769357300001</v>
      </c>
      <c r="X113" s="36">
        <f>SUMIFS(СВЦЭМ!$C$34:$C$777,СВЦЭМ!$A$34:$A$777,$A113,СВЦЭМ!$B$34:$B$777,X$83)+'СЕТ СН'!$H$9+СВЦЭМ!$D$10+'СЕТ СН'!$H$6-'СЕТ СН'!$H$19</f>
        <v>1433.5577138000001</v>
      </c>
      <c r="Y113" s="36">
        <f>SUMIFS(СВЦЭМ!$C$34:$C$777,СВЦЭМ!$A$34:$A$777,$A113,СВЦЭМ!$B$34:$B$777,Y$83)+'СЕТ СН'!$H$9+СВЦЭМ!$D$10+'СЕТ СН'!$H$6-'СЕТ СН'!$H$19</f>
        <v>1485.7867624800001</v>
      </c>
      <c r="AA113" s="37"/>
    </row>
    <row r="114" spans="1:27" ht="15.75" x14ac:dyDescent="0.2">
      <c r="A114" s="35">
        <f t="shared" si="2"/>
        <v>43465</v>
      </c>
      <c r="B114" s="36">
        <f>SUMIFS(СВЦЭМ!$C$34:$C$777,СВЦЭМ!$A$34:$A$777,$A114,СВЦЭМ!$B$34:$B$777,B$83)+'СЕТ СН'!$H$9+СВЦЭМ!$D$10+'СЕТ СН'!$H$6-'СЕТ СН'!$H$19</f>
        <v>1640.1112627399998</v>
      </c>
      <c r="C114" s="36">
        <f>SUMIFS(СВЦЭМ!$C$34:$C$777,СВЦЭМ!$A$34:$A$777,$A114,СВЦЭМ!$B$34:$B$777,C$83)+'СЕТ СН'!$H$9+СВЦЭМ!$D$10+'СЕТ СН'!$H$6-'СЕТ СН'!$H$19</f>
        <v>1717.9540399100001</v>
      </c>
      <c r="D114" s="36">
        <f>SUMIFS(СВЦЭМ!$C$34:$C$777,СВЦЭМ!$A$34:$A$777,$A114,СВЦЭМ!$B$34:$B$777,D$83)+'СЕТ СН'!$H$9+СВЦЭМ!$D$10+'СЕТ СН'!$H$6-'СЕТ СН'!$H$19</f>
        <v>1739.8925921199998</v>
      </c>
      <c r="E114" s="36">
        <f>SUMIFS(СВЦЭМ!$C$34:$C$777,СВЦЭМ!$A$34:$A$777,$A114,СВЦЭМ!$B$34:$B$777,E$83)+'СЕТ СН'!$H$9+СВЦЭМ!$D$10+'СЕТ СН'!$H$6-'СЕТ СН'!$H$19</f>
        <v>1741.2747311900002</v>
      </c>
      <c r="F114" s="36">
        <f>SUMIFS(СВЦЭМ!$C$34:$C$777,СВЦЭМ!$A$34:$A$777,$A114,СВЦЭМ!$B$34:$B$777,F$83)+'СЕТ СН'!$H$9+СВЦЭМ!$D$10+'СЕТ СН'!$H$6-'СЕТ СН'!$H$19</f>
        <v>1739.5395865099999</v>
      </c>
      <c r="G114" s="36">
        <f>SUMIFS(СВЦЭМ!$C$34:$C$777,СВЦЭМ!$A$34:$A$777,$A114,СВЦЭМ!$B$34:$B$777,G$83)+'СЕТ СН'!$H$9+СВЦЭМ!$D$10+'СЕТ СН'!$H$6-'СЕТ СН'!$H$19</f>
        <v>1740.90350227</v>
      </c>
      <c r="H114" s="36">
        <f>SUMIFS(СВЦЭМ!$C$34:$C$777,СВЦЭМ!$A$34:$A$777,$A114,СВЦЭМ!$B$34:$B$777,H$83)+'СЕТ СН'!$H$9+СВЦЭМ!$D$10+'СЕТ СН'!$H$6-'СЕТ СН'!$H$19</f>
        <v>1724.6866916500003</v>
      </c>
      <c r="I114" s="36">
        <f>SUMIFS(СВЦЭМ!$C$34:$C$777,СВЦЭМ!$A$34:$A$777,$A114,СВЦЭМ!$B$34:$B$777,I$83)+'СЕТ СН'!$H$9+СВЦЭМ!$D$10+'СЕТ СН'!$H$6-'СЕТ СН'!$H$19</f>
        <v>1673.2894469000003</v>
      </c>
      <c r="J114" s="36">
        <f>SUMIFS(СВЦЭМ!$C$34:$C$777,СВЦЭМ!$A$34:$A$777,$A114,СВЦЭМ!$B$34:$B$777,J$83)+'СЕТ СН'!$H$9+СВЦЭМ!$D$10+'СЕТ СН'!$H$6-'СЕТ СН'!$H$19</f>
        <v>1592.3548691600001</v>
      </c>
      <c r="K114" s="36">
        <f>SUMIFS(СВЦЭМ!$C$34:$C$777,СВЦЭМ!$A$34:$A$777,$A114,СВЦЭМ!$B$34:$B$777,K$83)+'СЕТ СН'!$H$9+СВЦЭМ!$D$10+'СЕТ СН'!$H$6-'СЕТ СН'!$H$19</f>
        <v>1489.30794479</v>
      </c>
      <c r="L114" s="36">
        <f>SUMIFS(СВЦЭМ!$C$34:$C$777,СВЦЭМ!$A$34:$A$777,$A114,СВЦЭМ!$B$34:$B$777,L$83)+'СЕТ СН'!$H$9+СВЦЭМ!$D$10+'СЕТ СН'!$H$6-'СЕТ СН'!$H$19</f>
        <v>1479.57533807</v>
      </c>
      <c r="M114" s="36">
        <f>SUMIFS(СВЦЭМ!$C$34:$C$777,СВЦЭМ!$A$34:$A$777,$A114,СВЦЭМ!$B$34:$B$777,M$83)+'СЕТ СН'!$H$9+СВЦЭМ!$D$10+'СЕТ СН'!$H$6-'СЕТ СН'!$H$19</f>
        <v>1549.3174199</v>
      </c>
      <c r="N114" s="36">
        <f>SUMIFS(СВЦЭМ!$C$34:$C$777,СВЦЭМ!$A$34:$A$777,$A114,СВЦЭМ!$B$34:$B$777,N$83)+'СЕТ СН'!$H$9+СВЦЭМ!$D$10+'СЕТ СН'!$H$6-'СЕТ СН'!$H$19</f>
        <v>1603.0809384000004</v>
      </c>
      <c r="O114" s="36">
        <f>SUMIFS(СВЦЭМ!$C$34:$C$777,СВЦЭМ!$A$34:$A$777,$A114,СВЦЭМ!$B$34:$B$777,O$83)+'СЕТ СН'!$H$9+СВЦЭМ!$D$10+'СЕТ СН'!$H$6-'СЕТ СН'!$H$19</f>
        <v>1650.9025252400002</v>
      </c>
      <c r="P114" s="36">
        <f>SUMIFS(СВЦЭМ!$C$34:$C$777,СВЦЭМ!$A$34:$A$777,$A114,СВЦЭМ!$B$34:$B$777,P$83)+'СЕТ СН'!$H$9+СВЦЭМ!$D$10+'СЕТ СН'!$H$6-'СЕТ СН'!$H$19</f>
        <v>1647.56922407</v>
      </c>
      <c r="Q114" s="36">
        <f>SUMIFS(СВЦЭМ!$C$34:$C$777,СВЦЭМ!$A$34:$A$777,$A114,СВЦЭМ!$B$34:$B$777,Q$83)+'СЕТ СН'!$H$9+СВЦЭМ!$D$10+'СЕТ СН'!$H$6-'СЕТ СН'!$H$19</f>
        <v>1638.1556674000003</v>
      </c>
      <c r="R114" s="36">
        <f>SUMIFS(СВЦЭМ!$C$34:$C$777,СВЦЭМ!$A$34:$A$777,$A114,СВЦЭМ!$B$34:$B$777,R$83)+'СЕТ СН'!$H$9+СВЦЭМ!$D$10+'СЕТ СН'!$H$6-'СЕТ СН'!$H$19</f>
        <v>1568.8919520500001</v>
      </c>
      <c r="S114" s="36">
        <f>SUMIFS(СВЦЭМ!$C$34:$C$777,СВЦЭМ!$A$34:$A$777,$A114,СВЦЭМ!$B$34:$B$777,S$83)+'СЕТ СН'!$H$9+СВЦЭМ!$D$10+'СЕТ СН'!$H$6-'СЕТ СН'!$H$19</f>
        <v>1486.5124123200001</v>
      </c>
      <c r="T114" s="36">
        <f>SUMIFS(СВЦЭМ!$C$34:$C$777,СВЦЭМ!$A$34:$A$777,$A114,СВЦЭМ!$B$34:$B$777,T$83)+'СЕТ СН'!$H$9+СВЦЭМ!$D$10+'СЕТ СН'!$H$6-'СЕТ СН'!$H$19</f>
        <v>1444.3049721</v>
      </c>
      <c r="U114" s="36">
        <f>SUMIFS(СВЦЭМ!$C$34:$C$777,СВЦЭМ!$A$34:$A$777,$A114,СВЦЭМ!$B$34:$B$777,U$83)+'СЕТ СН'!$H$9+СВЦЭМ!$D$10+'СЕТ СН'!$H$6-'СЕТ СН'!$H$19</f>
        <v>1441.4282602400001</v>
      </c>
      <c r="V114" s="36">
        <f>SUMIFS(СВЦЭМ!$C$34:$C$777,СВЦЭМ!$A$34:$A$777,$A114,СВЦЭМ!$B$34:$B$777,V$83)+'СЕТ СН'!$H$9+СВЦЭМ!$D$10+'СЕТ СН'!$H$6-'СЕТ СН'!$H$19</f>
        <v>1455.0740948299999</v>
      </c>
      <c r="W114" s="36">
        <f>SUMIFS(СВЦЭМ!$C$34:$C$777,СВЦЭМ!$A$34:$A$777,$A114,СВЦЭМ!$B$34:$B$777,W$83)+'СЕТ СН'!$H$9+СВЦЭМ!$D$10+'СЕТ СН'!$H$6-'СЕТ СН'!$H$19</f>
        <v>1460.7514500899999</v>
      </c>
      <c r="X114" s="36">
        <f>SUMIFS(СВЦЭМ!$C$34:$C$777,СВЦЭМ!$A$34:$A$777,$A114,СВЦЭМ!$B$34:$B$777,X$83)+'СЕТ СН'!$H$9+СВЦЭМ!$D$10+'СЕТ СН'!$H$6-'СЕТ СН'!$H$19</f>
        <v>1429.7119393999999</v>
      </c>
      <c r="Y114" s="36">
        <f>SUMIFS(СВЦЭМ!$C$34:$C$777,СВЦЭМ!$A$34:$A$777,$A114,СВЦЭМ!$B$34:$B$777,Y$83)+'СЕТ СН'!$H$9+СВЦЭМ!$D$10+'СЕТ СН'!$H$6-'СЕТ СН'!$H$19</f>
        <v>1472.4430881799999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01.12.2018</v>
      </c>
      <c r="B120" s="36">
        <f>SUMIFS(СВЦЭМ!$C$34:$C$777,СВЦЭМ!$A$34:$A$777,$A120,СВЦЭМ!$B$34:$B$777,B$119)+'СЕТ СН'!$I$9+СВЦЭМ!$D$10+'СЕТ СН'!$I$6-'СЕТ СН'!$I$19</f>
        <v>2131.7520399599998</v>
      </c>
      <c r="C120" s="36">
        <f>SUMIFS(СВЦЭМ!$C$34:$C$777,СВЦЭМ!$A$34:$A$777,$A120,СВЦЭМ!$B$34:$B$777,C$119)+'СЕТ СН'!$I$9+СВЦЭМ!$D$10+'СЕТ СН'!$I$6-'СЕТ СН'!$I$19</f>
        <v>2186.1011941500001</v>
      </c>
      <c r="D120" s="36">
        <f>SUMIFS(СВЦЭМ!$C$34:$C$777,СВЦЭМ!$A$34:$A$777,$A120,СВЦЭМ!$B$34:$B$777,D$119)+'СЕТ СН'!$I$9+СВЦЭМ!$D$10+'СЕТ СН'!$I$6-'СЕТ СН'!$I$19</f>
        <v>2270.7697802499997</v>
      </c>
      <c r="E120" s="36">
        <f>SUMIFS(СВЦЭМ!$C$34:$C$777,СВЦЭМ!$A$34:$A$777,$A120,СВЦЭМ!$B$34:$B$777,E$119)+'СЕТ СН'!$I$9+СВЦЭМ!$D$10+'СЕТ СН'!$I$6-'СЕТ СН'!$I$19</f>
        <v>2298.27195007</v>
      </c>
      <c r="F120" s="36">
        <f>SUMIFS(СВЦЭМ!$C$34:$C$777,СВЦЭМ!$A$34:$A$777,$A120,СВЦЭМ!$B$34:$B$777,F$119)+'СЕТ СН'!$I$9+СВЦЭМ!$D$10+'СЕТ СН'!$I$6-'СЕТ СН'!$I$19</f>
        <v>2305.6016838300002</v>
      </c>
      <c r="G120" s="36">
        <f>SUMIFS(СВЦЭМ!$C$34:$C$777,СВЦЭМ!$A$34:$A$777,$A120,СВЦЭМ!$B$34:$B$777,G$119)+'СЕТ СН'!$I$9+СВЦЭМ!$D$10+'СЕТ СН'!$I$6-'СЕТ СН'!$I$19</f>
        <v>2286.7895329399998</v>
      </c>
      <c r="H120" s="36">
        <f>SUMIFS(СВЦЭМ!$C$34:$C$777,СВЦЭМ!$A$34:$A$777,$A120,СВЦЭМ!$B$34:$B$777,H$119)+'СЕТ СН'!$I$9+СВЦЭМ!$D$10+'СЕТ СН'!$I$6-'СЕТ СН'!$I$19</f>
        <v>2245.9686057999998</v>
      </c>
      <c r="I120" s="36">
        <f>SUMIFS(СВЦЭМ!$C$34:$C$777,СВЦЭМ!$A$34:$A$777,$A120,СВЦЭМ!$B$34:$B$777,I$119)+'СЕТ СН'!$I$9+СВЦЭМ!$D$10+'СЕТ СН'!$I$6-'СЕТ СН'!$I$19</f>
        <v>2233.0886177500001</v>
      </c>
      <c r="J120" s="36">
        <f>SUMIFS(СВЦЭМ!$C$34:$C$777,СВЦЭМ!$A$34:$A$777,$A120,СВЦЭМ!$B$34:$B$777,J$119)+'СЕТ СН'!$I$9+СВЦЭМ!$D$10+'СЕТ СН'!$I$6-'СЕТ СН'!$I$19</f>
        <v>2205.77883608</v>
      </c>
      <c r="K120" s="36">
        <f>SUMIFS(СВЦЭМ!$C$34:$C$777,СВЦЭМ!$A$34:$A$777,$A120,СВЦЭМ!$B$34:$B$777,K$119)+'СЕТ СН'!$I$9+СВЦЭМ!$D$10+'СЕТ СН'!$I$6-'СЕТ СН'!$I$19</f>
        <v>2168.1206716699999</v>
      </c>
      <c r="L120" s="36">
        <f>SUMIFS(СВЦЭМ!$C$34:$C$777,СВЦЭМ!$A$34:$A$777,$A120,СВЦЭМ!$B$34:$B$777,L$119)+'СЕТ СН'!$I$9+СВЦЭМ!$D$10+'СЕТ СН'!$I$6-'СЕТ СН'!$I$19</f>
        <v>2154.5179464100001</v>
      </c>
      <c r="M120" s="36">
        <f>SUMIFS(СВЦЭМ!$C$34:$C$777,СВЦЭМ!$A$34:$A$777,$A120,СВЦЭМ!$B$34:$B$777,M$119)+'СЕТ СН'!$I$9+СВЦЭМ!$D$10+'СЕТ СН'!$I$6-'СЕТ СН'!$I$19</f>
        <v>2163.85489581</v>
      </c>
      <c r="N120" s="36">
        <f>SUMIFS(СВЦЭМ!$C$34:$C$777,СВЦЭМ!$A$34:$A$777,$A120,СВЦЭМ!$B$34:$B$777,N$119)+'СЕТ СН'!$I$9+СВЦЭМ!$D$10+'СЕТ СН'!$I$6-'СЕТ СН'!$I$19</f>
        <v>2162.3130445400002</v>
      </c>
      <c r="O120" s="36">
        <f>SUMIFS(СВЦЭМ!$C$34:$C$777,СВЦЭМ!$A$34:$A$777,$A120,СВЦЭМ!$B$34:$B$777,O$119)+'СЕТ СН'!$I$9+СВЦЭМ!$D$10+'СЕТ СН'!$I$6-'СЕТ СН'!$I$19</f>
        <v>2124.0022602600002</v>
      </c>
      <c r="P120" s="36">
        <f>SUMIFS(СВЦЭМ!$C$34:$C$777,СВЦЭМ!$A$34:$A$777,$A120,СВЦЭМ!$B$34:$B$777,P$119)+'СЕТ СН'!$I$9+СВЦЭМ!$D$10+'СЕТ СН'!$I$6-'СЕТ СН'!$I$19</f>
        <v>2066.7601539699999</v>
      </c>
      <c r="Q120" s="36">
        <f>SUMIFS(СВЦЭМ!$C$34:$C$777,СВЦЭМ!$A$34:$A$777,$A120,СВЦЭМ!$B$34:$B$777,Q$119)+'СЕТ СН'!$I$9+СВЦЭМ!$D$10+'СЕТ СН'!$I$6-'СЕТ СН'!$I$19</f>
        <v>1997.4165480199999</v>
      </c>
      <c r="R120" s="36">
        <f>SUMIFS(СВЦЭМ!$C$34:$C$777,СВЦЭМ!$A$34:$A$777,$A120,СВЦЭМ!$B$34:$B$777,R$119)+'СЕТ СН'!$I$9+СВЦЭМ!$D$10+'СЕТ СН'!$I$6-'СЕТ СН'!$I$19</f>
        <v>1993.3167466499999</v>
      </c>
      <c r="S120" s="36">
        <f>SUMIFS(СВЦЭМ!$C$34:$C$777,СВЦЭМ!$A$34:$A$777,$A120,СВЦЭМ!$B$34:$B$777,S$119)+'СЕТ СН'!$I$9+СВЦЭМ!$D$10+'СЕТ СН'!$I$6-'СЕТ СН'!$I$19</f>
        <v>1975.66113847</v>
      </c>
      <c r="T120" s="36">
        <f>SUMIFS(СВЦЭМ!$C$34:$C$777,СВЦЭМ!$A$34:$A$777,$A120,СВЦЭМ!$B$34:$B$777,T$119)+'СЕТ СН'!$I$9+СВЦЭМ!$D$10+'СЕТ СН'!$I$6-'СЕТ СН'!$I$19</f>
        <v>1939.9787587299998</v>
      </c>
      <c r="U120" s="36">
        <f>SUMIFS(СВЦЭМ!$C$34:$C$777,СВЦЭМ!$A$34:$A$777,$A120,СВЦЭМ!$B$34:$B$777,U$119)+'СЕТ СН'!$I$9+СВЦЭМ!$D$10+'СЕТ СН'!$I$6-'СЕТ СН'!$I$19</f>
        <v>1948.1026369399997</v>
      </c>
      <c r="V120" s="36">
        <f>SUMIFS(СВЦЭМ!$C$34:$C$777,СВЦЭМ!$A$34:$A$777,$A120,СВЦЭМ!$B$34:$B$777,V$119)+'СЕТ СН'!$I$9+СВЦЭМ!$D$10+'СЕТ СН'!$I$6-'СЕТ СН'!$I$19</f>
        <v>1963.8352005899997</v>
      </c>
      <c r="W120" s="36">
        <f>SUMIFS(СВЦЭМ!$C$34:$C$777,СВЦЭМ!$A$34:$A$777,$A120,СВЦЭМ!$B$34:$B$777,W$119)+'СЕТ СН'!$I$9+СВЦЭМ!$D$10+'СЕТ СН'!$I$6-'СЕТ СН'!$I$19</f>
        <v>1973.1585954699999</v>
      </c>
      <c r="X120" s="36">
        <f>SUMIFS(СВЦЭМ!$C$34:$C$777,СВЦЭМ!$A$34:$A$777,$A120,СВЦЭМ!$B$34:$B$777,X$119)+'СЕТ СН'!$I$9+СВЦЭМ!$D$10+'СЕТ СН'!$I$6-'СЕТ СН'!$I$19</f>
        <v>1986.1657977200002</v>
      </c>
      <c r="Y120" s="36">
        <f>SUMIFS(СВЦЭМ!$C$34:$C$777,СВЦЭМ!$A$34:$A$777,$A120,СВЦЭМ!$B$34:$B$777,Y$119)+'СЕТ СН'!$I$9+СВЦЭМ!$D$10+'СЕТ СН'!$I$6-'СЕТ СН'!$I$19</f>
        <v>2063.2394958300001</v>
      </c>
    </row>
    <row r="121" spans="1:27" ht="15.75" x14ac:dyDescent="0.2">
      <c r="A121" s="35">
        <f>A120+1</f>
        <v>43436</v>
      </c>
      <c r="B121" s="36">
        <f>SUMIFS(СВЦЭМ!$C$34:$C$777,СВЦЭМ!$A$34:$A$777,$A121,СВЦЭМ!$B$34:$B$777,B$119)+'СЕТ СН'!$I$9+СВЦЭМ!$D$10+'СЕТ СН'!$I$6-'СЕТ СН'!$I$19</f>
        <v>2134.9860787500002</v>
      </c>
      <c r="C121" s="36">
        <f>SUMIFS(СВЦЭМ!$C$34:$C$777,СВЦЭМ!$A$34:$A$777,$A121,СВЦЭМ!$B$34:$B$777,C$119)+'СЕТ СН'!$I$9+СВЦЭМ!$D$10+'СЕТ СН'!$I$6-'СЕТ СН'!$I$19</f>
        <v>2234.3810798599998</v>
      </c>
      <c r="D121" s="36">
        <f>SUMIFS(СВЦЭМ!$C$34:$C$777,СВЦЭМ!$A$34:$A$777,$A121,СВЦЭМ!$B$34:$B$777,D$119)+'СЕТ СН'!$I$9+СВЦЭМ!$D$10+'СЕТ СН'!$I$6-'СЕТ СН'!$I$19</f>
        <v>2301.6831390300003</v>
      </c>
      <c r="E121" s="36">
        <f>SUMIFS(СВЦЭМ!$C$34:$C$777,СВЦЭМ!$A$34:$A$777,$A121,СВЦЭМ!$B$34:$B$777,E$119)+'СЕТ СН'!$I$9+СВЦЭМ!$D$10+'СЕТ СН'!$I$6-'СЕТ СН'!$I$19</f>
        <v>2296.90170605</v>
      </c>
      <c r="F121" s="36">
        <f>SUMIFS(СВЦЭМ!$C$34:$C$777,СВЦЭМ!$A$34:$A$777,$A121,СВЦЭМ!$B$34:$B$777,F$119)+'СЕТ СН'!$I$9+СВЦЭМ!$D$10+'СЕТ СН'!$I$6-'СЕТ СН'!$I$19</f>
        <v>2294.32377748</v>
      </c>
      <c r="G121" s="36">
        <f>SUMIFS(СВЦЭМ!$C$34:$C$777,СВЦЭМ!$A$34:$A$777,$A121,СВЦЭМ!$B$34:$B$777,G$119)+'СЕТ СН'!$I$9+СВЦЭМ!$D$10+'СЕТ СН'!$I$6-'СЕТ СН'!$I$19</f>
        <v>2296.1209766500001</v>
      </c>
      <c r="H121" s="36">
        <f>SUMIFS(СВЦЭМ!$C$34:$C$777,СВЦЭМ!$A$34:$A$777,$A121,СВЦЭМ!$B$34:$B$777,H$119)+'СЕТ СН'!$I$9+СВЦЭМ!$D$10+'СЕТ СН'!$I$6-'СЕТ СН'!$I$19</f>
        <v>2267.5643330800003</v>
      </c>
      <c r="I121" s="36">
        <f>SUMIFS(СВЦЭМ!$C$34:$C$777,СВЦЭМ!$A$34:$A$777,$A121,СВЦЭМ!$B$34:$B$777,I$119)+'СЕТ СН'!$I$9+СВЦЭМ!$D$10+'СЕТ СН'!$I$6-'СЕТ СН'!$I$19</f>
        <v>2231.4299681299999</v>
      </c>
      <c r="J121" s="36">
        <f>SUMIFS(СВЦЭМ!$C$34:$C$777,СВЦЭМ!$A$34:$A$777,$A121,СВЦЭМ!$B$34:$B$777,J$119)+'СЕТ СН'!$I$9+СВЦЭМ!$D$10+'СЕТ СН'!$I$6-'СЕТ СН'!$I$19</f>
        <v>2184.7465913799997</v>
      </c>
      <c r="K121" s="36">
        <f>SUMIFS(СВЦЭМ!$C$34:$C$777,СВЦЭМ!$A$34:$A$777,$A121,СВЦЭМ!$B$34:$B$777,K$119)+'СЕТ СН'!$I$9+СВЦЭМ!$D$10+'СЕТ СН'!$I$6-'СЕТ СН'!$I$19</f>
        <v>2146.1873404400003</v>
      </c>
      <c r="L121" s="36">
        <f>SUMIFS(СВЦЭМ!$C$34:$C$777,СВЦЭМ!$A$34:$A$777,$A121,СВЦЭМ!$B$34:$B$777,L$119)+'СЕТ СН'!$I$9+СВЦЭМ!$D$10+'СЕТ СН'!$I$6-'СЕТ СН'!$I$19</f>
        <v>2128.0264319899998</v>
      </c>
      <c r="M121" s="36">
        <f>SUMIFS(СВЦЭМ!$C$34:$C$777,СВЦЭМ!$A$34:$A$777,$A121,СВЦЭМ!$B$34:$B$777,M$119)+'СЕТ СН'!$I$9+СВЦЭМ!$D$10+'СЕТ СН'!$I$6-'СЕТ СН'!$I$19</f>
        <v>2134.4115475099998</v>
      </c>
      <c r="N121" s="36">
        <f>SUMIFS(СВЦЭМ!$C$34:$C$777,СВЦЭМ!$A$34:$A$777,$A121,СВЦЭМ!$B$34:$B$777,N$119)+'СЕТ СН'!$I$9+СВЦЭМ!$D$10+'СЕТ СН'!$I$6-'СЕТ СН'!$I$19</f>
        <v>2141.8317585699997</v>
      </c>
      <c r="O121" s="36">
        <f>SUMIFS(СВЦЭМ!$C$34:$C$777,СВЦЭМ!$A$34:$A$777,$A121,СВЦЭМ!$B$34:$B$777,O$119)+'СЕТ СН'!$I$9+СВЦЭМ!$D$10+'СЕТ СН'!$I$6-'СЕТ СН'!$I$19</f>
        <v>2152.21362585</v>
      </c>
      <c r="P121" s="36">
        <f>SUMIFS(СВЦЭМ!$C$34:$C$777,СВЦЭМ!$A$34:$A$777,$A121,СВЦЭМ!$B$34:$B$777,P$119)+'СЕТ СН'!$I$9+СВЦЭМ!$D$10+'СЕТ СН'!$I$6-'СЕТ СН'!$I$19</f>
        <v>2116.1047209899998</v>
      </c>
      <c r="Q121" s="36">
        <f>SUMIFS(СВЦЭМ!$C$34:$C$777,СВЦЭМ!$A$34:$A$777,$A121,СВЦЭМ!$B$34:$B$777,Q$119)+'СЕТ СН'!$I$9+СВЦЭМ!$D$10+'СЕТ СН'!$I$6-'СЕТ СН'!$I$19</f>
        <v>2026.5057709600001</v>
      </c>
      <c r="R121" s="36">
        <f>SUMIFS(СВЦЭМ!$C$34:$C$777,СВЦЭМ!$A$34:$A$777,$A121,СВЦЭМ!$B$34:$B$777,R$119)+'СЕТ СН'!$I$9+СВЦЭМ!$D$10+'СЕТ СН'!$I$6-'СЕТ СН'!$I$19</f>
        <v>2011.1504627100003</v>
      </c>
      <c r="S121" s="36">
        <f>SUMIFS(СВЦЭМ!$C$34:$C$777,СВЦЭМ!$A$34:$A$777,$A121,СВЦЭМ!$B$34:$B$777,S$119)+'СЕТ СН'!$I$9+СВЦЭМ!$D$10+'СЕТ СН'!$I$6-'СЕТ СН'!$I$19</f>
        <v>1968.3712796700001</v>
      </c>
      <c r="T121" s="36">
        <f>SUMIFS(СВЦЭМ!$C$34:$C$777,СВЦЭМ!$A$34:$A$777,$A121,СВЦЭМ!$B$34:$B$777,T$119)+'СЕТ СН'!$I$9+СВЦЭМ!$D$10+'СЕТ СН'!$I$6-'СЕТ СН'!$I$19</f>
        <v>1934.9461249699998</v>
      </c>
      <c r="U121" s="36">
        <f>SUMIFS(СВЦЭМ!$C$34:$C$777,СВЦЭМ!$A$34:$A$777,$A121,СВЦЭМ!$B$34:$B$777,U$119)+'СЕТ СН'!$I$9+СВЦЭМ!$D$10+'СЕТ СН'!$I$6-'СЕТ СН'!$I$19</f>
        <v>1949.3478061200003</v>
      </c>
      <c r="V121" s="36">
        <f>SUMIFS(СВЦЭМ!$C$34:$C$777,СВЦЭМ!$A$34:$A$777,$A121,СВЦЭМ!$B$34:$B$777,V$119)+'СЕТ СН'!$I$9+СВЦЭМ!$D$10+'СЕТ СН'!$I$6-'СЕТ СН'!$I$19</f>
        <v>1955.4497632399998</v>
      </c>
      <c r="W121" s="36">
        <f>SUMIFS(СВЦЭМ!$C$34:$C$777,СВЦЭМ!$A$34:$A$777,$A121,СВЦЭМ!$B$34:$B$777,W$119)+'СЕТ СН'!$I$9+СВЦЭМ!$D$10+'СЕТ СН'!$I$6-'СЕТ СН'!$I$19</f>
        <v>1950.45221799</v>
      </c>
      <c r="X121" s="36">
        <f>SUMIFS(СВЦЭМ!$C$34:$C$777,СВЦЭМ!$A$34:$A$777,$A121,СВЦЭМ!$B$34:$B$777,X$119)+'СЕТ СН'!$I$9+СВЦЭМ!$D$10+'СЕТ СН'!$I$6-'СЕТ СН'!$I$19</f>
        <v>1971.7631952500001</v>
      </c>
      <c r="Y121" s="36">
        <f>SUMIFS(СВЦЭМ!$C$34:$C$777,СВЦЭМ!$A$34:$A$777,$A121,СВЦЭМ!$B$34:$B$777,Y$119)+'СЕТ СН'!$I$9+СВЦЭМ!$D$10+'СЕТ СН'!$I$6-'СЕТ СН'!$I$19</f>
        <v>2071.4283712799997</v>
      </c>
    </row>
    <row r="122" spans="1:27" ht="15.75" x14ac:dyDescent="0.2">
      <c r="A122" s="35">
        <f t="shared" ref="A122:A150" si="3">A121+1</f>
        <v>43437</v>
      </c>
      <c r="B122" s="36">
        <f>SUMIFS(СВЦЭМ!$C$34:$C$777,СВЦЭМ!$A$34:$A$777,$A122,СВЦЭМ!$B$34:$B$777,B$119)+'СЕТ СН'!$I$9+СВЦЭМ!$D$10+'СЕТ СН'!$I$6-'СЕТ СН'!$I$19</f>
        <v>2143.9681707700001</v>
      </c>
      <c r="C122" s="36">
        <f>SUMIFS(СВЦЭМ!$C$34:$C$777,СВЦЭМ!$A$34:$A$777,$A122,СВЦЭМ!$B$34:$B$777,C$119)+'СЕТ СН'!$I$9+СВЦЭМ!$D$10+'СЕТ СН'!$I$6-'СЕТ СН'!$I$19</f>
        <v>2227.4076143800003</v>
      </c>
      <c r="D122" s="36">
        <f>SUMIFS(СВЦЭМ!$C$34:$C$777,СВЦЭМ!$A$34:$A$777,$A122,СВЦЭМ!$B$34:$B$777,D$119)+'СЕТ СН'!$I$9+СВЦЭМ!$D$10+'СЕТ СН'!$I$6-'СЕТ СН'!$I$19</f>
        <v>2296.8696942799997</v>
      </c>
      <c r="E122" s="36">
        <f>SUMIFS(СВЦЭМ!$C$34:$C$777,СВЦЭМ!$A$34:$A$777,$A122,СВЦЭМ!$B$34:$B$777,E$119)+'СЕТ СН'!$I$9+СВЦЭМ!$D$10+'СЕТ СН'!$I$6-'СЕТ СН'!$I$19</f>
        <v>2293.8771951799999</v>
      </c>
      <c r="F122" s="36">
        <f>SUMIFS(СВЦЭМ!$C$34:$C$777,СВЦЭМ!$A$34:$A$777,$A122,СВЦЭМ!$B$34:$B$777,F$119)+'СЕТ СН'!$I$9+СВЦЭМ!$D$10+'СЕТ СН'!$I$6-'СЕТ СН'!$I$19</f>
        <v>2288.7049338799998</v>
      </c>
      <c r="G122" s="36">
        <f>SUMIFS(СВЦЭМ!$C$34:$C$777,СВЦЭМ!$A$34:$A$777,$A122,СВЦЭМ!$B$34:$B$777,G$119)+'СЕТ СН'!$I$9+СВЦЭМ!$D$10+'СЕТ СН'!$I$6-'СЕТ СН'!$I$19</f>
        <v>2292.8892389600001</v>
      </c>
      <c r="H122" s="36">
        <f>SUMIFS(СВЦЭМ!$C$34:$C$777,СВЦЭМ!$A$34:$A$777,$A122,СВЦЭМ!$B$34:$B$777,H$119)+'СЕТ СН'!$I$9+СВЦЭМ!$D$10+'СЕТ СН'!$I$6-'СЕТ СН'!$I$19</f>
        <v>2225.45810527</v>
      </c>
      <c r="I122" s="36">
        <f>SUMIFS(СВЦЭМ!$C$34:$C$777,СВЦЭМ!$A$34:$A$777,$A122,СВЦЭМ!$B$34:$B$777,I$119)+'СЕТ СН'!$I$9+СВЦЭМ!$D$10+'СЕТ СН'!$I$6-'СЕТ СН'!$I$19</f>
        <v>2195.0167488400002</v>
      </c>
      <c r="J122" s="36">
        <f>SUMIFS(СВЦЭМ!$C$34:$C$777,СВЦЭМ!$A$34:$A$777,$A122,СВЦЭМ!$B$34:$B$777,J$119)+'СЕТ СН'!$I$9+СВЦЭМ!$D$10+'СЕТ СН'!$I$6-'СЕТ СН'!$I$19</f>
        <v>2207.8554642200002</v>
      </c>
      <c r="K122" s="36">
        <f>SUMIFS(СВЦЭМ!$C$34:$C$777,СВЦЭМ!$A$34:$A$777,$A122,СВЦЭМ!$B$34:$B$777,K$119)+'СЕТ СН'!$I$9+СВЦЭМ!$D$10+'СЕТ СН'!$I$6-'СЕТ СН'!$I$19</f>
        <v>2178.0945813899998</v>
      </c>
      <c r="L122" s="36">
        <f>SUMIFS(СВЦЭМ!$C$34:$C$777,СВЦЭМ!$A$34:$A$777,$A122,СВЦЭМ!$B$34:$B$777,L$119)+'СЕТ СН'!$I$9+СВЦЭМ!$D$10+'СЕТ СН'!$I$6-'СЕТ СН'!$I$19</f>
        <v>2188.7205002599999</v>
      </c>
      <c r="M122" s="36">
        <f>SUMIFS(СВЦЭМ!$C$34:$C$777,СВЦЭМ!$A$34:$A$777,$A122,СВЦЭМ!$B$34:$B$777,M$119)+'СЕТ СН'!$I$9+СВЦЭМ!$D$10+'СЕТ СН'!$I$6-'СЕТ СН'!$I$19</f>
        <v>2194.4446885500001</v>
      </c>
      <c r="N122" s="36">
        <f>SUMIFS(СВЦЭМ!$C$34:$C$777,СВЦЭМ!$A$34:$A$777,$A122,СВЦЭМ!$B$34:$B$777,N$119)+'СЕТ СН'!$I$9+СВЦЭМ!$D$10+'СЕТ СН'!$I$6-'СЕТ СН'!$I$19</f>
        <v>2170.4836515300003</v>
      </c>
      <c r="O122" s="36">
        <f>SUMIFS(СВЦЭМ!$C$34:$C$777,СВЦЭМ!$A$34:$A$777,$A122,СВЦЭМ!$B$34:$B$777,O$119)+'СЕТ СН'!$I$9+СВЦЭМ!$D$10+'СЕТ СН'!$I$6-'СЕТ СН'!$I$19</f>
        <v>2133.4371806600002</v>
      </c>
      <c r="P122" s="36">
        <f>SUMIFS(СВЦЭМ!$C$34:$C$777,СВЦЭМ!$A$34:$A$777,$A122,СВЦЭМ!$B$34:$B$777,P$119)+'СЕТ СН'!$I$9+СВЦЭМ!$D$10+'СЕТ СН'!$I$6-'СЕТ СН'!$I$19</f>
        <v>2070.6323668</v>
      </c>
      <c r="Q122" s="36">
        <f>SUMIFS(СВЦЭМ!$C$34:$C$777,СВЦЭМ!$A$34:$A$777,$A122,СВЦЭМ!$B$34:$B$777,Q$119)+'СЕТ СН'!$I$9+СВЦЭМ!$D$10+'СЕТ СН'!$I$6-'СЕТ СН'!$I$19</f>
        <v>1991.9478575100002</v>
      </c>
      <c r="R122" s="36">
        <f>SUMIFS(СВЦЭМ!$C$34:$C$777,СВЦЭМ!$A$34:$A$777,$A122,СВЦЭМ!$B$34:$B$777,R$119)+'СЕТ СН'!$I$9+СВЦЭМ!$D$10+'СЕТ СН'!$I$6-'СЕТ СН'!$I$19</f>
        <v>1977.23386325</v>
      </c>
      <c r="S122" s="36">
        <f>SUMIFS(СВЦЭМ!$C$34:$C$777,СВЦЭМ!$A$34:$A$777,$A122,СВЦЭМ!$B$34:$B$777,S$119)+'СЕТ СН'!$I$9+СВЦЭМ!$D$10+'СЕТ СН'!$I$6-'СЕТ СН'!$I$19</f>
        <v>1980.04751962</v>
      </c>
      <c r="T122" s="36">
        <f>SUMIFS(СВЦЭМ!$C$34:$C$777,СВЦЭМ!$A$34:$A$777,$A122,СВЦЭМ!$B$34:$B$777,T$119)+'СЕТ СН'!$I$9+СВЦЭМ!$D$10+'СЕТ СН'!$I$6-'СЕТ СН'!$I$19</f>
        <v>1975.9809531700002</v>
      </c>
      <c r="U122" s="36">
        <f>SUMIFS(СВЦЭМ!$C$34:$C$777,СВЦЭМ!$A$34:$A$777,$A122,СВЦЭМ!$B$34:$B$777,U$119)+'СЕТ СН'!$I$9+СВЦЭМ!$D$10+'СЕТ СН'!$I$6-'СЕТ СН'!$I$19</f>
        <v>1983.0277504000001</v>
      </c>
      <c r="V122" s="36">
        <f>SUMIFS(СВЦЭМ!$C$34:$C$777,СВЦЭМ!$A$34:$A$777,$A122,СВЦЭМ!$B$34:$B$777,V$119)+'СЕТ СН'!$I$9+СВЦЭМ!$D$10+'СЕТ СН'!$I$6-'СЕТ СН'!$I$19</f>
        <v>1983.2921895700001</v>
      </c>
      <c r="W122" s="36">
        <f>SUMIFS(СВЦЭМ!$C$34:$C$777,СВЦЭМ!$A$34:$A$777,$A122,СВЦЭМ!$B$34:$B$777,W$119)+'СЕТ СН'!$I$9+СВЦЭМ!$D$10+'СЕТ СН'!$I$6-'СЕТ СН'!$I$19</f>
        <v>1981.7981975299999</v>
      </c>
      <c r="X122" s="36">
        <f>SUMIFS(СВЦЭМ!$C$34:$C$777,СВЦЭМ!$A$34:$A$777,$A122,СВЦЭМ!$B$34:$B$777,X$119)+'СЕТ СН'!$I$9+СВЦЭМ!$D$10+'СЕТ СН'!$I$6-'СЕТ СН'!$I$19</f>
        <v>1983.6412187000001</v>
      </c>
      <c r="Y122" s="36">
        <f>SUMIFS(СВЦЭМ!$C$34:$C$777,СВЦЭМ!$A$34:$A$777,$A122,СВЦЭМ!$B$34:$B$777,Y$119)+'СЕТ СН'!$I$9+СВЦЭМ!$D$10+'СЕТ СН'!$I$6-'СЕТ СН'!$I$19</f>
        <v>2045.7505837799999</v>
      </c>
    </row>
    <row r="123" spans="1:27" ht="15.75" x14ac:dyDescent="0.2">
      <c r="A123" s="35">
        <f t="shared" si="3"/>
        <v>43438</v>
      </c>
      <c r="B123" s="36">
        <f>SUMIFS(СВЦЭМ!$C$34:$C$777,СВЦЭМ!$A$34:$A$777,$A123,СВЦЭМ!$B$34:$B$777,B$119)+'СЕТ СН'!$I$9+СВЦЭМ!$D$10+'СЕТ СН'!$I$6-'СЕТ СН'!$I$19</f>
        <v>2153.7398973500003</v>
      </c>
      <c r="C123" s="36">
        <f>SUMIFS(СВЦЭМ!$C$34:$C$777,СВЦЭМ!$A$34:$A$777,$A123,СВЦЭМ!$B$34:$B$777,C$119)+'СЕТ СН'!$I$9+СВЦЭМ!$D$10+'СЕТ СН'!$I$6-'СЕТ СН'!$I$19</f>
        <v>2199.4100382500001</v>
      </c>
      <c r="D123" s="36">
        <f>SUMIFS(СВЦЭМ!$C$34:$C$777,СВЦЭМ!$A$34:$A$777,$A123,СВЦЭМ!$B$34:$B$777,D$119)+'СЕТ СН'!$I$9+СВЦЭМ!$D$10+'СЕТ СН'!$I$6-'СЕТ СН'!$I$19</f>
        <v>2256.29331413</v>
      </c>
      <c r="E123" s="36">
        <f>SUMIFS(СВЦЭМ!$C$34:$C$777,СВЦЭМ!$A$34:$A$777,$A123,СВЦЭМ!$B$34:$B$777,E$119)+'СЕТ СН'!$I$9+СВЦЭМ!$D$10+'СЕТ СН'!$I$6-'СЕТ СН'!$I$19</f>
        <v>2268.17967537</v>
      </c>
      <c r="F123" s="36">
        <f>SUMIFS(СВЦЭМ!$C$34:$C$777,СВЦЭМ!$A$34:$A$777,$A123,СВЦЭМ!$B$34:$B$777,F$119)+'СЕТ СН'!$I$9+СВЦЭМ!$D$10+'СЕТ СН'!$I$6-'СЕТ СН'!$I$19</f>
        <v>2273.71555979</v>
      </c>
      <c r="G123" s="36">
        <f>SUMIFS(СВЦЭМ!$C$34:$C$777,СВЦЭМ!$A$34:$A$777,$A123,СВЦЭМ!$B$34:$B$777,G$119)+'СЕТ СН'!$I$9+СВЦЭМ!$D$10+'СЕТ СН'!$I$6-'СЕТ СН'!$I$19</f>
        <v>2235.4517719800001</v>
      </c>
      <c r="H123" s="36">
        <f>SUMIFS(СВЦЭМ!$C$34:$C$777,СВЦЭМ!$A$34:$A$777,$A123,СВЦЭМ!$B$34:$B$777,H$119)+'СЕТ СН'!$I$9+СВЦЭМ!$D$10+'СЕТ СН'!$I$6-'СЕТ СН'!$I$19</f>
        <v>2224.3601379399997</v>
      </c>
      <c r="I123" s="36">
        <f>SUMIFS(СВЦЭМ!$C$34:$C$777,СВЦЭМ!$A$34:$A$777,$A123,СВЦЭМ!$B$34:$B$777,I$119)+'СЕТ СН'!$I$9+СВЦЭМ!$D$10+'СЕТ СН'!$I$6-'СЕТ СН'!$I$19</f>
        <v>2206.17750695</v>
      </c>
      <c r="J123" s="36">
        <f>SUMIFS(СВЦЭМ!$C$34:$C$777,СВЦЭМ!$A$34:$A$777,$A123,СВЦЭМ!$B$34:$B$777,J$119)+'СЕТ СН'!$I$9+СВЦЭМ!$D$10+'СЕТ СН'!$I$6-'СЕТ СН'!$I$19</f>
        <v>2203.9086425</v>
      </c>
      <c r="K123" s="36">
        <f>SUMIFS(СВЦЭМ!$C$34:$C$777,СВЦЭМ!$A$34:$A$777,$A123,СВЦЭМ!$B$34:$B$777,K$119)+'СЕТ СН'!$I$9+СВЦЭМ!$D$10+'СЕТ СН'!$I$6-'СЕТ СН'!$I$19</f>
        <v>2189.0388822099999</v>
      </c>
      <c r="L123" s="36">
        <f>SUMIFS(СВЦЭМ!$C$34:$C$777,СВЦЭМ!$A$34:$A$777,$A123,СВЦЭМ!$B$34:$B$777,L$119)+'СЕТ СН'!$I$9+СВЦЭМ!$D$10+'СЕТ СН'!$I$6-'СЕТ СН'!$I$19</f>
        <v>2168.2459240799999</v>
      </c>
      <c r="M123" s="36">
        <f>SUMIFS(СВЦЭМ!$C$34:$C$777,СВЦЭМ!$A$34:$A$777,$A123,СВЦЭМ!$B$34:$B$777,M$119)+'СЕТ СН'!$I$9+СВЦЭМ!$D$10+'СЕТ СН'!$I$6-'СЕТ СН'!$I$19</f>
        <v>2160.0640983000003</v>
      </c>
      <c r="N123" s="36">
        <f>SUMIFS(СВЦЭМ!$C$34:$C$777,СВЦЭМ!$A$34:$A$777,$A123,СВЦЭМ!$B$34:$B$777,N$119)+'СЕТ СН'!$I$9+СВЦЭМ!$D$10+'СЕТ СН'!$I$6-'СЕТ СН'!$I$19</f>
        <v>2157.4955994299999</v>
      </c>
      <c r="O123" s="36">
        <f>SUMIFS(СВЦЭМ!$C$34:$C$777,СВЦЭМ!$A$34:$A$777,$A123,СВЦЭМ!$B$34:$B$777,O$119)+'СЕТ СН'!$I$9+СВЦЭМ!$D$10+'СЕТ СН'!$I$6-'СЕТ СН'!$I$19</f>
        <v>2138.4882968699999</v>
      </c>
      <c r="P123" s="36">
        <f>SUMIFS(СВЦЭМ!$C$34:$C$777,СВЦЭМ!$A$34:$A$777,$A123,СВЦЭМ!$B$34:$B$777,P$119)+'СЕТ СН'!$I$9+СВЦЭМ!$D$10+'СЕТ СН'!$I$6-'СЕТ СН'!$I$19</f>
        <v>2075.1205712399997</v>
      </c>
      <c r="Q123" s="36">
        <f>SUMIFS(СВЦЭМ!$C$34:$C$777,СВЦЭМ!$A$34:$A$777,$A123,СВЦЭМ!$B$34:$B$777,Q$119)+'СЕТ СН'!$I$9+СВЦЭМ!$D$10+'СЕТ СН'!$I$6-'СЕТ СН'!$I$19</f>
        <v>1996.5321044900002</v>
      </c>
      <c r="R123" s="36">
        <f>SUMIFS(СВЦЭМ!$C$34:$C$777,СВЦЭМ!$A$34:$A$777,$A123,СВЦЭМ!$B$34:$B$777,R$119)+'СЕТ СН'!$I$9+СВЦЭМ!$D$10+'СЕТ СН'!$I$6-'СЕТ СН'!$I$19</f>
        <v>1980.97881241</v>
      </c>
      <c r="S123" s="36">
        <f>SUMIFS(СВЦЭМ!$C$34:$C$777,СВЦЭМ!$A$34:$A$777,$A123,СВЦЭМ!$B$34:$B$777,S$119)+'СЕТ СН'!$I$9+СВЦЭМ!$D$10+'СЕТ СН'!$I$6-'СЕТ СН'!$I$19</f>
        <v>1978.9926906700002</v>
      </c>
      <c r="T123" s="36">
        <f>SUMIFS(СВЦЭМ!$C$34:$C$777,СВЦЭМ!$A$34:$A$777,$A123,СВЦЭМ!$B$34:$B$777,T$119)+'СЕТ СН'!$I$9+СВЦЭМ!$D$10+'СЕТ СН'!$I$6-'СЕТ СН'!$I$19</f>
        <v>1984.6867242799999</v>
      </c>
      <c r="U123" s="36">
        <f>SUMIFS(СВЦЭМ!$C$34:$C$777,СВЦЭМ!$A$34:$A$777,$A123,СВЦЭМ!$B$34:$B$777,U$119)+'СЕТ СН'!$I$9+СВЦЭМ!$D$10+'СЕТ СН'!$I$6-'СЕТ СН'!$I$19</f>
        <v>1985.8391007600003</v>
      </c>
      <c r="V123" s="36">
        <f>SUMIFS(СВЦЭМ!$C$34:$C$777,СВЦЭМ!$A$34:$A$777,$A123,СВЦЭМ!$B$34:$B$777,V$119)+'СЕТ СН'!$I$9+СВЦЭМ!$D$10+'СЕТ СН'!$I$6-'СЕТ СН'!$I$19</f>
        <v>1983.9585681899998</v>
      </c>
      <c r="W123" s="36">
        <f>SUMIFS(СВЦЭМ!$C$34:$C$777,СВЦЭМ!$A$34:$A$777,$A123,СВЦЭМ!$B$34:$B$777,W$119)+'СЕТ СН'!$I$9+СВЦЭМ!$D$10+'СЕТ СН'!$I$6-'СЕТ СН'!$I$19</f>
        <v>1960.0186085200003</v>
      </c>
      <c r="X123" s="36">
        <f>SUMIFS(СВЦЭМ!$C$34:$C$777,СВЦЭМ!$A$34:$A$777,$A123,СВЦЭМ!$B$34:$B$777,X$119)+'СЕТ СН'!$I$9+СВЦЭМ!$D$10+'СЕТ СН'!$I$6-'СЕТ СН'!$I$19</f>
        <v>1949.83279227</v>
      </c>
      <c r="Y123" s="36">
        <f>SUMIFS(СВЦЭМ!$C$34:$C$777,СВЦЭМ!$A$34:$A$777,$A123,СВЦЭМ!$B$34:$B$777,Y$119)+'СЕТ СН'!$I$9+СВЦЭМ!$D$10+'СЕТ СН'!$I$6-'СЕТ СН'!$I$19</f>
        <v>2033.6140783000001</v>
      </c>
    </row>
    <row r="124" spans="1:27" ht="15.75" x14ac:dyDescent="0.2">
      <c r="A124" s="35">
        <f t="shared" si="3"/>
        <v>43439</v>
      </c>
      <c r="B124" s="36">
        <f>SUMIFS(СВЦЭМ!$C$34:$C$777,СВЦЭМ!$A$34:$A$777,$A124,СВЦЭМ!$B$34:$B$777,B$119)+'СЕТ СН'!$I$9+СВЦЭМ!$D$10+'СЕТ СН'!$I$6-'СЕТ СН'!$I$19</f>
        <v>2138.6306577999999</v>
      </c>
      <c r="C124" s="36">
        <f>SUMIFS(СВЦЭМ!$C$34:$C$777,СВЦЭМ!$A$34:$A$777,$A124,СВЦЭМ!$B$34:$B$777,C$119)+'СЕТ СН'!$I$9+СВЦЭМ!$D$10+'СЕТ СН'!$I$6-'СЕТ СН'!$I$19</f>
        <v>2210.1775952500002</v>
      </c>
      <c r="D124" s="36">
        <f>SUMIFS(СВЦЭМ!$C$34:$C$777,СВЦЭМ!$A$34:$A$777,$A124,СВЦЭМ!$B$34:$B$777,D$119)+'СЕТ СН'!$I$9+СВЦЭМ!$D$10+'СЕТ СН'!$I$6-'СЕТ СН'!$I$19</f>
        <v>2301.6995970899998</v>
      </c>
      <c r="E124" s="36">
        <f>SUMIFS(СВЦЭМ!$C$34:$C$777,СВЦЭМ!$A$34:$A$777,$A124,СВЦЭМ!$B$34:$B$777,E$119)+'СЕТ СН'!$I$9+СВЦЭМ!$D$10+'СЕТ СН'!$I$6-'СЕТ СН'!$I$19</f>
        <v>2305.4685788799998</v>
      </c>
      <c r="F124" s="36">
        <f>SUMIFS(СВЦЭМ!$C$34:$C$777,СВЦЭМ!$A$34:$A$777,$A124,СВЦЭМ!$B$34:$B$777,F$119)+'СЕТ СН'!$I$9+СВЦЭМ!$D$10+'СЕТ СН'!$I$6-'СЕТ СН'!$I$19</f>
        <v>2302.2638168100002</v>
      </c>
      <c r="G124" s="36">
        <f>SUMIFS(СВЦЭМ!$C$34:$C$777,СВЦЭМ!$A$34:$A$777,$A124,СВЦЭМ!$B$34:$B$777,G$119)+'СЕТ СН'!$I$9+СВЦЭМ!$D$10+'СЕТ СН'!$I$6-'СЕТ СН'!$I$19</f>
        <v>2293.9534650800001</v>
      </c>
      <c r="H124" s="36">
        <f>SUMIFS(СВЦЭМ!$C$34:$C$777,СВЦЭМ!$A$34:$A$777,$A124,СВЦЭМ!$B$34:$B$777,H$119)+'СЕТ СН'!$I$9+СВЦЭМ!$D$10+'СЕТ СН'!$I$6-'СЕТ СН'!$I$19</f>
        <v>2256.5513673699998</v>
      </c>
      <c r="I124" s="36">
        <f>SUMIFS(СВЦЭМ!$C$34:$C$777,СВЦЭМ!$A$34:$A$777,$A124,СВЦЭМ!$B$34:$B$777,I$119)+'СЕТ СН'!$I$9+СВЦЭМ!$D$10+'СЕТ СН'!$I$6-'СЕТ СН'!$I$19</f>
        <v>2216.5454221</v>
      </c>
      <c r="J124" s="36">
        <f>SUMIFS(СВЦЭМ!$C$34:$C$777,СВЦЭМ!$A$34:$A$777,$A124,СВЦЭМ!$B$34:$B$777,J$119)+'СЕТ СН'!$I$9+СВЦЭМ!$D$10+'СЕТ СН'!$I$6-'СЕТ СН'!$I$19</f>
        <v>2225.8223006500002</v>
      </c>
      <c r="K124" s="36">
        <f>SUMIFS(СВЦЭМ!$C$34:$C$777,СВЦЭМ!$A$34:$A$777,$A124,СВЦЭМ!$B$34:$B$777,K$119)+'СЕТ СН'!$I$9+СВЦЭМ!$D$10+'СЕТ СН'!$I$6-'СЕТ СН'!$I$19</f>
        <v>2222.7939113900002</v>
      </c>
      <c r="L124" s="36">
        <f>SUMIFS(СВЦЭМ!$C$34:$C$777,СВЦЭМ!$A$34:$A$777,$A124,СВЦЭМ!$B$34:$B$777,L$119)+'СЕТ СН'!$I$9+СВЦЭМ!$D$10+'СЕТ СН'!$I$6-'СЕТ СН'!$I$19</f>
        <v>2221.2172143300004</v>
      </c>
      <c r="M124" s="36">
        <f>SUMIFS(СВЦЭМ!$C$34:$C$777,СВЦЭМ!$A$34:$A$777,$A124,СВЦЭМ!$B$34:$B$777,M$119)+'СЕТ СН'!$I$9+СВЦЭМ!$D$10+'СЕТ СН'!$I$6-'СЕТ СН'!$I$19</f>
        <v>2206.4928304300001</v>
      </c>
      <c r="N124" s="36">
        <f>SUMIFS(СВЦЭМ!$C$34:$C$777,СВЦЭМ!$A$34:$A$777,$A124,СВЦЭМ!$B$34:$B$777,N$119)+'СЕТ СН'!$I$9+СВЦЭМ!$D$10+'СЕТ СН'!$I$6-'СЕТ СН'!$I$19</f>
        <v>2195.3268516600001</v>
      </c>
      <c r="O124" s="36">
        <f>SUMIFS(СВЦЭМ!$C$34:$C$777,СВЦЭМ!$A$34:$A$777,$A124,СВЦЭМ!$B$34:$B$777,O$119)+'СЕТ СН'!$I$9+СВЦЭМ!$D$10+'СЕТ СН'!$I$6-'СЕТ СН'!$I$19</f>
        <v>2144.3607055900002</v>
      </c>
      <c r="P124" s="36">
        <f>SUMIFS(СВЦЭМ!$C$34:$C$777,СВЦЭМ!$A$34:$A$777,$A124,СВЦЭМ!$B$34:$B$777,P$119)+'СЕТ СН'!$I$9+СВЦЭМ!$D$10+'СЕТ СН'!$I$6-'СЕТ СН'!$I$19</f>
        <v>2085.9807952700003</v>
      </c>
      <c r="Q124" s="36">
        <f>SUMIFS(СВЦЭМ!$C$34:$C$777,СВЦЭМ!$A$34:$A$777,$A124,СВЦЭМ!$B$34:$B$777,Q$119)+'СЕТ СН'!$I$9+СВЦЭМ!$D$10+'СЕТ СН'!$I$6-'СЕТ СН'!$I$19</f>
        <v>2009.1569287900002</v>
      </c>
      <c r="R124" s="36">
        <f>SUMIFS(СВЦЭМ!$C$34:$C$777,СВЦЭМ!$A$34:$A$777,$A124,СВЦЭМ!$B$34:$B$777,R$119)+'СЕТ СН'!$I$9+СВЦЭМ!$D$10+'СЕТ СН'!$I$6-'СЕТ СН'!$I$19</f>
        <v>1981.6861694199997</v>
      </c>
      <c r="S124" s="36">
        <f>SUMIFS(СВЦЭМ!$C$34:$C$777,СВЦЭМ!$A$34:$A$777,$A124,СВЦЭМ!$B$34:$B$777,S$119)+'СЕТ СН'!$I$9+СВЦЭМ!$D$10+'СЕТ СН'!$I$6-'СЕТ СН'!$I$19</f>
        <v>1977.9296112000002</v>
      </c>
      <c r="T124" s="36">
        <f>SUMIFS(СВЦЭМ!$C$34:$C$777,СВЦЭМ!$A$34:$A$777,$A124,СВЦЭМ!$B$34:$B$777,T$119)+'СЕТ СН'!$I$9+СВЦЭМ!$D$10+'СЕТ СН'!$I$6-'СЕТ СН'!$I$19</f>
        <v>1991.0385695599998</v>
      </c>
      <c r="U124" s="36">
        <f>SUMIFS(СВЦЭМ!$C$34:$C$777,СВЦЭМ!$A$34:$A$777,$A124,СВЦЭМ!$B$34:$B$777,U$119)+'СЕТ СН'!$I$9+СВЦЭМ!$D$10+'СЕТ СН'!$I$6-'СЕТ СН'!$I$19</f>
        <v>1991.1229524299997</v>
      </c>
      <c r="V124" s="36">
        <f>SUMIFS(СВЦЭМ!$C$34:$C$777,СВЦЭМ!$A$34:$A$777,$A124,СВЦЭМ!$B$34:$B$777,V$119)+'СЕТ СН'!$I$9+СВЦЭМ!$D$10+'СЕТ СН'!$I$6-'СЕТ СН'!$I$19</f>
        <v>1992.22723223</v>
      </c>
      <c r="W124" s="36">
        <f>SUMIFS(СВЦЭМ!$C$34:$C$777,СВЦЭМ!$A$34:$A$777,$A124,СВЦЭМ!$B$34:$B$777,W$119)+'СЕТ СН'!$I$9+СВЦЭМ!$D$10+'СЕТ СН'!$I$6-'СЕТ СН'!$I$19</f>
        <v>1998.3983206000003</v>
      </c>
      <c r="X124" s="36">
        <f>SUMIFS(СВЦЭМ!$C$34:$C$777,СВЦЭМ!$A$34:$A$777,$A124,СВЦЭМ!$B$34:$B$777,X$119)+'СЕТ СН'!$I$9+СВЦЭМ!$D$10+'СЕТ СН'!$I$6-'СЕТ СН'!$I$19</f>
        <v>1987.2913899800001</v>
      </c>
      <c r="Y124" s="36">
        <f>SUMIFS(СВЦЭМ!$C$34:$C$777,СВЦЭМ!$A$34:$A$777,$A124,СВЦЭМ!$B$34:$B$777,Y$119)+'СЕТ СН'!$I$9+СВЦЭМ!$D$10+'СЕТ СН'!$I$6-'СЕТ СН'!$I$19</f>
        <v>2059.5083104300002</v>
      </c>
    </row>
    <row r="125" spans="1:27" ht="15.75" x14ac:dyDescent="0.2">
      <c r="A125" s="35">
        <f t="shared" si="3"/>
        <v>43440</v>
      </c>
      <c r="B125" s="36">
        <f>SUMIFS(СВЦЭМ!$C$34:$C$777,СВЦЭМ!$A$34:$A$777,$A125,СВЦЭМ!$B$34:$B$777,B$119)+'СЕТ СН'!$I$9+СВЦЭМ!$D$10+'СЕТ СН'!$I$6-'СЕТ СН'!$I$19</f>
        <v>2147.30835359</v>
      </c>
      <c r="C125" s="36">
        <f>SUMIFS(СВЦЭМ!$C$34:$C$777,СВЦЭМ!$A$34:$A$777,$A125,СВЦЭМ!$B$34:$B$777,C$119)+'СЕТ СН'!$I$9+СВЦЭМ!$D$10+'СЕТ СН'!$I$6-'СЕТ СН'!$I$19</f>
        <v>2214.6482689100003</v>
      </c>
      <c r="D125" s="36">
        <f>SUMIFS(СВЦЭМ!$C$34:$C$777,СВЦЭМ!$A$34:$A$777,$A125,СВЦЭМ!$B$34:$B$777,D$119)+'СЕТ СН'!$I$9+СВЦЭМ!$D$10+'СЕТ СН'!$I$6-'СЕТ СН'!$I$19</f>
        <v>2300.4619045999998</v>
      </c>
      <c r="E125" s="36">
        <f>SUMIFS(СВЦЭМ!$C$34:$C$777,СВЦЭМ!$A$34:$A$777,$A125,СВЦЭМ!$B$34:$B$777,E$119)+'СЕТ СН'!$I$9+СВЦЭМ!$D$10+'СЕТ СН'!$I$6-'СЕТ СН'!$I$19</f>
        <v>2309.1720506900001</v>
      </c>
      <c r="F125" s="36">
        <f>SUMIFS(СВЦЭМ!$C$34:$C$777,СВЦЭМ!$A$34:$A$777,$A125,СВЦЭМ!$B$34:$B$777,F$119)+'СЕТ СН'!$I$9+СВЦЭМ!$D$10+'СЕТ СН'!$I$6-'СЕТ СН'!$I$19</f>
        <v>2312.6610924500001</v>
      </c>
      <c r="G125" s="36">
        <f>SUMIFS(СВЦЭМ!$C$34:$C$777,СВЦЭМ!$A$34:$A$777,$A125,СВЦЭМ!$B$34:$B$777,G$119)+'СЕТ СН'!$I$9+СВЦЭМ!$D$10+'СЕТ СН'!$I$6-'СЕТ СН'!$I$19</f>
        <v>2285.7355525299999</v>
      </c>
      <c r="H125" s="36">
        <f>SUMIFS(СВЦЭМ!$C$34:$C$777,СВЦЭМ!$A$34:$A$777,$A125,СВЦЭМ!$B$34:$B$777,H$119)+'СЕТ СН'!$I$9+СВЦЭМ!$D$10+'СЕТ СН'!$I$6-'СЕТ СН'!$I$19</f>
        <v>2238.49993232</v>
      </c>
      <c r="I125" s="36">
        <f>SUMIFS(СВЦЭМ!$C$34:$C$777,СВЦЭМ!$A$34:$A$777,$A125,СВЦЭМ!$B$34:$B$777,I$119)+'СЕТ СН'!$I$9+СВЦЭМ!$D$10+'СЕТ СН'!$I$6-'СЕТ СН'!$I$19</f>
        <v>2158.96464999</v>
      </c>
      <c r="J125" s="36">
        <f>SUMIFS(СВЦЭМ!$C$34:$C$777,СВЦЭМ!$A$34:$A$777,$A125,СВЦЭМ!$B$34:$B$777,J$119)+'СЕТ СН'!$I$9+СВЦЭМ!$D$10+'СЕТ СН'!$I$6-'СЕТ СН'!$I$19</f>
        <v>2095.1795128700001</v>
      </c>
      <c r="K125" s="36">
        <f>SUMIFS(СВЦЭМ!$C$34:$C$777,СВЦЭМ!$A$34:$A$777,$A125,СВЦЭМ!$B$34:$B$777,K$119)+'СЕТ СН'!$I$9+СВЦЭМ!$D$10+'СЕТ СН'!$I$6-'СЕТ СН'!$I$19</f>
        <v>2045.5345591699997</v>
      </c>
      <c r="L125" s="36">
        <f>SUMIFS(СВЦЭМ!$C$34:$C$777,СВЦЭМ!$A$34:$A$777,$A125,СВЦЭМ!$B$34:$B$777,L$119)+'СЕТ СН'!$I$9+СВЦЭМ!$D$10+'СЕТ СН'!$I$6-'СЕТ СН'!$I$19</f>
        <v>2056.55121005</v>
      </c>
      <c r="M125" s="36">
        <f>SUMIFS(СВЦЭМ!$C$34:$C$777,СВЦЭМ!$A$34:$A$777,$A125,СВЦЭМ!$B$34:$B$777,M$119)+'СЕТ СН'!$I$9+СВЦЭМ!$D$10+'СЕТ СН'!$I$6-'СЕТ СН'!$I$19</f>
        <v>2105.72455115</v>
      </c>
      <c r="N125" s="36">
        <f>SUMIFS(СВЦЭМ!$C$34:$C$777,СВЦЭМ!$A$34:$A$777,$A125,СВЦЭМ!$B$34:$B$777,N$119)+'СЕТ СН'!$I$9+СВЦЭМ!$D$10+'СЕТ СН'!$I$6-'СЕТ СН'!$I$19</f>
        <v>2170.53664574</v>
      </c>
      <c r="O125" s="36">
        <f>SUMIFS(СВЦЭМ!$C$34:$C$777,СВЦЭМ!$A$34:$A$777,$A125,СВЦЭМ!$B$34:$B$777,O$119)+'СЕТ СН'!$I$9+СВЦЭМ!$D$10+'СЕТ СН'!$I$6-'СЕТ СН'!$I$19</f>
        <v>2206.9749111000001</v>
      </c>
      <c r="P125" s="36">
        <f>SUMIFS(СВЦЭМ!$C$34:$C$777,СВЦЭМ!$A$34:$A$777,$A125,СВЦЭМ!$B$34:$B$777,P$119)+'СЕТ СН'!$I$9+СВЦЭМ!$D$10+'СЕТ СН'!$I$6-'СЕТ СН'!$I$19</f>
        <v>2204.2883336</v>
      </c>
      <c r="Q125" s="36">
        <f>SUMIFS(СВЦЭМ!$C$34:$C$777,СВЦЭМ!$A$34:$A$777,$A125,СВЦЭМ!$B$34:$B$777,Q$119)+'СЕТ СН'!$I$9+СВЦЭМ!$D$10+'СЕТ СН'!$I$6-'СЕТ СН'!$I$19</f>
        <v>2169.48988689</v>
      </c>
      <c r="R125" s="36">
        <f>SUMIFS(СВЦЭМ!$C$34:$C$777,СВЦЭМ!$A$34:$A$777,$A125,СВЦЭМ!$B$34:$B$777,R$119)+'СЕТ СН'!$I$9+СВЦЭМ!$D$10+'СЕТ СН'!$I$6-'СЕТ СН'!$I$19</f>
        <v>2109.9357563399999</v>
      </c>
      <c r="S125" s="36">
        <f>SUMIFS(СВЦЭМ!$C$34:$C$777,СВЦЭМ!$A$34:$A$777,$A125,СВЦЭМ!$B$34:$B$777,S$119)+'СЕТ СН'!$I$9+СВЦЭМ!$D$10+'СЕТ СН'!$I$6-'СЕТ СН'!$I$19</f>
        <v>2041.8928179300001</v>
      </c>
      <c r="T125" s="36">
        <f>SUMIFS(СВЦЭМ!$C$34:$C$777,СВЦЭМ!$A$34:$A$777,$A125,СВЦЭМ!$B$34:$B$777,T$119)+'СЕТ СН'!$I$9+СВЦЭМ!$D$10+'СЕТ СН'!$I$6-'СЕТ СН'!$I$19</f>
        <v>2033.08185989</v>
      </c>
      <c r="U125" s="36">
        <f>SUMIFS(СВЦЭМ!$C$34:$C$777,СВЦЭМ!$A$34:$A$777,$A125,СВЦЭМ!$B$34:$B$777,U$119)+'СЕТ СН'!$I$9+СВЦЭМ!$D$10+'СЕТ СН'!$I$6-'СЕТ СН'!$I$19</f>
        <v>2038.2698943599999</v>
      </c>
      <c r="V125" s="36">
        <f>SUMIFS(СВЦЭМ!$C$34:$C$777,СВЦЭМ!$A$34:$A$777,$A125,СВЦЭМ!$B$34:$B$777,V$119)+'СЕТ СН'!$I$9+СВЦЭМ!$D$10+'СЕТ СН'!$I$6-'СЕТ СН'!$I$19</f>
        <v>2035.4286183200002</v>
      </c>
      <c r="W125" s="36">
        <f>SUMIFS(СВЦЭМ!$C$34:$C$777,СВЦЭМ!$A$34:$A$777,$A125,СВЦЭМ!$B$34:$B$777,W$119)+'СЕТ СН'!$I$9+СВЦЭМ!$D$10+'СЕТ СН'!$I$6-'СЕТ СН'!$I$19</f>
        <v>2001.3242047100002</v>
      </c>
      <c r="X125" s="36">
        <f>SUMIFS(СВЦЭМ!$C$34:$C$777,СВЦЭМ!$A$34:$A$777,$A125,СВЦЭМ!$B$34:$B$777,X$119)+'СЕТ СН'!$I$9+СВЦЭМ!$D$10+'СЕТ СН'!$I$6-'СЕТ СН'!$I$19</f>
        <v>2023.5760780099999</v>
      </c>
      <c r="Y125" s="36">
        <f>SUMIFS(СВЦЭМ!$C$34:$C$777,СВЦЭМ!$A$34:$A$777,$A125,СВЦЭМ!$B$34:$B$777,Y$119)+'СЕТ СН'!$I$9+СВЦЭМ!$D$10+'СЕТ СН'!$I$6-'СЕТ СН'!$I$19</f>
        <v>2055.3234827599999</v>
      </c>
    </row>
    <row r="126" spans="1:27" ht="15.75" x14ac:dyDescent="0.2">
      <c r="A126" s="35">
        <f t="shared" si="3"/>
        <v>43441</v>
      </c>
      <c r="B126" s="36">
        <f>SUMIFS(СВЦЭМ!$C$34:$C$777,СВЦЭМ!$A$34:$A$777,$A126,СВЦЭМ!$B$34:$B$777,B$119)+'СЕТ СН'!$I$9+СВЦЭМ!$D$10+'СЕТ СН'!$I$6-'СЕТ СН'!$I$19</f>
        <v>2236.5767233699999</v>
      </c>
      <c r="C126" s="36">
        <f>SUMIFS(СВЦЭМ!$C$34:$C$777,СВЦЭМ!$A$34:$A$777,$A126,СВЦЭМ!$B$34:$B$777,C$119)+'СЕТ СН'!$I$9+СВЦЭМ!$D$10+'СЕТ СН'!$I$6-'СЕТ СН'!$I$19</f>
        <v>2327.7539180600002</v>
      </c>
      <c r="D126" s="36">
        <f>SUMIFS(СВЦЭМ!$C$34:$C$777,СВЦЭМ!$A$34:$A$777,$A126,СВЦЭМ!$B$34:$B$777,D$119)+'СЕТ СН'!$I$9+СВЦЭМ!$D$10+'СЕТ СН'!$I$6-'СЕТ СН'!$I$19</f>
        <v>2362.3033763600001</v>
      </c>
      <c r="E126" s="36">
        <f>SUMIFS(СВЦЭМ!$C$34:$C$777,СВЦЭМ!$A$34:$A$777,$A126,СВЦЭМ!$B$34:$B$777,E$119)+'СЕТ СН'!$I$9+СВЦЭМ!$D$10+'СЕТ СН'!$I$6-'СЕТ СН'!$I$19</f>
        <v>2360.9192193500003</v>
      </c>
      <c r="F126" s="36">
        <f>SUMIFS(СВЦЭМ!$C$34:$C$777,СВЦЭМ!$A$34:$A$777,$A126,СВЦЭМ!$B$34:$B$777,F$119)+'СЕТ СН'!$I$9+СВЦЭМ!$D$10+'СЕТ СН'!$I$6-'СЕТ СН'!$I$19</f>
        <v>2361.3216028799998</v>
      </c>
      <c r="G126" s="36">
        <f>SUMIFS(СВЦЭМ!$C$34:$C$777,СВЦЭМ!$A$34:$A$777,$A126,СВЦЭМ!$B$34:$B$777,G$119)+'СЕТ СН'!$I$9+СВЦЭМ!$D$10+'СЕТ СН'!$I$6-'СЕТ СН'!$I$19</f>
        <v>2355.53537693</v>
      </c>
      <c r="H126" s="36">
        <f>SUMIFS(СВЦЭМ!$C$34:$C$777,СВЦЭМ!$A$34:$A$777,$A126,СВЦЭМ!$B$34:$B$777,H$119)+'СЕТ СН'!$I$9+СВЦЭМ!$D$10+'СЕТ СН'!$I$6-'СЕТ СН'!$I$19</f>
        <v>2310.1968921100001</v>
      </c>
      <c r="I126" s="36">
        <f>SUMIFS(СВЦЭМ!$C$34:$C$777,СВЦЭМ!$A$34:$A$777,$A126,СВЦЭМ!$B$34:$B$777,I$119)+'СЕТ СН'!$I$9+СВЦЭМ!$D$10+'СЕТ СН'!$I$6-'СЕТ СН'!$I$19</f>
        <v>2206.7541052400002</v>
      </c>
      <c r="J126" s="36">
        <f>SUMIFS(СВЦЭМ!$C$34:$C$777,СВЦЭМ!$A$34:$A$777,$A126,СВЦЭМ!$B$34:$B$777,J$119)+'СЕТ СН'!$I$9+СВЦЭМ!$D$10+'СЕТ СН'!$I$6-'СЕТ СН'!$I$19</f>
        <v>2121.0719409399999</v>
      </c>
      <c r="K126" s="36">
        <f>SUMIFS(СВЦЭМ!$C$34:$C$777,СВЦЭМ!$A$34:$A$777,$A126,СВЦЭМ!$B$34:$B$777,K$119)+'СЕТ СН'!$I$9+СВЦЭМ!$D$10+'СЕТ СН'!$I$6-'СЕТ СН'!$I$19</f>
        <v>2049.0128631099997</v>
      </c>
      <c r="L126" s="36">
        <f>SUMIFS(СВЦЭМ!$C$34:$C$777,СВЦЭМ!$A$34:$A$777,$A126,СВЦЭМ!$B$34:$B$777,L$119)+'СЕТ СН'!$I$9+СВЦЭМ!$D$10+'СЕТ СН'!$I$6-'СЕТ СН'!$I$19</f>
        <v>2053.70221016</v>
      </c>
      <c r="M126" s="36">
        <f>SUMIFS(СВЦЭМ!$C$34:$C$777,СВЦЭМ!$A$34:$A$777,$A126,СВЦЭМ!$B$34:$B$777,M$119)+'СЕТ СН'!$I$9+СВЦЭМ!$D$10+'СЕТ СН'!$I$6-'СЕТ СН'!$I$19</f>
        <v>2106.7405288099999</v>
      </c>
      <c r="N126" s="36">
        <f>SUMIFS(СВЦЭМ!$C$34:$C$777,СВЦЭМ!$A$34:$A$777,$A126,СВЦЭМ!$B$34:$B$777,N$119)+'СЕТ СН'!$I$9+СВЦЭМ!$D$10+'СЕТ СН'!$I$6-'СЕТ СН'!$I$19</f>
        <v>2166.4661996200002</v>
      </c>
      <c r="O126" s="36">
        <f>SUMIFS(СВЦЭМ!$C$34:$C$777,СВЦЭМ!$A$34:$A$777,$A126,СВЦЭМ!$B$34:$B$777,O$119)+'СЕТ СН'!$I$9+СВЦЭМ!$D$10+'СЕТ СН'!$I$6-'СЕТ СН'!$I$19</f>
        <v>2211.3564793300002</v>
      </c>
      <c r="P126" s="36">
        <f>SUMIFS(СВЦЭМ!$C$34:$C$777,СВЦЭМ!$A$34:$A$777,$A126,СВЦЭМ!$B$34:$B$777,P$119)+'СЕТ СН'!$I$9+СВЦЭМ!$D$10+'СЕТ СН'!$I$6-'СЕТ СН'!$I$19</f>
        <v>2217.8569526800002</v>
      </c>
      <c r="Q126" s="36">
        <f>SUMIFS(СВЦЭМ!$C$34:$C$777,СВЦЭМ!$A$34:$A$777,$A126,СВЦЭМ!$B$34:$B$777,Q$119)+'СЕТ СН'!$I$9+СВЦЭМ!$D$10+'СЕТ СН'!$I$6-'СЕТ СН'!$I$19</f>
        <v>2176.53205905</v>
      </c>
      <c r="R126" s="36">
        <f>SUMIFS(СВЦЭМ!$C$34:$C$777,СВЦЭМ!$A$34:$A$777,$A126,СВЦЭМ!$B$34:$B$777,R$119)+'СЕТ СН'!$I$9+СВЦЭМ!$D$10+'СЕТ СН'!$I$6-'СЕТ СН'!$I$19</f>
        <v>2105.5856225299999</v>
      </c>
      <c r="S126" s="36">
        <f>SUMIFS(СВЦЭМ!$C$34:$C$777,СВЦЭМ!$A$34:$A$777,$A126,СВЦЭМ!$B$34:$B$777,S$119)+'СЕТ СН'!$I$9+СВЦЭМ!$D$10+'СЕТ СН'!$I$6-'СЕТ СН'!$I$19</f>
        <v>2019.02159149</v>
      </c>
      <c r="T126" s="36">
        <f>SUMIFS(СВЦЭМ!$C$34:$C$777,СВЦЭМ!$A$34:$A$777,$A126,СВЦЭМ!$B$34:$B$777,T$119)+'СЕТ СН'!$I$9+СВЦЭМ!$D$10+'СЕТ СН'!$I$6-'СЕТ СН'!$I$19</f>
        <v>1991.4734913000002</v>
      </c>
      <c r="U126" s="36">
        <f>SUMIFS(СВЦЭМ!$C$34:$C$777,СВЦЭМ!$A$34:$A$777,$A126,СВЦЭМ!$B$34:$B$777,U$119)+'СЕТ СН'!$I$9+СВЦЭМ!$D$10+'СЕТ СН'!$I$6-'СЕТ СН'!$I$19</f>
        <v>1993.7099915399999</v>
      </c>
      <c r="V126" s="36">
        <f>SUMIFS(СВЦЭМ!$C$34:$C$777,СВЦЭМ!$A$34:$A$777,$A126,СВЦЭМ!$B$34:$B$777,V$119)+'СЕТ СН'!$I$9+СВЦЭМ!$D$10+'СЕТ СН'!$I$6-'СЕТ СН'!$I$19</f>
        <v>2006.0153678199999</v>
      </c>
      <c r="W126" s="36">
        <f>SUMIFS(СВЦЭМ!$C$34:$C$777,СВЦЭМ!$A$34:$A$777,$A126,СВЦЭМ!$B$34:$B$777,W$119)+'СЕТ СН'!$I$9+СВЦЭМ!$D$10+'СЕТ СН'!$I$6-'СЕТ СН'!$I$19</f>
        <v>2027.2909709999999</v>
      </c>
      <c r="X126" s="36">
        <f>SUMIFS(СВЦЭМ!$C$34:$C$777,СВЦЭМ!$A$34:$A$777,$A126,СВЦЭМ!$B$34:$B$777,X$119)+'СЕТ СН'!$I$9+СВЦЭМ!$D$10+'СЕТ СН'!$I$6-'СЕТ СН'!$I$19</f>
        <v>2039.4993014000001</v>
      </c>
      <c r="Y126" s="36">
        <f>SUMIFS(СВЦЭМ!$C$34:$C$777,СВЦЭМ!$A$34:$A$777,$A126,СВЦЭМ!$B$34:$B$777,Y$119)+'СЕТ СН'!$I$9+СВЦЭМ!$D$10+'СЕТ СН'!$I$6-'СЕТ СН'!$I$19</f>
        <v>2126.3564932300001</v>
      </c>
    </row>
    <row r="127" spans="1:27" ht="15.75" x14ac:dyDescent="0.2">
      <c r="A127" s="35">
        <f t="shared" si="3"/>
        <v>43442</v>
      </c>
      <c r="B127" s="36">
        <f>SUMIFS(СВЦЭМ!$C$34:$C$777,СВЦЭМ!$A$34:$A$777,$A127,СВЦЭМ!$B$34:$B$777,B$119)+'СЕТ СН'!$I$9+СВЦЭМ!$D$10+'СЕТ СН'!$I$6-'СЕТ СН'!$I$19</f>
        <v>2213.3669874500001</v>
      </c>
      <c r="C127" s="36">
        <f>SUMIFS(СВЦЭМ!$C$34:$C$777,СВЦЭМ!$A$34:$A$777,$A127,СВЦЭМ!$B$34:$B$777,C$119)+'СЕТ СН'!$I$9+СВЦЭМ!$D$10+'СЕТ СН'!$I$6-'СЕТ СН'!$I$19</f>
        <v>2242.9610121800001</v>
      </c>
      <c r="D127" s="36">
        <f>SUMIFS(СВЦЭМ!$C$34:$C$777,СВЦЭМ!$A$34:$A$777,$A127,СВЦЭМ!$B$34:$B$777,D$119)+'СЕТ СН'!$I$9+СВЦЭМ!$D$10+'СЕТ СН'!$I$6-'СЕТ СН'!$I$19</f>
        <v>2342.4706494000002</v>
      </c>
      <c r="E127" s="36">
        <f>SUMIFS(СВЦЭМ!$C$34:$C$777,СВЦЭМ!$A$34:$A$777,$A127,СВЦЭМ!$B$34:$B$777,E$119)+'СЕТ СН'!$I$9+СВЦЭМ!$D$10+'СЕТ СН'!$I$6-'СЕТ СН'!$I$19</f>
        <v>2357.51248876</v>
      </c>
      <c r="F127" s="36">
        <f>SUMIFS(СВЦЭМ!$C$34:$C$777,СВЦЭМ!$A$34:$A$777,$A127,СВЦЭМ!$B$34:$B$777,F$119)+'СЕТ СН'!$I$9+СВЦЭМ!$D$10+'СЕТ СН'!$I$6-'СЕТ СН'!$I$19</f>
        <v>2357.0566034600001</v>
      </c>
      <c r="G127" s="36">
        <f>SUMIFS(СВЦЭМ!$C$34:$C$777,СВЦЭМ!$A$34:$A$777,$A127,СВЦЭМ!$B$34:$B$777,G$119)+'СЕТ СН'!$I$9+СВЦЭМ!$D$10+'СЕТ СН'!$I$6-'СЕТ СН'!$I$19</f>
        <v>2359.74156851</v>
      </c>
      <c r="H127" s="36">
        <f>SUMIFS(СВЦЭМ!$C$34:$C$777,СВЦЭМ!$A$34:$A$777,$A127,СВЦЭМ!$B$34:$B$777,H$119)+'СЕТ СН'!$I$9+СВЦЭМ!$D$10+'СЕТ СН'!$I$6-'СЕТ СН'!$I$19</f>
        <v>2336.4914187200002</v>
      </c>
      <c r="I127" s="36">
        <f>SUMIFS(СВЦЭМ!$C$34:$C$777,СВЦЭМ!$A$34:$A$777,$A127,СВЦЭМ!$B$34:$B$777,I$119)+'СЕТ СН'!$I$9+СВЦЭМ!$D$10+'СЕТ СН'!$I$6-'СЕТ СН'!$I$19</f>
        <v>2229.29152501</v>
      </c>
      <c r="J127" s="36">
        <f>SUMIFS(СВЦЭМ!$C$34:$C$777,СВЦЭМ!$A$34:$A$777,$A127,СВЦЭМ!$B$34:$B$777,J$119)+'СЕТ СН'!$I$9+СВЦЭМ!$D$10+'СЕТ СН'!$I$6-'СЕТ СН'!$I$19</f>
        <v>2129.2946956999999</v>
      </c>
      <c r="K127" s="36">
        <f>SUMIFS(СВЦЭМ!$C$34:$C$777,СВЦЭМ!$A$34:$A$777,$A127,СВЦЭМ!$B$34:$B$777,K$119)+'СЕТ СН'!$I$9+СВЦЭМ!$D$10+'СЕТ СН'!$I$6-'СЕТ СН'!$I$19</f>
        <v>2050.1931422799998</v>
      </c>
      <c r="L127" s="36">
        <f>SUMIFS(СВЦЭМ!$C$34:$C$777,СВЦЭМ!$A$34:$A$777,$A127,СВЦЭМ!$B$34:$B$777,L$119)+'СЕТ СН'!$I$9+СВЦЭМ!$D$10+'СЕТ СН'!$I$6-'СЕТ СН'!$I$19</f>
        <v>2043.49721224</v>
      </c>
      <c r="M127" s="36">
        <f>SUMIFS(СВЦЭМ!$C$34:$C$777,СВЦЭМ!$A$34:$A$777,$A127,СВЦЭМ!$B$34:$B$777,M$119)+'СЕТ СН'!$I$9+СВЦЭМ!$D$10+'СЕТ СН'!$I$6-'СЕТ СН'!$I$19</f>
        <v>2106.07608127</v>
      </c>
      <c r="N127" s="36">
        <f>SUMIFS(СВЦЭМ!$C$34:$C$777,СВЦЭМ!$A$34:$A$777,$A127,СВЦЭМ!$B$34:$B$777,N$119)+'СЕТ СН'!$I$9+СВЦЭМ!$D$10+'СЕТ СН'!$I$6-'СЕТ СН'!$I$19</f>
        <v>2183.0740346000002</v>
      </c>
      <c r="O127" s="36">
        <f>SUMIFS(СВЦЭМ!$C$34:$C$777,СВЦЭМ!$A$34:$A$777,$A127,СВЦЭМ!$B$34:$B$777,O$119)+'СЕТ СН'!$I$9+СВЦЭМ!$D$10+'СЕТ СН'!$I$6-'СЕТ СН'!$I$19</f>
        <v>2225.75500637</v>
      </c>
      <c r="P127" s="36">
        <f>SUMIFS(СВЦЭМ!$C$34:$C$777,СВЦЭМ!$A$34:$A$777,$A127,СВЦЭМ!$B$34:$B$777,P$119)+'СЕТ СН'!$I$9+СВЦЭМ!$D$10+'СЕТ СН'!$I$6-'СЕТ СН'!$I$19</f>
        <v>2223.5320632100002</v>
      </c>
      <c r="Q127" s="36">
        <f>SUMIFS(СВЦЭМ!$C$34:$C$777,СВЦЭМ!$A$34:$A$777,$A127,СВЦЭМ!$B$34:$B$777,Q$119)+'СЕТ СН'!$I$9+СВЦЭМ!$D$10+'СЕТ СН'!$I$6-'СЕТ СН'!$I$19</f>
        <v>2189.87020841</v>
      </c>
      <c r="R127" s="36">
        <f>SUMIFS(СВЦЭМ!$C$34:$C$777,СВЦЭМ!$A$34:$A$777,$A127,СВЦЭМ!$B$34:$B$777,R$119)+'СЕТ СН'!$I$9+СВЦЭМ!$D$10+'СЕТ СН'!$I$6-'СЕТ СН'!$I$19</f>
        <v>2126.89613388</v>
      </c>
      <c r="S127" s="36">
        <f>SUMIFS(СВЦЭМ!$C$34:$C$777,СВЦЭМ!$A$34:$A$777,$A127,СВЦЭМ!$B$34:$B$777,S$119)+'СЕТ СН'!$I$9+СВЦЭМ!$D$10+'СЕТ СН'!$I$6-'СЕТ СН'!$I$19</f>
        <v>2028.67172901</v>
      </c>
      <c r="T127" s="36">
        <f>SUMIFS(СВЦЭМ!$C$34:$C$777,СВЦЭМ!$A$34:$A$777,$A127,СВЦЭМ!$B$34:$B$777,T$119)+'СЕТ СН'!$I$9+СВЦЭМ!$D$10+'СЕТ СН'!$I$6-'СЕТ СН'!$I$19</f>
        <v>1980.25226892</v>
      </c>
      <c r="U127" s="36">
        <f>SUMIFS(СВЦЭМ!$C$34:$C$777,СВЦЭМ!$A$34:$A$777,$A127,СВЦЭМ!$B$34:$B$777,U$119)+'СЕТ СН'!$I$9+СВЦЭМ!$D$10+'СЕТ СН'!$I$6-'СЕТ СН'!$I$19</f>
        <v>1984.4496819400001</v>
      </c>
      <c r="V127" s="36">
        <f>SUMIFS(СВЦЭМ!$C$34:$C$777,СВЦЭМ!$A$34:$A$777,$A127,СВЦЭМ!$B$34:$B$777,V$119)+'СЕТ СН'!$I$9+СВЦЭМ!$D$10+'СЕТ СН'!$I$6-'СЕТ СН'!$I$19</f>
        <v>2003.0273804899998</v>
      </c>
      <c r="W127" s="36">
        <f>SUMIFS(СВЦЭМ!$C$34:$C$777,СВЦЭМ!$A$34:$A$777,$A127,СВЦЭМ!$B$34:$B$777,W$119)+'СЕТ СН'!$I$9+СВЦЭМ!$D$10+'СЕТ СН'!$I$6-'СЕТ СН'!$I$19</f>
        <v>2018.2027110099998</v>
      </c>
      <c r="X127" s="36">
        <f>SUMIFS(СВЦЭМ!$C$34:$C$777,СВЦЭМ!$A$34:$A$777,$A127,СВЦЭМ!$B$34:$B$777,X$119)+'СЕТ СН'!$I$9+СВЦЭМ!$D$10+'СЕТ СН'!$I$6-'СЕТ СН'!$I$19</f>
        <v>2046.4039865699997</v>
      </c>
      <c r="Y127" s="36">
        <f>SUMIFS(СВЦЭМ!$C$34:$C$777,СВЦЭМ!$A$34:$A$777,$A127,СВЦЭМ!$B$34:$B$777,Y$119)+'СЕТ СН'!$I$9+СВЦЭМ!$D$10+'СЕТ СН'!$I$6-'СЕТ СН'!$I$19</f>
        <v>2133.1037095399997</v>
      </c>
    </row>
    <row r="128" spans="1:27" ht="15.75" x14ac:dyDescent="0.2">
      <c r="A128" s="35">
        <f t="shared" si="3"/>
        <v>43443</v>
      </c>
      <c r="B128" s="36">
        <f>SUMIFS(СВЦЭМ!$C$34:$C$777,СВЦЭМ!$A$34:$A$777,$A128,СВЦЭМ!$B$34:$B$777,B$119)+'СЕТ СН'!$I$9+СВЦЭМ!$D$10+'СЕТ СН'!$I$6-'СЕТ СН'!$I$19</f>
        <v>2200.0794340299999</v>
      </c>
      <c r="C128" s="36">
        <f>SUMIFS(СВЦЭМ!$C$34:$C$777,СВЦЭМ!$A$34:$A$777,$A128,СВЦЭМ!$B$34:$B$777,C$119)+'СЕТ СН'!$I$9+СВЦЭМ!$D$10+'СЕТ СН'!$I$6-'СЕТ СН'!$I$19</f>
        <v>2273.51165236</v>
      </c>
      <c r="D128" s="36">
        <f>SUMIFS(СВЦЭМ!$C$34:$C$777,СВЦЭМ!$A$34:$A$777,$A128,СВЦЭМ!$B$34:$B$777,D$119)+'СЕТ СН'!$I$9+СВЦЭМ!$D$10+'СЕТ СН'!$I$6-'СЕТ СН'!$I$19</f>
        <v>2346.6517772900002</v>
      </c>
      <c r="E128" s="36">
        <f>SUMIFS(СВЦЭМ!$C$34:$C$777,СВЦЭМ!$A$34:$A$777,$A128,СВЦЭМ!$B$34:$B$777,E$119)+'СЕТ СН'!$I$9+СВЦЭМ!$D$10+'СЕТ СН'!$I$6-'СЕТ СН'!$I$19</f>
        <v>2358.1886770700003</v>
      </c>
      <c r="F128" s="36">
        <f>SUMIFS(СВЦЭМ!$C$34:$C$777,СВЦЭМ!$A$34:$A$777,$A128,СВЦЭМ!$B$34:$B$777,F$119)+'СЕТ СН'!$I$9+СВЦЭМ!$D$10+'СЕТ СН'!$I$6-'СЕТ СН'!$I$19</f>
        <v>2362.12524308</v>
      </c>
      <c r="G128" s="36">
        <f>SUMIFS(СВЦЭМ!$C$34:$C$777,СВЦЭМ!$A$34:$A$777,$A128,СВЦЭМ!$B$34:$B$777,G$119)+'СЕТ СН'!$I$9+СВЦЭМ!$D$10+'СЕТ СН'!$I$6-'СЕТ СН'!$I$19</f>
        <v>2353.6795774100001</v>
      </c>
      <c r="H128" s="36">
        <f>SUMIFS(СВЦЭМ!$C$34:$C$777,СВЦЭМ!$A$34:$A$777,$A128,СВЦЭМ!$B$34:$B$777,H$119)+'СЕТ СН'!$I$9+СВЦЭМ!$D$10+'СЕТ СН'!$I$6-'СЕТ СН'!$I$19</f>
        <v>2314.5735620100004</v>
      </c>
      <c r="I128" s="36">
        <f>SUMIFS(СВЦЭМ!$C$34:$C$777,СВЦЭМ!$A$34:$A$777,$A128,СВЦЭМ!$B$34:$B$777,I$119)+'СЕТ СН'!$I$9+СВЦЭМ!$D$10+'СЕТ СН'!$I$6-'СЕТ СН'!$I$19</f>
        <v>2225.27121003</v>
      </c>
      <c r="J128" s="36">
        <f>SUMIFS(СВЦЭМ!$C$34:$C$777,СВЦЭМ!$A$34:$A$777,$A128,СВЦЭМ!$B$34:$B$777,J$119)+'СЕТ СН'!$I$9+СВЦЭМ!$D$10+'СЕТ СН'!$I$6-'СЕТ СН'!$I$19</f>
        <v>2124.3437872</v>
      </c>
      <c r="K128" s="36">
        <f>SUMIFS(СВЦЭМ!$C$34:$C$777,СВЦЭМ!$A$34:$A$777,$A128,СВЦЭМ!$B$34:$B$777,K$119)+'СЕТ СН'!$I$9+СВЦЭМ!$D$10+'СЕТ СН'!$I$6-'СЕТ СН'!$I$19</f>
        <v>2047.7766135399997</v>
      </c>
      <c r="L128" s="36">
        <f>SUMIFS(СВЦЭМ!$C$34:$C$777,СВЦЭМ!$A$34:$A$777,$A128,СВЦЭМ!$B$34:$B$777,L$119)+'СЕТ СН'!$I$9+СВЦЭМ!$D$10+'СЕТ СН'!$I$6-'СЕТ СН'!$I$19</f>
        <v>2038.8730955299998</v>
      </c>
      <c r="M128" s="36">
        <f>SUMIFS(СВЦЭМ!$C$34:$C$777,СВЦЭМ!$A$34:$A$777,$A128,СВЦЭМ!$B$34:$B$777,M$119)+'СЕТ СН'!$I$9+СВЦЭМ!$D$10+'СЕТ СН'!$I$6-'СЕТ СН'!$I$19</f>
        <v>2108.2932195399999</v>
      </c>
      <c r="N128" s="36">
        <f>SUMIFS(СВЦЭМ!$C$34:$C$777,СВЦЭМ!$A$34:$A$777,$A128,СВЦЭМ!$B$34:$B$777,N$119)+'СЕТ СН'!$I$9+СВЦЭМ!$D$10+'СЕТ СН'!$I$6-'СЕТ СН'!$I$19</f>
        <v>2167.79994786</v>
      </c>
      <c r="O128" s="36">
        <f>SUMIFS(СВЦЭМ!$C$34:$C$777,СВЦЭМ!$A$34:$A$777,$A128,СВЦЭМ!$B$34:$B$777,O$119)+'СЕТ СН'!$I$9+СВЦЭМ!$D$10+'СЕТ СН'!$I$6-'СЕТ СН'!$I$19</f>
        <v>2226.42755347</v>
      </c>
      <c r="P128" s="36">
        <f>SUMIFS(СВЦЭМ!$C$34:$C$777,СВЦЭМ!$A$34:$A$777,$A128,СВЦЭМ!$B$34:$B$777,P$119)+'СЕТ СН'!$I$9+СВЦЭМ!$D$10+'СЕТ СН'!$I$6-'СЕТ СН'!$I$19</f>
        <v>2231.1364218200001</v>
      </c>
      <c r="Q128" s="36">
        <f>SUMIFS(СВЦЭМ!$C$34:$C$777,СВЦЭМ!$A$34:$A$777,$A128,СВЦЭМ!$B$34:$B$777,Q$119)+'СЕТ СН'!$I$9+СВЦЭМ!$D$10+'СЕТ СН'!$I$6-'СЕТ СН'!$I$19</f>
        <v>2196.5523093000002</v>
      </c>
      <c r="R128" s="36">
        <f>SUMIFS(СВЦЭМ!$C$34:$C$777,СВЦЭМ!$A$34:$A$777,$A128,СВЦЭМ!$B$34:$B$777,R$119)+'СЕТ СН'!$I$9+СВЦЭМ!$D$10+'СЕТ СН'!$I$6-'СЕТ СН'!$I$19</f>
        <v>2134.2436960200002</v>
      </c>
      <c r="S128" s="36">
        <f>SUMIFS(СВЦЭМ!$C$34:$C$777,СВЦЭМ!$A$34:$A$777,$A128,СВЦЭМ!$B$34:$B$777,S$119)+'СЕТ СН'!$I$9+СВЦЭМ!$D$10+'СЕТ СН'!$I$6-'СЕТ СН'!$I$19</f>
        <v>2025.8869139899998</v>
      </c>
      <c r="T128" s="36">
        <f>SUMIFS(СВЦЭМ!$C$34:$C$777,СВЦЭМ!$A$34:$A$777,$A128,СВЦЭМ!$B$34:$B$777,T$119)+'СЕТ СН'!$I$9+СВЦЭМ!$D$10+'СЕТ СН'!$I$6-'СЕТ СН'!$I$19</f>
        <v>1985.5367764299999</v>
      </c>
      <c r="U128" s="36">
        <f>SUMIFS(СВЦЭМ!$C$34:$C$777,СВЦЭМ!$A$34:$A$777,$A128,СВЦЭМ!$B$34:$B$777,U$119)+'СЕТ СН'!$I$9+СВЦЭМ!$D$10+'СЕТ СН'!$I$6-'СЕТ СН'!$I$19</f>
        <v>1977.7318678399997</v>
      </c>
      <c r="V128" s="36">
        <f>SUMIFS(СВЦЭМ!$C$34:$C$777,СВЦЭМ!$A$34:$A$777,$A128,СВЦЭМ!$B$34:$B$777,V$119)+'СЕТ СН'!$I$9+СВЦЭМ!$D$10+'СЕТ СН'!$I$6-'СЕТ СН'!$I$19</f>
        <v>1996.1757948499999</v>
      </c>
      <c r="W128" s="36">
        <f>SUMIFS(СВЦЭМ!$C$34:$C$777,СВЦЭМ!$A$34:$A$777,$A128,СВЦЭМ!$B$34:$B$777,W$119)+'СЕТ СН'!$I$9+СВЦЭМ!$D$10+'СЕТ СН'!$I$6-'СЕТ СН'!$I$19</f>
        <v>2016.3551901000001</v>
      </c>
      <c r="X128" s="36">
        <f>SUMIFS(СВЦЭМ!$C$34:$C$777,СВЦЭМ!$A$34:$A$777,$A128,СВЦЭМ!$B$34:$B$777,X$119)+'СЕТ СН'!$I$9+СВЦЭМ!$D$10+'СЕТ СН'!$I$6-'СЕТ СН'!$I$19</f>
        <v>2035.9579241199999</v>
      </c>
      <c r="Y128" s="36">
        <f>SUMIFS(СВЦЭМ!$C$34:$C$777,СВЦЭМ!$A$34:$A$777,$A128,СВЦЭМ!$B$34:$B$777,Y$119)+'СЕТ СН'!$I$9+СВЦЭМ!$D$10+'СЕТ СН'!$I$6-'СЕТ СН'!$I$19</f>
        <v>2121.8976202900003</v>
      </c>
    </row>
    <row r="129" spans="1:25" ht="15.75" x14ac:dyDescent="0.2">
      <c r="A129" s="35">
        <f t="shared" si="3"/>
        <v>43444</v>
      </c>
      <c r="B129" s="36">
        <f>SUMIFS(СВЦЭМ!$C$34:$C$777,СВЦЭМ!$A$34:$A$777,$A129,СВЦЭМ!$B$34:$B$777,B$119)+'СЕТ СН'!$I$9+СВЦЭМ!$D$10+'СЕТ СН'!$I$6-'СЕТ СН'!$I$19</f>
        <v>2233.85897884</v>
      </c>
      <c r="C129" s="36">
        <f>SUMIFS(СВЦЭМ!$C$34:$C$777,СВЦЭМ!$A$34:$A$777,$A129,СВЦЭМ!$B$34:$B$777,C$119)+'СЕТ СН'!$I$9+СВЦЭМ!$D$10+'СЕТ СН'!$I$6-'СЕТ СН'!$I$19</f>
        <v>2318.3486223500004</v>
      </c>
      <c r="D129" s="36">
        <f>SUMIFS(СВЦЭМ!$C$34:$C$777,СВЦЭМ!$A$34:$A$777,$A129,СВЦЭМ!$B$34:$B$777,D$119)+'СЕТ СН'!$I$9+СВЦЭМ!$D$10+'СЕТ СН'!$I$6-'СЕТ СН'!$I$19</f>
        <v>2369.0101964100004</v>
      </c>
      <c r="E129" s="36">
        <f>SUMIFS(СВЦЭМ!$C$34:$C$777,СВЦЭМ!$A$34:$A$777,$A129,СВЦЭМ!$B$34:$B$777,E$119)+'СЕТ СН'!$I$9+СВЦЭМ!$D$10+'СЕТ СН'!$I$6-'СЕТ СН'!$I$19</f>
        <v>2366.8181282300002</v>
      </c>
      <c r="F129" s="36">
        <f>SUMIFS(СВЦЭМ!$C$34:$C$777,СВЦЭМ!$A$34:$A$777,$A129,СВЦЭМ!$B$34:$B$777,F$119)+'СЕТ СН'!$I$9+СВЦЭМ!$D$10+'СЕТ СН'!$I$6-'СЕТ СН'!$I$19</f>
        <v>2367.6838892599999</v>
      </c>
      <c r="G129" s="36">
        <f>SUMIFS(СВЦЭМ!$C$34:$C$777,СВЦЭМ!$A$34:$A$777,$A129,СВЦЭМ!$B$34:$B$777,G$119)+'СЕТ СН'!$I$9+СВЦЭМ!$D$10+'СЕТ СН'!$I$6-'СЕТ СН'!$I$19</f>
        <v>2362.6636013400002</v>
      </c>
      <c r="H129" s="36">
        <f>SUMIFS(СВЦЭМ!$C$34:$C$777,СВЦЭМ!$A$34:$A$777,$A129,СВЦЭМ!$B$34:$B$777,H$119)+'СЕТ СН'!$I$9+СВЦЭМ!$D$10+'СЕТ СН'!$I$6-'СЕТ СН'!$I$19</f>
        <v>2332.0998266400002</v>
      </c>
      <c r="I129" s="36">
        <f>SUMIFS(СВЦЭМ!$C$34:$C$777,СВЦЭМ!$A$34:$A$777,$A129,СВЦЭМ!$B$34:$B$777,I$119)+'СЕТ СН'!$I$9+СВЦЭМ!$D$10+'СЕТ СН'!$I$6-'СЕТ СН'!$I$19</f>
        <v>2224.53002492</v>
      </c>
      <c r="J129" s="36">
        <f>SUMIFS(СВЦЭМ!$C$34:$C$777,СВЦЭМ!$A$34:$A$777,$A129,СВЦЭМ!$B$34:$B$777,J$119)+'СЕТ СН'!$I$9+СВЦЭМ!$D$10+'СЕТ СН'!$I$6-'СЕТ СН'!$I$19</f>
        <v>2160.1094482399999</v>
      </c>
      <c r="K129" s="36">
        <f>SUMIFS(СВЦЭМ!$C$34:$C$777,СВЦЭМ!$A$34:$A$777,$A129,СВЦЭМ!$B$34:$B$777,K$119)+'СЕТ СН'!$I$9+СВЦЭМ!$D$10+'СЕТ СН'!$I$6-'СЕТ СН'!$I$19</f>
        <v>2110.7692432599997</v>
      </c>
      <c r="L129" s="36">
        <f>SUMIFS(СВЦЭМ!$C$34:$C$777,СВЦЭМ!$A$34:$A$777,$A129,СВЦЭМ!$B$34:$B$777,L$119)+'СЕТ СН'!$I$9+СВЦЭМ!$D$10+'СЕТ СН'!$I$6-'СЕТ СН'!$I$19</f>
        <v>2110.40674429</v>
      </c>
      <c r="M129" s="36">
        <f>SUMIFS(СВЦЭМ!$C$34:$C$777,СВЦЭМ!$A$34:$A$777,$A129,СВЦЭМ!$B$34:$B$777,M$119)+'СЕТ СН'!$I$9+СВЦЭМ!$D$10+'СЕТ СН'!$I$6-'СЕТ СН'!$I$19</f>
        <v>2122.9844478499999</v>
      </c>
      <c r="N129" s="36">
        <f>SUMIFS(СВЦЭМ!$C$34:$C$777,СВЦЭМ!$A$34:$A$777,$A129,СВЦЭМ!$B$34:$B$777,N$119)+'СЕТ СН'!$I$9+СВЦЭМ!$D$10+'СЕТ СН'!$I$6-'СЕТ СН'!$I$19</f>
        <v>2171.0441836499999</v>
      </c>
      <c r="O129" s="36">
        <f>SUMIFS(СВЦЭМ!$C$34:$C$777,СВЦЭМ!$A$34:$A$777,$A129,СВЦЭМ!$B$34:$B$777,O$119)+'СЕТ СН'!$I$9+СВЦЭМ!$D$10+'СЕТ СН'!$I$6-'СЕТ СН'!$I$19</f>
        <v>2204.60787385</v>
      </c>
      <c r="P129" s="36">
        <f>SUMIFS(СВЦЭМ!$C$34:$C$777,СВЦЭМ!$A$34:$A$777,$A129,СВЦЭМ!$B$34:$B$777,P$119)+'СЕТ СН'!$I$9+СВЦЭМ!$D$10+'СЕТ СН'!$I$6-'СЕТ СН'!$I$19</f>
        <v>2196.5994793600003</v>
      </c>
      <c r="Q129" s="36">
        <f>SUMIFS(СВЦЭМ!$C$34:$C$777,СВЦЭМ!$A$34:$A$777,$A129,СВЦЭМ!$B$34:$B$777,Q$119)+'СЕТ СН'!$I$9+СВЦЭМ!$D$10+'СЕТ СН'!$I$6-'СЕТ СН'!$I$19</f>
        <v>2171.3953789299999</v>
      </c>
      <c r="R129" s="36">
        <f>SUMIFS(СВЦЭМ!$C$34:$C$777,СВЦЭМ!$A$34:$A$777,$A129,СВЦЭМ!$B$34:$B$777,R$119)+'СЕТ СН'!$I$9+СВЦЭМ!$D$10+'СЕТ СН'!$I$6-'СЕТ СН'!$I$19</f>
        <v>2132.1175327999999</v>
      </c>
      <c r="S129" s="36">
        <f>SUMIFS(СВЦЭМ!$C$34:$C$777,СВЦЭМ!$A$34:$A$777,$A129,СВЦЭМ!$B$34:$B$777,S$119)+'СЕТ СН'!$I$9+СВЦЭМ!$D$10+'СЕТ СН'!$I$6-'СЕТ СН'!$I$19</f>
        <v>2048.3705119400001</v>
      </c>
      <c r="T129" s="36">
        <f>SUMIFS(СВЦЭМ!$C$34:$C$777,СВЦЭМ!$A$34:$A$777,$A129,СВЦЭМ!$B$34:$B$777,T$119)+'СЕТ СН'!$I$9+СВЦЭМ!$D$10+'СЕТ СН'!$I$6-'СЕТ СН'!$I$19</f>
        <v>2028.7271343299999</v>
      </c>
      <c r="U129" s="36">
        <f>SUMIFS(СВЦЭМ!$C$34:$C$777,СВЦЭМ!$A$34:$A$777,$A129,СВЦЭМ!$B$34:$B$777,U$119)+'СЕТ СН'!$I$9+СВЦЭМ!$D$10+'СЕТ СН'!$I$6-'СЕТ СН'!$I$19</f>
        <v>2031.0222076499999</v>
      </c>
      <c r="V129" s="36">
        <f>SUMIFS(СВЦЭМ!$C$34:$C$777,СВЦЭМ!$A$34:$A$777,$A129,СВЦЭМ!$B$34:$B$777,V$119)+'СЕТ СН'!$I$9+СВЦЭМ!$D$10+'СЕТ СН'!$I$6-'СЕТ СН'!$I$19</f>
        <v>2042.8551364300001</v>
      </c>
      <c r="W129" s="36">
        <f>SUMIFS(СВЦЭМ!$C$34:$C$777,СВЦЭМ!$A$34:$A$777,$A129,СВЦЭМ!$B$34:$B$777,W$119)+'СЕТ СН'!$I$9+СВЦЭМ!$D$10+'СЕТ СН'!$I$6-'СЕТ СН'!$I$19</f>
        <v>2062.4527412099997</v>
      </c>
      <c r="X129" s="36">
        <f>SUMIFS(СВЦЭМ!$C$34:$C$777,СВЦЭМ!$A$34:$A$777,$A129,СВЦЭМ!$B$34:$B$777,X$119)+'СЕТ СН'!$I$9+СВЦЭМ!$D$10+'СЕТ СН'!$I$6-'СЕТ СН'!$I$19</f>
        <v>2069.2361203700002</v>
      </c>
      <c r="Y129" s="36">
        <f>SUMIFS(СВЦЭМ!$C$34:$C$777,СВЦЭМ!$A$34:$A$777,$A129,СВЦЭМ!$B$34:$B$777,Y$119)+'СЕТ СН'!$I$9+СВЦЭМ!$D$10+'СЕТ СН'!$I$6-'СЕТ СН'!$I$19</f>
        <v>2155.31797998</v>
      </c>
    </row>
    <row r="130" spans="1:25" ht="15.75" x14ac:dyDescent="0.2">
      <c r="A130" s="35">
        <f t="shared" si="3"/>
        <v>43445</v>
      </c>
      <c r="B130" s="36">
        <f>SUMIFS(СВЦЭМ!$C$34:$C$777,СВЦЭМ!$A$34:$A$777,$A130,СВЦЭМ!$B$34:$B$777,B$119)+'СЕТ СН'!$I$9+СВЦЭМ!$D$10+'СЕТ СН'!$I$6-'СЕТ СН'!$I$19</f>
        <v>2224.0091751500004</v>
      </c>
      <c r="C130" s="36">
        <f>SUMIFS(СВЦЭМ!$C$34:$C$777,СВЦЭМ!$A$34:$A$777,$A130,СВЦЭМ!$B$34:$B$777,C$119)+'СЕТ СН'!$I$9+СВЦЭМ!$D$10+'СЕТ СН'!$I$6-'СЕТ СН'!$I$19</f>
        <v>2286.04225606</v>
      </c>
      <c r="D130" s="36">
        <f>SUMIFS(СВЦЭМ!$C$34:$C$777,СВЦЭМ!$A$34:$A$777,$A130,СВЦЭМ!$B$34:$B$777,D$119)+'СЕТ СН'!$I$9+СВЦЭМ!$D$10+'СЕТ СН'!$I$6-'СЕТ СН'!$I$19</f>
        <v>2348.4556197299999</v>
      </c>
      <c r="E130" s="36">
        <f>SUMIFS(СВЦЭМ!$C$34:$C$777,СВЦЭМ!$A$34:$A$777,$A130,СВЦЭМ!$B$34:$B$777,E$119)+'СЕТ СН'!$I$9+СВЦЭМ!$D$10+'СЕТ СН'!$I$6-'СЕТ СН'!$I$19</f>
        <v>2363.61976783</v>
      </c>
      <c r="F130" s="36">
        <f>SUMIFS(СВЦЭМ!$C$34:$C$777,СВЦЭМ!$A$34:$A$777,$A130,СВЦЭМ!$B$34:$B$777,F$119)+'СЕТ СН'!$I$9+СВЦЭМ!$D$10+'СЕТ СН'!$I$6-'СЕТ СН'!$I$19</f>
        <v>2366.98762558</v>
      </c>
      <c r="G130" s="36">
        <f>SUMIFS(СВЦЭМ!$C$34:$C$777,СВЦЭМ!$A$34:$A$777,$A130,СВЦЭМ!$B$34:$B$777,G$119)+'СЕТ СН'!$I$9+СВЦЭМ!$D$10+'СЕТ СН'!$I$6-'СЕТ СН'!$I$19</f>
        <v>2371.4867998</v>
      </c>
      <c r="H130" s="36">
        <f>SUMIFS(СВЦЭМ!$C$34:$C$777,СВЦЭМ!$A$34:$A$777,$A130,СВЦЭМ!$B$34:$B$777,H$119)+'СЕТ СН'!$I$9+СВЦЭМ!$D$10+'СЕТ СН'!$I$6-'СЕТ СН'!$I$19</f>
        <v>2323.0112223000001</v>
      </c>
      <c r="I130" s="36">
        <f>SUMIFS(СВЦЭМ!$C$34:$C$777,СВЦЭМ!$A$34:$A$777,$A130,СВЦЭМ!$B$34:$B$777,I$119)+'СЕТ СН'!$I$9+СВЦЭМ!$D$10+'СЕТ СН'!$I$6-'СЕТ СН'!$I$19</f>
        <v>2214.93454935</v>
      </c>
      <c r="J130" s="36">
        <f>SUMIFS(СВЦЭМ!$C$34:$C$777,СВЦЭМ!$A$34:$A$777,$A130,СВЦЭМ!$B$34:$B$777,J$119)+'СЕТ СН'!$I$9+СВЦЭМ!$D$10+'СЕТ СН'!$I$6-'СЕТ СН'!$I$19</f>
        <v>2141.4384187000001</v>
      </c>
      <c r="K130" s="36">
        <f>SUMIFS(СВЦЭМ!$C$34:$C$777,СВЦЭМ!$A$34:$A$777,$A130,СВЦЭМ!$B$34:$B$777,K$119)+'СЕТ СН'!$I$9+СВЦЭМ!$D$10+'СЕТ СН'!$I$6-'СЕТ СН'!$I$19</f>
        <v>2064.6844357099999</v>
      </c>
      <c r="L130" s="36">
        <f>SUMIFS(СВЦЭМ!$C$34:$C$777,СВЦЭМ!$A$34:$A$777,$A130,СВЦЭМ!$B$34:$B$777,L$119)+'СЕТ СН'!$I$9+СВЦЭМ!$D$10+'СЕТ СН'!$I$6-'СЕТ СН'!$I$19</f>
        <v>2065.3442431499998</v>
      </c>
      <c r="M130" s="36">
        <f>SUMIFS(СВЦЭМ!$C$34:$C$777,СВЦЭМ!$A$34:$A$777,$A130,СВЦЭМ!$B$34:$B$777,M$119)+'СЕТ СН'!$I$9+СВЦЭМ!$D$10+'СЕТ СН'!$I$6-'СЕТ СН'!$I$19</f>
        <v>2112.8947819300001</v>
      </c>
      <c r="N130" s="36">
        <f>SUMIFS(СВЦЭМ!$C$34:$C$777,СВЦЭМ!$A$34:$A$777,$A130,СВЦЭМ!$B$34:$B$777,N$119)+'СЕТ СН'!$I$9+СВЦЭМ!$D$10+'СЕТ СН'!$I$6-'СЕТ СН'!$I$19</f>
        <v>2169.0000790700001</v>
      </c>
      <c r="O130" s="36">
        <f>SUMIFS(СВЦЭМ!$C$34:$C$777,СВЦЭМ!$A$34:$A$777,$A130,СВЦЭМ!$B$34:$B$777,O$119)+'СЕТ СН'!$I$9+СВЦЭМ!$D$10+'СЕТ СН'!$I$6-'СЕТ СН'!$I$19</f>
        <v>2204.4017650400001</v>
      </c>
      <c r="P130" s="36">
        <f>SUMIFS(СВЦЭМ!$C$34:$C$777,СВЦЭМ!$A$34:$A$777,$A130,СВЦЭМ!$B$34:$B$777,P$119)+'СЕТ СН'!$I$9+СВЦЭМ!$D$10+'СЕТ СН'!$I$6-'СЕТ СН'!$I$19</f>
        <v>2214.2913451300001</v>
      </c>
      <c r="Q130" s="36">
        <f>SUMIFS(СВЦЭМ!$C$34:$C$777,СВЦЭМ!$A$34:$A$777,$A130,СВЦЭМ!$B$34:$B$777,Q$119)+'СЕТ СН'!$I$9+СВЦЭМ!$D$10+'СЕТ СН'!$I$6-'СЕТ СН'!$I$19</f>
        <v>2170.2844698399999</v>
      </c>
      <c r="R130" s="36">
        <f>SUMIFS(СВЦЭМ!$C$34:$C$777,СВЦЭМ!$A$34:$A$777,$A130,СВЦЭМ!$B$34:$B$777,R$119)+'СЕТ СН'!$I$9+СВЦЭМ!$D$10+'СЕТ СН'!$I$6-'СЕТ СН'!$I$19</f>
        <v>2126.5494206900003</v>
      </c>
      <c r="S130" s="36">
        <f>SUMIFS(СВЦЭМ!$C$34:$C$777,СВЦЭМ!$A$34:$A$777,$A130,СВЦЭМ!$B$34:$B$777,S$119)+'СЕТ СН'!$I$9+СВЦЭМ!$D$10+'СЕТ СН'!$I$6-'СЕТ СН'!$I$19</f>
        <v>2031.6854082299997</v>
      </c>
      <c r="T130" s="36">
        <f>SUMIFS(СВЦЭМ!$C$34:$C$777,СВЦЭМ!$A$34:$A$777,$A130,СВЦЭМ!$B$34:$B$777,T$119)+'СЕТ СН'!$I$9+СВЦЭМ!$D$10+'СЕТ СН'!$I$6-'СЕТ СН'!$I$19</f>
        <v>2010.6360268200001</v>
      </c>
      <c r="U130" s="36">
        <f>SUMIFS(СВЦЭМ!$C$34:$C$777,СВЦЭМ!$A$34:$A$777,$A130,СВЦЭМ!$B$34:$B$777,U$119)+'СЕТ СН'!$I$9+СВЦЭМ!$D$10+'СЕТ СН'!$I$6-'СЕТ СН'!$I$19</f>
        <v>2014.5564303000001</v>
      </c>
      <c r="V130" s="36">
        <f>SUMIFS(СВЦЭМ!$C$34:$C$777,СВЦЭМ!$A$34:$A$777,$A130,СВЦЭМ!$B$34:$B$777,V$119)+'СЕТ СН'!$I$9+СВЦЭМ!$D$10+'СЕТ СН'!$I$6-'СЕТ СН'!$I$19</f>
        <v>2031.74813296</v>
      </c>
      <c r="W130" s="36">
        <f>SUMIFS(СВЦЭМ!$C$34:$C$777,СВЦЭМ!$A$34:$A$777,$A130,СВЦЭМ!$B$34:$B$777,W$119)+'СЕТ СН'!$I$9+СВЦЭМ!$D$10+'СЕТ СН'!$I$6-'СЕТ СН'!$I$19</f>
        <v>2049.99501934</v>
      </c>
      <c r="X130" s="36">
        <f>SUMIFS(СВЦЭМ!$C$34:$C$777,СВЦЭМ!$A$34:$A$777,$A130,СВЦЭМ!$B$34:$B$777,X$119)+'СЕТ СН'!$I$9+СВЦЭМ!$D$10+'СЕТ СН'!$I$6-'СЕТ СН'!$I$19</f>
        <v>2058.1197984600003</v>
      </c>
      <c r="Y130" s="36">
        <f>SUMIFS(СВЦЭМ!$C$34:$C$777,СВЦЭМ!$A$34:$A$777,$A130,СВЦЭМ!$B$34:$B$777,Y$119)+'СЕТ СН'!$I$9+СВЦЭМ!$D$10+'СЕТ СН'!$I$6-'СЕТ СН'!$I$19</f>
        <v>2147.4835425800002</v>
      </c>
    </row>
    <row r="131" spans="1:25" ht="15.75" x14ac:dyDescent="0.2">
      <c r="A131" s="35">
        <f t="shared" si="3"/>
        <v>43446</v>
      </c>
      <c r="B131" s="36">
        <f>SUMIFS(СВЦЭМ!$C$34:$C$777,СВЦЭМ!$A$34:$A$777,$A131,СВЦЭМ!$B$34:$B$777,B$119)+'СЕТ СН'!$I$9+СВЦЭМ!$D$10+'СЕТ СН'!$I$6-'СЕТ СН'!$I$19</f>
        <v>2215.1578999399999</v>
      </c>
      <c r="C131" s="36">
        <f>SUMIFS(СВЦЭМ!$C$34:$C$777,СВЦЭМ!$A$34:$A$777,$A131,СВЦЭМ!$B$34:$B$777,C$119)+'СЕТ СН'!$I$9+СВЦЭМ!$D$10+'СЕТ СН'!$I$6-'СЕТ СН'!$I$19</f>
        <v>2306.7366497100002</v>
      </c>
      <c r="D131" s="36">
        <f>SUMIFS(СВЦЭМ!$C$34:$C$777,СВЦЭМ!$A$34:$A$777,$A131,СВЦЭМ!$B$34:$B$777,D$119)+'СЕТ СН'!$I$9+СВЦЭМ!$D$10+'СЕТ СН'!$I$6-'СЕТ СН'!$I$19</f>
        <v>2364.9309563699999</v>
      </c>
      <c r="E131" s="36">
        <f>SUMIFS(СВЦЭМ!$C$34:$C$777,СВЦЭМ!$A$34:$A$777,$A131,СВЦЭМ!$B$34:$B$777,E$119)+'СЕТ СН'!$I$9+СВЦЭМ!$D$10+'СЕТ СН'!$I$6-'СЕТ СН'!$I$19</f>
        <v>2386.0726437800004</v>
      </c>
      <c r="F131" s="36">
        <f>SUMIFS(СВЦЭМ!$C$34:$C$777,СВЦЭМ!$A$34:$A$777,$A131,СВЦЭМ!$B$34:$B$777,F$119)+'СЕТ СН'!$I$9+СВЦЭМ!$D$10+'СЕТ СН'!$I$6-'СЕТ СН'!$I$19</f>
        <v>2383.5403209999999</v>
      </c>
      <c r="G131" s="36">
        <f>SUMIFS(СВЦЭМ!$C$34:$C$777,СВЦЭМ!$A$34:$A$777,$A131,СВЦЭМ!$B$34:$B$777,G$119)+'СЕТ СН'!$I$9+СВЦЭМ!$D$10+'СЕТ СН'!$I$6-'СЕТ СН'!$I$19</f>
        <v>2355.7318863199998</v>
      </c>
      <c r="H131" s="36">
        <f>SUMIFS(СВЦЭМ!$C$34:$C$777,СВЦЭМ!$A$34:$A$777,$A131,СВЦЭМ!$B$34:$B$777,H$119)+'СЕТ СН'!$I$9+СВЦЭМ!$D$10+'СЕТ СН'!$I$6-'СЕТ СН'!$I$19</f>
        <v>2275.2606927500001</v>
      </c>
      <c r="I131" s="36">
        <f>SUMIFS(СВЦЭМ!$C$34:$C$777,СВЦЭМ!$A$34:$A$777,$A131,СВЦЭМ!$B$34:$B$777,I$119)+'СЕТ СН'!$I$9+СВЦЭМ!$D$10+'СЕТ СН'!$I$6-'СЕТ СН'!$I$19</f>
        <v>2169.27154655</v>
      </c>
      <c r="J131" s="36">
        <f>SUMIFS(СВЦЭМ!$C$34:$C$777,СВЦЭМ!$A$34:$A$777,$A131,СВЦЭМ!$B$34:$B$777,J$119)+'СЕТ СН'!$I$9+СВЦЭМ!$D$10+'СЕТ СН'!$I$6-'СЕТ СН'!$I$19</f>
        <v>2133.9756330499999</v>
      </c>
      <c r="K131" s="36">
        <f>SUMIFS(СВЦЭМ!$C$34:$C$777,СВЦЭМ!$A$34:$A$777,$A131,СВЦЭМ!$B$34:$B$777,K$119)+'СЕТ СН'!$I$9+СВЦЭМ!$D$10+'СЕТ СН'!$I$6-'СЕТ СН'!$I$19</f>
        <v>2058.6475565999999</v>
      </c>
      <c r="L131" s="36">
        <f>SUMIFS(СВЦЭМ!$C$34:$C$777,СВЦЭМ!$A$34:$A$777,$A131,СВЦЭМ!$B$34:$B$777,L$119)+'СЕТ СН'!$I$9+СВЦЭМ!$D$10+'СЕТ СН'!$I$6-'СЕТ СН'!$I$19</f>
        <v>2057.5251811799999</v>
      </c>
      <c r="M131" s="36">
        <f>SUMIFS(СВЦЭМ!$C$34:$C$777,СВЦЭМ!$A$34:$A$777,$A131,СВЦЭМ!$B$34:$B$777,M$119)+'СЕТ СН'!$I$9+СВЦЭМ!$D$10+'СЕТ СН'!$I$6-'СЕТ СН'!$I$19</f>
        <v>2112.5723562399999</v>
      </c>
      <c r="N131" s="36">
        <f>SUMIFS(СВЦЭМ!$C$34:$C$777,СВЦЭМ!$A$34:$A$777,$A131,СВЦЭМ!$B$34:$B$777,N$119)+'СЕТ СН'!$I$9+СВЦЭМ!$D$10+'СЕТ СН'!$I$6-'СЕТ СН'!$I$19</f>
        <v>2171.71701179</v>
      </c>
      <c r="O131" s="36">
        <f>SUMIFS(СВЦЭМ!$C$34:$C$777,СВЦЭМ!$A$34:$A$777,$A131,СВЦЭМ!$B$34:$B$777,O$119)+'СЕТ СН'!$I$9+СВЦЭМ!$D$10+'СЕТ СН'!$I$6-'СЕТ СН'!$I$19</f>
        <v>2213.5454306800002</v>
      </c>
      <c r="P131" s="36">
        <f>SUMIFS(СВЦЭМ!$C$34:$C$777,СВЦЭМ!$A$34:$A$777,$A131,СВЦЭМ!$B$34:$B$777,P$119)+'СЕТ СН'!$I$9+СВЦЭМ!$D$10+'СЕТ СН'!$I$6-'СЕТ СН'!$I$19</f>
        <v>2223.8214307099997</v>
      </c>
      <c r="Q131" s="36">
        <f>SUMIFS(СВЦЭМ!$C$34:$C$777,СВЦЭМ!$A$34:$A$777,$A131,СВЦЭМ!$B$34:$B$777,Q$119)+'СЕТ СН'!$I$9+СВЦЭМ!$D$10+'СЕТ СН'!$I$6-'СЕТ СН'!$I$19</f>
        <v>2177.60881526</v>
      </c>
      <c r="R131" s="36">
        <f>SUMIFS(СВЦЭМ!$C$34:$C$777,СВЦЭМ!$A$34:$A$777,$A131,СВЦЭМ!$B$34:$B$777,R$119)+'СЕТ СН'!$I$9+СВЦЭМ!$D$10+'СЕТ СН'!$I$6-'СЕТ СН'!$I$19</f>
        <v>2129.7346182700003</v>
      </c>
      <c r="S131" s="36">
        <f>SUMIFS(СВЦЭМ!$C$34:$C$777,СВЦЭМ!$A$34:$A$777,$A131,СВЦЭМ!$B$34:$B$777,S$119)+'СЕТ СН'!$I$9+СВЦЭМ!$D$10+'СЕТ СН'!$I$6-'СЕТ СН'!$I$19</f>
        <v>2039.9145975299998</v>
      </c>
      <c r="T131" s="36">
        <f>SUMIFS(СВЦЭМ!$C$34:$C$777,СВЦЭМ!$A$34:$A$777,$A131,СВЦЭМ!$B$34:$B$777,T$119)+'СЕТ СН'!$I$9+СВЦЭМ!$D$10+'СЕТ СН'!$I$6-'СЕТ СН'!$I$19</f>
        <v>2012.6193850099999</v>
      </c>
      <c r="U131" s="36">
        <f>SUMIFS(СВЦЭМ!$C$34:$C$777,СВЦЭМ!$A$34:$A$777,$A131,СВЦЭМ!$B$34:$B$777,U$119)+'СЕТ СН'!$I$9+СВЦЭМ!$D$10+'СЕТ СН'!$I$6-'СЕТ СН'!$I$19</f>
        <v>2020.3641424299999</v>
      </c>
      <c r="V131" s="36">
        <f>SUMIFS(СВЦЭМ!$C$34:$C$777,СВЦЭМ!$A$34:$A$777,$A131,СВЦЭМ!$B$34:$B$777,V$119)+'СЕТ СН'!$I$9+СВЦЭМ!$D$10+'СЕТ СН'!$I$6-'СЕТ СН'!$I$19</f>
        <v>2030.6381876999999</v>
      </c>
      <c r="W131" s="36">
        <f>SUMIFS(СВЦЭМ!$C$34:$C$777,СВЦЭМ!$A$34:$A$777,$A131,СВЦЭМ!$B$34:$B$777,W$119)+'СЕТ СН'!$I$9+СВЦЭМ!$D$10+'СЕТ СН'!$I$6-'СЕТ СН'!$I$19</f>
        <v>2052.2474570899999</v>
      </c>
      <c r="X131" s="36">
        <f>SUMIFS(СВЦЭМ!$C$34:$C$777,СВЦЭМ!$A$34:$A$777,$A131,СВЦЭМ!$B$34:$B$777,X$119)+'СЕТ СН'!$I$9+СВЦЭМ!$D$10+'СЕТ СН'!$I$6-'СЕТ СН'!$I$19</f>
        <v>2057.6164269800001</v>
      </c>
      <c r="Y131" s="36">
        <f>SUMIFS(СВЦЭМ!$C$34:$C$777,СВЦЭМ!$A$34:$A$777,$A131,СВЦЭМ!$B$34:$B$777,Y$119)+'СЕТ СН'!$I$9+СВЦЭМ!$D$10+'СЕТ СН'!$I$6-'СЕТ СН'!$I$19</f>
        <v>2135.0304318600001</v>
      </c>
    </row>
    <row r="132" spans="1:25" ht="15.75" x14ac:dyDescent="0.2">
      <c r="A132" s="35">
        <f t="shared" si="3"/>
        <v>43447</v>
      </c>
      <c r="B132" s="36">
        <f>SUMIFS(СВЦЭМ!$C$34:$C$777,СВЦЭМ!$A$34:$A$777,$A132,СВЦЭМ!$B$34:$B$777,B$119)+'СЕТ СН'!$I$9+СВЦЭМ!$D$10+'СЕТ СН'!$I$6-'СЕТ СН'!$I$19</f>
        <v>2214.0206771499998</v>
      </c>
      <c r="C132" s="36">
        <f>SUMIFS(СВЦЭМ!$C$34:$C$777,СВЦЭМ!$A$34:$A$777,$A132,СВЦЭМ!$B$34:$B$777,C$119)+'СЕТ СН'!$I$9+СВЦЭМ!$D$10+'СЕТ СН'!$I$6-'СЕТ СН'!$I$19</f>
        <v>2288.5304534900001</v>
      </c>
      <c r="D132" s="36">
        <f>SUMIFS(СВЦЭМ!$C$34:$C$777,СВЦЭМ!$A$34:$A$777,$A132,СВЦЭМ!$B$34:$B$777,D$119)+'СЕТ СН'!$I$9+СВЦЭМ!$D$10+'СЕТ СН'!$I$6-'СЕТ СН'!$I$19</f>
        <v>2350.1579890000003</v>
      </c>
      <c r="E132" s="36">
        <f>SUMIFS(СВЦЭМ!$C$34:$C$777,СВЦЭМ!$A$34:$A$777,$A132,СВЦЭМ!$B$34:$B$777,E$119)+'СЕТ СН'!$I$9+СВЦЭМ!$D$10+'СЕТ СН'!$I$6-'СЕТ СН'!$I$19</f>
        <v>2365.8143627300001</v>
      </c>
      <c r="F132" s="36">
        <f>SUMIFS(СВЦЭМ!$C$34:$C$777,СВЦЭМ!$A$34:$A$777,$A132,СВЦЭМ!$B$34:$B$777,F$119)+'СЕТ СН'!$I$9+СВЦЭМ!$D$10+'СЕТ СН'!$I$6-'СЕТ СН'!$I$19</f>
        <v>2367.2167871000001</v>
      </c>
      <c r="G132" s="36">
        <f>SUMIFS(СВЦЭМ!$C$34:$C$777,СВЦЭМ!$A$34:$A$777,$A132,СВЦЭМ!$B$34:$B$777,G$119)+'СЕТ СН'!$I$9+СВЦЭМ!$D$10+'СЕТ СН'!$I$6-'СЕТ СН'!$I$19</f>
        <v>2348.6198666300002</v>
      </c>
      <c r="H132" s="36">
        <f>SUMIFS(СВЦЭМ!$C$34:$C$777,СВЦЭМ!$A$34:$A$777,$A132,СВЦЭМ!$B$34:$B$777,H$119)+'СЕТ СН'!$I$9+СВЦЭМ!$D$10+'СЕТ СН'!$I$6-'СЕТ СН'!$I$19</f>
        <v>2269.90489209</v>
      </c>
      <c r="I132" s="36">
        <f>SUMIFS(СВЦЭМ!$C$34:$C$777,СВЦЭМ!$A$34:$A$777,$A132,СВЦЭМ!$B$34:$B$777,I$119)+'СЕТ СН'!$I$9+СВЦЭМ!$D$10+'СЕТ СН'!$I$6-'СЕТ СН'!$I$19</f>
        <v>2187.0776937600003</v>
      </c>
      <c r="J132" s="36">
        <f>SUMIFS(СВЦЭМ!$C$34:$C$777,СВЦЭМ!$A$34:$A$777,$A132,СВЦЭМ!$B$34:$B$777,J$119)+'СЕТ СН'!$I$9+СВЦЭМ!$D$10+'СЕТ СН'!$I$6-'СЕТ СН'!$I$19</f>
        <v>2117.1413068299998</v>
      </c>
      <c r="K132" s="36">
        <f>SUMIFS(СВЦЭМ!$C$34:$C$777,СВЦЭМ!$A$34:$A$777,$A132,СВЦЭМ!$B$34:$B$777,K$119)+'СЕТ СН'!$I$9+СВЦЭМ!$D$10+'СЕТ СН'!$I$6-'СЕТ СН'!$I$19</f>
        <v>2061.1623548799998</v>
      </c>
      <c r="L132" s="36">
        <f>SUMIFS(СВЦЭМ!$C$34:$C$777,СВЦЭМ!$A$34:$A$777,$A132,СВЦЭМ!$B$34:$B$777,L$119)+'СЕТ СН'!$I$9+СВЦЭМ!$D$10+'СЕТ СН'!$I$6-'СЕТ СН'!$I$19</f>
        <v>2057.07439045</v>
      </c>
      <c r="M132" s="36">
        <f>SUMIFS(СВЦЭМ!$C$34:$C$777,СВЦЭМ!$A$34:$A$777,$A132,СВЦЭМ!$B$34:$B$777,M$119)+'СЕТ СН'!$I$9+СВЦЭМ!$D$10+'СЕТ СН'!$I$6-'СЕТ СН'!$I$19</f>
        <v>2104.9334535200001</v>
      </c>
      <c r="N132" s="36">
        <f>SUMIFS(СВЦЭМ!$C$34:$C$777,СВЦЭМ!$A$34:$A$777,$A132,СВЦЭМ!$B$34:$B$777,N$119)+'СЕТ СН'!$I$9+СВЦЭМ!$D$10+'СЕТ СН'!$I$6-'СЕТ СН'!$I$19</f>
        <v>2174.7850778800002</v>
      </c>
      <c r="O132" s="36">
        <f>SUMIFS(СВЦЭМ!$C$34:$C$777,СВЦЭМ!$A$34:$A$777,$A132,СВЦЭМ!$B$34:$B$777,O$119)+'СЕТ СН'!$I$9+СВЦЭМ!$D$10+'СЕТ СН'!$I$6-'СЕТ СН'!$I$19</f>
        <v>2206.87958897</v>
      </c>
      <c r="P132" s="36">
        <f>SUMIFS(СВЦЭМ!$C$34:$C$777,СВЦЭМ!$A$34:$A$777,$A132,СВЦЭМ!$B$34:$B$777,P$119)+'СЕТ СН'!$I$9+СВЦЭМ!$D$10+'СЕТ СН'!$I$6-'СЕТ СН'!$I$19</f>
        <v>2198.68810424</v>
      </c>
      <c r="Q132" s="36">
        <f>SUMIFS(СВЦЭМ!$C$34:$C$777,СВЦЭМ!$A$34:$A$777,$A132,СВЦЭМ!$B$34:$B$777,Q$119)+'СЕТ СН'!$I$9+СВЦЭМ!$D$10+'СЕТ СН'!$I$6-'СЕТ СН'!$I$19</f>
        <v>2170.7391427900002</v>
      </c>
      <c r="R132" s="36">
        <f>SUMIFS(СВЦЭМ!$C$34:$C$777,СВЦЭМ!$A$34:$A$777,$A132,СВЦЭМ!$B$34:$B$777,R$119)+'СЕТ СН'!$I$9+СВЦЭМ!$D$10+'СЕТ СН'!$I$6-'СЕТ СН'!$I$19</f>
        <v>2150.47957296</v>
      </c>
      <c r="S132" s="36">
        <f>SUMIFS(СВЦЭМ!$C$34:$C$777,СВЦЭМ!$A$34:$A$777,$A132,СВЦЭМ!$B$34:$B$777,S$119)+'СЕТ СН'!$I$9+СВЦЭМ!$D$10+'СЕТ СН'!$I$6-'СЕТ СН'!$I$19</f>
        <v>2075.0188503199997</v>
      </c>
      <c r="T132" s="36">
        <f>SUMIFS(СВЦЭМ!$C$34:$C$777,СВЦЭМ!$A$34:$A$777,$A132,СВЦЭМ!$B$34:$B$777,T$119)+'СЕТ СН'!$I$9+СВЦЭМ!$D$10+'СЕТ СН'!$I$6-'СЕТ СН'!$I$19</f>
        <v>2076.2922235000001</v>
      </c>
      <c r="U132" s="36">
        <f>SUMIFS(СВЦЭМ!$C$34:$C$777,СВЦЭМ!$A$34:$A$777,$A132,СВЦЭМ!$B$34:$B$777,U$119)+'СЕТ СН'!$I$9+СВЦЭМ!$D$10+'СЕТ СН'!$I$6-'СЕТ СН'!$I$19</f>
        <v>2085.7896954099997</v>
      </c>
      <c r="V132" s="36">
        <f>SUMIFS(СВЦЭМ!$C$34:$C$777,СВЦЭМ!$A$34:$A$777,$A132,СВЦЭМ!$B$34:$B$777,V$119)+'СЕТ СН'!$I$9+СВЦЭМ!$D$10+'СЕТ СН'!$I$6-'СЕТ СН'!$I$19</f>
        <v>2054.7836123400002</v>
      </c>
      <c r="W132" s="36">
        <f>SUMIFS(СВЦЭМ!$C$34:$C$777,СВЦЭМ!$A$34:$A$777,$A132,СВЦЭМ!$B$34:$B$777,W$119)+'СЕТ СН'!$I$9+СВЦЭМ!$D$10+'СЕТ СН'!$I$6-'СЕТ СН'!$I$19</f>
        <v>2053.3293850099999</v>
      </c>
      <c r="X132" s="36">
        <f>SUMIFS(СВЦЭМ!$C$34:$C$777,СВЦЭМ!$A$34:$A$777,$A132,СВЦЭМ!$B$34:$B$777,X$119)+'СЕТ СН'!$I$9+СВЦЭМ!$D$10+'СЕТ СН'!$I$6-'СЕТ СН'!$I$19</f>
        <v>2059.68615817</v>
      </c>
      <c r="Y132" s="36">
        <f>SUMIFS(СВЦЭМ!$C$34:$C$777,СВЦЭМ!$A$34:$A$777,$A132,СВЦЭМ!$B$34:$B$777,Y$119)+'СЕТ СН'!$I$9+СВЦЭМ!$D$10+'СЕТ СН'!$I$6-'СЕТ СН'!$I$19</f>
        <v>2152.3581338499998</v>
      </c>
    </row>
    <row r="133" spans="1:25" ht="15.75" x14ac:dyDescent="0.2">
      <c r="A133" s="35">
        <f t="shared" si="3"/>
        <v>43448</v>
      </c>
      <c r="B133" s="36">
        <f>SUMIFS(СВЦЭМ!$C$34:$C$777,СВЦЭМ!$A$34:$A$777,$A133,СВЦЭМ!$B$34:$B$777,B$119)+'СЕТ СН'!$I$9+СВЦЭМ!$D$10+'СЕТ СН'!$I$6-'СЕТ СН'!$I$19</f>
        <v>2230.09677392</v>
      </c>
      <c r="C133" s="36">
        <f>SUMIFS(СВЦЭМ!$C$34:$C$777,СВЦЭМ!$A$34:$A$777,$A133,СВЦЭМ!$B$34:$B$777,C$119)+'СЕТ СН'!$I$9+СВЦЭМ!$D$10+'СЕТ СН'!$I$6-'СЕТ СН'!$I$19</f>
        <v>2308.2324147199997</v>
      </c>
      <c r="D133" s="36">
        <f>SUMIFS(СВЦЭМ!$C$34:$C$777,СВЦЭМ!$A$34:$A$777,$A133,СВЦЭМ!$B$34:$B$777,D$119)+'СЕТ СН'!$I$9+СВЦЭМ!$D$10+'СЕТ СН'!$I$6-'СЕТ СН'!$I$19</f>
        <v>2365.8414442000003</v>
      </c>
      <c r="E133" s="36">
        <f>SUMIFS(СВЦЭМ!$C$34:$C$777,СВЦЭМ!$A$34:$A$777,$A133,СВЦЭМ!$B$34:$B$777,E$119)+'СЕТ СН'!$I$9+СВЦЭМ!$D$10+'СЕТ СН'!$I$6-'СЕТ СН'!$I$19</f>
        <v>2370.5590504900001</v>
      </c>
      <c r="F133" s="36">
        <f>SUMIFS(СВЦЭМ!$C$34:$C$777,СВЦЭМ!$A$34:$A$777,$A133,СВЦЭМ!$B$34:$B$777,F$119)+'СЕТ СН'!$I$9+СВЦЭМ!$D$10+'СЕТ СН'!$I$6-'СЕТ СН'!$I$19</f>
        <v>2368.67291819</v>
      </c>
      <c r="G133" s="36">
        <f>SUMIFS(СВЦЭМ!$C$34:$C$777,СВЦЭМ!$A$34:$A$777,$A133,СВЦЭМ!$B$34:$B$777,G$119)+'СЕТ СН'!$I$9+СВЦЭМ!$D$10+'СЕТ СН'!$I$6-'СЕТ СН'!$I$19</f>
        <v>2344.4932713099997</v>
      </c>
      <c r="H133" s="36">
        <f>SUMIFS(СВЦЭМ!$C$34:$C$777,СВЦЭМ!$A$34:$A$777,$A133,СВЦЭМ!$B$34:$B$777,H$119)+'СЕТ СН'!$I$9+СВЦЭМ!$D$10+'СЕТ СН'!$I$6-'СЕТ СН'!$I$19</f>
        <v>2296.61820244</v>
      </c>
      <c r="I133" s="36">
        <f>SUMIFS(СВЦЭМ!$C$34:$C$777,СВЦЭМ!$A$34:$A$777,$A133,СВЦЭМ!$B$34:$B$777,I$119)+'СЕТ СН'!$I$9+СВЦЭМ!$D$10+'СЕТ СН'!$I$6-'СЕТ СН'!$I$19</f>
        <v>2192.2918143500001</v>
      </c>
      <c r="J133" s="36">
        <f>SUMIFS(СВЦЭМ!$C$34:$C$777,СВЦЭМ!$A$34:$A$777,$A133,СВЦЭМ!$B$34:$B$777,J$119)+'СЕТ СН'!$I$9+СВЦЭМ!$D$10+'СЕТ СН'!$I$6-'СЕТ СН'!$I$19</f>
        <v>2126.0407720799999</v>
      </c>
      <c r="K133" s="36">
        <f>SUMIFS(СВЦЭМ!$C$34:$C$777,СВЦЭМ!$A$34:$A$777,$A133,СВЦЭМ!$B$34:$B$777,K$119)+'СЕТ СН'!$I$9+СВЦЭМ!$D$10+'СЕТ СН'!$I$6-'СЕТ СН'!$I$19</f>
        <v>2059.80148994</v>
      </c>
      <c r="L133" s="36">
        <f>SUMIFS(СВЦЭМ!$C$34:$C$777,СВЦЭМ!$A$34:$A$777,$A133,СВЦЭМ!$B$34:$B$777,L$119)+'СЕТ СН'!$I$9+СВЦЭМ!$D$10+'СЕТ СН'!$I$6-'СЕТ СН'!$I$19</f>
        <v>2056.76193943</v>
      </c>
      <c r="M133" s="36">
        <f>SUMIFS(СВЦЭМ!$C$34:$C$777,СВЦЭМ!$A$34:$A$777,$A133,СВЦЭМ!$B$34:$B$777,M$119)+'СЕТ СН'!$I$9+СВЦЭМ!$D$10+'СЕТ СН'!$I$6-'СЕТ СН'!$I$19</f>
        <v>2120.5316242399999</v>
      </c>
      <c r="N133" s="36">
        <f>SUMIFS(СВЦЭМ!$C$34:$C$777,СВЦЭМ!$A$34:$A$777,$A133,СВЦЭМ!$B$34:$B$777,N$119)+'СЕТ СН'!$I$9+СВЦЭМ!$D$10+'СЕТ СН'!$I$6-'СЕТ СН'!$I$19</f>
        <v>2187.6422317900001</v>
      </c>
      <c r="O133" s="36">
        <f>SUMIFS(СВЦЭМ!$C$34:$C$777,СВЦЭМ!$A$34:$A$777,$A133,СВЦЭМ!$B$34:$B$777,O$119)+'СЕТ СН'!$I$9+СВЦЭМ!$D$10+'СЕТ СН'!$I$6-'СЕТ СН'!$I$19</f>
        <v>2202.58904059</v>
      </c>
      <c r="P133" s="36">
        <f>SUMIFS(СВЦЭМ!$C$34:$C$777,СВЦЭМ!$A$34:$A$777,$A133,СВЦЭМ!$B$34:$B$777,P$119)+'СЕТ СН'!$I$9+СВЦЭМ!$D$10+'СЕТ СН'!$I$6-'СЕТ СН'!$I$19</f>
        <v>2196.0322918900001</v>
      </c>
      <c r="Q133" s="36">
        <f>SUMIFS(СВЦЭМ!$C$34:$C$777,СВЦЭМ!$A$34:$A$777,$A133,СВЦЭМ!$B$34:$B$777,Q$119)+'СЕТ СН'!$I$9+СВЦЭМ!$D$10+'СЕТ СН'!$I$6-'СЕТ СН'!$I$19</f>
        <v>2192.3596960300001</v>
      </c>
      <c r="R133" s="36">
        <f>SUMIFS(СВЦЭМ!$C$34:$C$777,СВЦЭМ!$A$34:$A$777,$A133,СВЦЭМ!$B$34:$B$777,R$119)+'СЕТ СН'!$I$9+СВЦЭМ!$D$10+'СЕТ СН'!$I$6-'СЕТ СН'!$I$19</f>
        <v>2161.82038491</v>
      </c>
      <c r="S133" s="36">
        <f>SUMIFS(СВЦЭМ!$C$34:$C$777,СВЦЭМ!$A$34:$A$777,$A133,СВЦЭМ!$B$34:$B$777,S$119)+'СЕТ СН'!$I$9+СВЦЭМ!$D$10+'СЕТ СН'!$I$6-'СЕТ СН'!$I$19</f>
        <v>2057.6430199400002</v>
      </c>
      <c r="T133" s="36">
        <f>SUMIFS(СВЦЭМ!$C$34:$C$777,СВЦЭМ!$A$34:$A$777,$A133,СВЦЭМ!$B$34:$B$777,T$119)+'СЕТ СН'!$I$9+СВЦЭМ!$D$10+'СЕТ СН'!$I$6-'СЕТ СН'!$I$19</f>
        <v>2012.7557979000003</v>
      </c>
      <c r="U133" s="36">
        <f>SUMIFS(СВЦЭМ!$C$34:$C$777,СВЦЭМ!$A$34:$A$777,$A133,СВЦЭМ!$B$34:$B$777,U$119)+'СЕТ СН'!$I$9+СВЦЭМ!$D$10+'СЕТ СН'!$I$6-'СЕТ СН'!$I$19</f>
        <v>2007.1635534699999</v>
      </c>
      <c r="V133" s="36">
        <f>SUMIFS(СВЦЭМ!$C$34:$C$777,СВЦЭМ!$A$34:$A$777,$A133,СВЦЭМ!$B$34:$B$777,V$119)+'СЕТ СН'!$I$9+СВЦЭМ!$D$10+'СЕТ СН'!$I$6-'СЕТ СН'!$I$19</f>
        <v>2013.33053436</v>
      </c>
      <c r="W133" s="36">
        <f>SUMIFS(СВЦЭМ!$C$34:$C$777,СВЦЭМ!$A$34:$A$777,$A133,СВЦЭМ!$B$34:$B$777,W$119)+'СЕТ СН'!$I$9+СВЦЭМ!$D$10+'СЕТ СН'!$I$6-'СЕТ СН'!$I$19</f>
        <v>2033.3379731300001</v>
      </c>
      <c r="X133" s="36">
        <f>SUMIFS(СВЦЭМ!$C$34:$C$777,СВЦЭМ!$A$34:$A$777,$A133,СВЦЭМ!$B$34:$B$777,X$119)+'СЕТ СН'!$I$9+СВЦЭМ!$D$10+'СЕТ СН'!$I$6-'СЕТ СН'!$I$19</f>
        <v>2046.5933759999998</v>
      </c>
      <c r="Y133" s="36">
        <f>SUMIFS(СВЦЭМ!$C$34:$C$777,СВЦЭМ!$A$34:$A$777,$A133,СВЦЭМ!$B$34:$B$777,Y$119)+'СЕТ СН'!$I$9+СВЦЭМ!$D$10+'СЕТ СН'!$I$6-'СЕТ СН'!$I$19</f>
        <v>2138.53514718</v>
      </c>
    </row>
    <row r="134" spans="1:25" ht="15.75" x14ac:dyDescent="0.2">
      <c r="A134" s="35">
        <f t="shared" si="3"/>
        <v>43449</v>
      </c>
      <c r="B134" s="36">
        <f>SUMIFS(СВЦЭМ!$C$34:$C$777,СВЦЭМ!$A$34:$A$777,$A134,СВЦЭМ!$B$34:$B$777,B$119)+'СЕТ СН'!$I$9+СВЦЭМ!$D$10+'СЕТ СН'!$I$6-'СЕТ СН'!$I$19</f>
        <v>2269.5006984900001</v>
      </c>
      <c r="C134" s="36">
        <f>SUMIFS(СВЦЭМ!$C$34:$C$777,СВЦЭМ!$A$34:$A$777,$A134,СВЦЭМ!$B$34:$B$777,C$119)+'СЕТ СН'!$I$9+СВЦЭМ!$D$10+'СЕТ СН'!$I$6-'СЕТ СН'!$I$19</f>
        <v>2319.2657668000002</v>
      </c>
      <c r="D134" s="36">
        <f>SUMIFS(СВЦЭМ!$C$34:$C$777,СВЦЭМ!$A$34:$A$777,$A134,СВЦЭМ!$B$34:$B$777,D$119)+'СЕТ СН'!$I$9+СВЦЭМ!$D$10+'СЕТ СН'!$I$6-'СЕТ СН'!$I$19</f>
        <v>2363.1396452600002</v>
      </c>
      <c r="E134" s="36">
        <f>SUMIFS(СВЦЭМ!$C$34:$C$777,СВЦЭМ!$A$34:$A$777,$A134,СВЦЭМ!$B$34:$B$777,E$119)+'СЕТ СН'!$I$9+СВЦЭМ!$D$10+'СЕТ СН'!$I$6-'СЕТ СН'!$I$19</f>
        <v>2363.27348674</v>
      </c>
      <c r="F134" s="36">
        <f>SUMIFS(СВЦЭМ!$C$34:$C$777,СВЦЭМ!$A$34:$A$777,$A134,СВЦЭМ!$B$34:$B$777,F$119)+'СЕТ СН'!$I$9+СВЦЭМ!$D$10+'СЕТ СН'!$I$6-'СЕТ СН'!$I$19</f>
        <v>2361.5939885400003</v>
      </c>
      <c r="G134" s="36">
        <f>SUMIFS(СВЦЭМ!$C$34:$C$777,СВЦЭМ!$A$34:$A$777,$A134,СВЦЭМ!$B$34:$B$777,G$119)+'СЕТ СН'!$I$9+СВЦЭМ!$D$10+'СЕТ СН'!$I$6-'СЕТ СН'!$I$19</f>
        <v>2331.7884008600004</v>
      </c>
      <c r="H134" s="36">
        <f>SUMIFS(СВЦЭМ!$C$34:$C$777,СВЦЭМ!$A$34:$A$777,$A134,СВЦЭМ!$B$34:$B$777,H$119)+'СЕТ СН'!$I$9+СВЦЭМ!$D$10+'СЕТ СН'!$I$6-'СЕТ СН'!$I$19</f>
        <v>2305.66669929</v>
      </c>
      <c r="I134" s="36">
        <f>SUMIFS(СВЦЭМ!$C$34:$C$777,СВЦЭМ!$A$34:$A$777,$A134,СВЦЭМ!$B$34:$B$777,I$119)+'СЕТ СН'!$I$9+СВЦЭМ!$D$10+'СЕТ СН'!$I$6-'СЕТ СН'!$I$19</f>
        <v>2204.7572720099997</v>
      </c>
      <c r="J134" s="36">
        <f>SUMIFS(СВЦЭМ!$C$34:$C$777,СВЦЭМ!$A$34:$A$777,$A134,СВЦЭМ!$B$34:$B$777,J$119)+'СЕТ СН'!$I$9+СВЦЭМ!$D$10+'СЕТ СН'!$I$6-'СЕТ СН'!$I$19</f>
        <v>2110.1535541100002</v>
      </c>
      <c r="K134" s="36">
        <f>SUMIFS(СВЦЭМ!$C$34:$C$777,СВЦЭМ!$A$34:$A$777,$A134,СВЦЭМ!$B$34:$B$777,K$119)+'СЕТ СН'!$I$9+СВЦЭМ!$D$10+'СЕТ СН'!$I$6-'СЕТ СН'!$I$19</f>
        <v>2041.3045938099999</v>
      </c>
      <c r="L134" s="36">
        <f>SUMIFS(СВЦЭМ!$C$34:$C$777,СВЦЭМ!$A$34:$A$777,$A134,СВЦЭМ!$B$34:$B$777,L$119)+'СЕТ СН'!$I$9+СВЦЭМ!$D$10+'СЕТ СН'!$I$6-'СЕТ СН'!$I$19</f>
        <v>2057.7571940799999</v>
      </c>
      <c r="M134" s="36">
        <f>SUMIFS(СВЦЭМ!$C$34:$C$777,СВЦЭМ!$A$34:$A$777,$A134,СВЦЭМ!$B$34:$B$777,M$119)+'СЕТ СН'!$I$9+СВЦЭМ!$D$10+'СЕТ СН'!$I$6-'СЕТ СН'!$I$19</f>
        <v>2113.86699365</v>
      </c>
      <c r="N134" s="36">
        <f>SUMIFS(СВЦЭМ!$C$34:$C$777,СВЦЭМ!$A$34:$A$777,$A134,СВЦЭМ!$B$34:$B$777,N$119)+'СЕТ СН'!$I$9+СВЦЭМ!$D$10+'СЕТ СН'!$I$6-'СЕТ СН'!$I$19</f>
        <v>2179.1298768400002</v>
      </c>
      <c r="O134" s="36">
        <f>SUMIFS(СВЦЭМ!$C$34:$C$777,СВЦЭМ!$A$34:$A$777,$A134,СВЦЭМ!$B$34:$B$777,O$119)+'СЕТ СН'!$I$9+СВЦЭМ!$D$10+'СЕТ СН'!$I$6-'СЕТ СН'!$I$19</f>
        <v>2222.3183616300003</v>
      </c>
      <c r="P134" s="36">
        <f>SUMIFS(СВЦЭМ!$C$34:$C$777,СВЦЭМ!$A$34:$A$777,$A134,СВЦЭМ!$B$34:$B$777,P$119)+'СЕТ СН'!$I$9+СВЦЭМ!$D$10+'СЕТ СН'!$I$6-'СЕТ СН'!$I$19</f>
        <v>2202.6023929900002</v>
      </c>
      <c r="Q134" s="36">
        <f>SUMIFS(СВЦЭМ!$C$34:$C$777,СВЦЭМ!$A$34:$A$777,$A134,СВЦЭМ!$B$34:$B$777,Q$119)+'СЕТ СН'!$I$9+СВЦЭМ!$D$10+'СЕТ СН'!$I$6-'СЕТ СН'!$I$19</f>
        <v>2182.3742576499999</v>
      </c>
      <c r="R134" s="36">
        <f>SUMIFS(СВЦЭМ!$C$34:$C$777,СВЦЭМ!$A$34:$A$777,$A134,СВЦЭМ!$B$34:$B$777,R$119)+'СЕТ СН'!$I$9+СВЦЭМ!$D$10+'СЕТ СН'!$I$6-'СЕТ СН'!$I$19</f>
        <v>2131.9289398199999</v>
      </c>
      <c r="S134" s="36">
        <f>SUMIFS(СВЦЭМ!$C$34:$C$777,СВЦЭМ!$A$34:$A$777,$A134,СВЦЭМ!$B$34:$B$777,S$119)+'СЕТ СН'!$I$9+СВЦЭМ!$D$10+'СЕТ СН'!$I$6-'СЕТ СН'!$I$19</f>
        <v>2038.7792052499999</v>
      </c>
      <c r="T134" s="36">
        <f>SUMIFS(СВЦЭМ!$C$34:$C$777,СВЦЭМ!$A$34:$A$777,$A134,СВЦЭМ!$B$34:$B$777,T$119)+'СЕТ СН'!$I$9+СВЦЭМ!$D$10+'СЕТ СН'!$I$6-'СЕТ СН'!$I$19</f>
        <v>1988.2079737599997</v>
      </c>
      <c r="U134" s="36">
        <f>SUMIFS(СВЦЭМ!$C$34:$C$777,СВЦЭМ!$A$34:$A$777,$A134,СВЦЭМ!$B$34:$B$777,U$119)+'СЕТ СН'!$I$9+СВЦЭМ!$D$10+'СЕТ СН'!$I$6-'СЕТ СН'!$I$19</f>
        <v>2003.8832932699997</v>
      </c>
      <c r="V134" s="36">
        <f>SUMIFS(СВЦЭМ!$C$34:$C$777,СВЦЭМ!$A$34:$A$777,$A134,СВЦЭМ!$B$34:$B$777,V$119)+'СЕТ СН'!$I$9+СВЦЭМ!$D$10+'СЕТ СН'!$I$6-'СЕТ СН'!$I$19</f>
        <v>2009.2876304299998</v>
      </c>
      <c r="W134" s="36">
        <f>SUMIFS(СВЦЭМ!$C$34:$C$777,СВЦЭМ!$A$34:$A$777,$A134,СВЦЭМ!$B$34:$B$777,W$119)+'СЕТ СН'!$I$9+СВЦЭМ!$D$10+'СЕТ СН'!$I$6-'СЕТ СН'!$I$19</f>
        <v>2016.2913446900002</v>
      </c>
      <c r="X134" s="36">
        <f>SUMIFS(СВЦЭМ!$C$34:$C$777,СВЦЭМ!$A$34:$A$777,$A134,СВЦЭМ!$B$34:$B$777,X$119)+'СЕТ СН'!$I$9+СВЦЭМ!$D$10+'СЕТ СН'!$I$6-'СЕТ СН'!$I$19</f>
        <v>2044.1923477400001</v>
      </c>
      <c r="Y134" s="36">
        <f>SUMIFS(СВЦЭМ!$C$34:$C$777,СВЦЭМ!$A$34:$A$777,$A134,СВЦЭМ!$B$34:$B$777,Y$119)+'СЕТ СН'!$I$9+СВЦЭМ!$D$10+'СЕТ СН'!$I$6-'СЕТ СН'!$I$19</f>
        <v>2115.1832920300003</v>
      </c>
    </row>
    <row r="135" spans="1:25" ht="15.75" x14ac:dyDescent="0.2">
      <c r="A135" s="35">
        <f t="shared" si="3"/>
        <v>43450</v>
      </c>
      <c r="B135" s="36">
        <f>SUMIFS(СВЦЭМ!$C$34:$C$777,СВЦЭМ!$A$34:$A$777,$A135,СВЦЭМ!$B$34:$B$777,B$119)+'СЕТ СН'!$I$9+СВЦЭМ!$D$10+'СЕТ СН'!$I$6-'СЕТ СН'!$I$19</f>
        <v>2224.76760913</v>
      </c>
      <c r="C135" s="36">
        <f>SUMIFS(СВЦЭМ!$C$34:$C$777,СВЦЭМ!$A$34:$A$777,$A135,СВЦЭМ!$B$34:$B$777,C$119)+'СЕТ СН'!$I$9+СВЦЭМ!$D$10+'СЕТ СН'!$I$6-'СЕТ СН'!$I$19</f>
        <v>2311.1925966200001</v>
      </c>
      <c r="D135" s="36">
        <f>SUMIFS(СВЦЭМ!$C$34:$C$777,СВЦЭМ!$A$34:$A$777,$A135,СВЦЭМ!$B$34:$B$777,D$119)+'СЕТ СН'!$I$9+СВЦЭМ!$D$10+'СЕТ СН'!$I$6-'СЕТ СН'!$I$19</f>
        <v>2372.2217805199998</v>
      </c>
      <c r="E135" s="36">
        <f>SUMIFS(СВЦЭМ!$C$34:$C$777,СВЦЭМ!$A$34:$A$777,$A135,СВЦЭМ!$B$34:$B$777,E$119)+'СЕТ СН'!$I$9+СВЦЭМ!$D$10+'СЕТ СН'!$I$6-'СЕТ СН'!$I$19</f>
        <v>2358.4980976500001</v>
      </c>
      <c r="F135" s="36">
        <f>SUMIFS(СВЦЭМ!$C$34:$C$777,СВЦЭМ!$A$34:$A$777,$A135,СВЦЭМ!$B$34:$B$777,F$119)+'СЕТ СН'!$I$9+СВЦЭМ!$D$10+'СЕТ СН'!$I$6-'СЕТ СН'!$I$19</f>
        <v>2348.5800866700001</v>
      </c>
      <c r="G135" s="36">
        <f>SUMIFS(СВЦЭМ!$C$34:$C$777,СВЦЭМ!$A$34:$A$777,$A135,СВЦЭМ!$B$34:$B$777,G$119)+'СЕТ СН'!$I$9+СВЦЭМ!$D$10+'СЕТ СН'!$I$6-'СЕТ СН'!$I$19</f>
        <v>2334.6668624900003</v>
      </c>
      <c r="H135" s="36">
        <f>SUMIFS(СВЦЭМ!$C$34:$C$777,СВЦЭМ!$A$34:$A$777,$A135,СВЦЭМ!$B$34:$B$777,H$119)+'СЕТ СН'!$I$9+СВЦЭМ!$D$10+'СЕТ СН'!$I$6-'СЕТ СН'!$I$19</f>
        <v>2315.4197333500001</v>
      </c>
      <c r="I135" s="36">
        <f>SUMIFS(СВЦЭМ!$C$34:$C$777,СВЦЭМ!$A$34:$A$777,$A135,СВЦЭМ!$B$34:$B$777,I$119)+'СЕТ СН'!$I$9+СВЦЭМ!$D$10+'СЕТ СН'!$I$6-'СЕТ СН'!$I$19</f>
        <v>2225.1816276999998</v>
      </c>
      <c r="J135" s="36">
        <f>SUMIFS(СВЦЭМ!$C$34:$C$777,СВЦЭМ!$A$34:$A$777,$A135,СВЦЭМ!$B$34:$B$777,J$119)+'СЕТ СН'!$I$9+СВЦЭМ!$D$10+'СЕТ СН'!$I$6-'СЕТ СН'!$I$19</f>
        <v>2135.4773933900001</v>
      </c>
      <c r="K135" s="36">
        <f>SUMIFS(СВЦЭМ!$C$34:$C$777,СВЦЭМ!$A$34:$A$777,$A135,СВЦЭМ!$B$34:$B$777,K$119)+'СЕТ СН'!$I$9+СВЦЭМ!$D$10+'СЕТ СН'!$I$6-'СЕТ СН'!$I$19</f>
        <v>2067.9934092499998</v>
      </c>
      <c r="L135" s="36">
        <f>SUMIFS(СВЦЭМ!$C$34:$C$777,СВЦЭМ!$A$34:$A$777,$A135,СВЦЭМ!$B$34:$B$777,L$119)+'СЕТ СН'!$I$9+СВЦЭМ!$D$10+'СЕТ СН'!$I$6-'СЕТ СН'!$I$19</f>
        <v>2036.3880036800001</v>
      </c>
      <c r="M135" s="36">
        <f>SUMIFS(СВЦЭМ!$C$34:$C$777,СВЦЭМ!$A$34:$A$777,$A135,СВЦЭМ!$B$34:$B$777,M$119)+'СЕТ СН'!$I$9+СВЦЭМ!$D$10+'СЕТ СН'!$I$6-'СЕТ СН'!$I$19</f>
        <v>2099.0623796700002</v>
      </c>
      <c r="N135" s="36">
        <f>SUMIFS(СВЦЭМ!$C$34:$C$777,СВЦЭМ!$A$34:$A$777,$A135,СВЦЭМ!$B$34:$B$777,N$119)+'СЕТ СН'!$I$9+СВЦЭМ!$D$10+'СЕТ СН'!$I$6-'СЕТ СН'!$I$19</f>
        <v>2174.3630224999997</v>
      </c>
      <c r="O135" s="36">
        <f>SUMIFS(СВЦЭМ!$C$34:$C$777,СВЦЭМ!$A$34:$A$777,$A135,СВЦЭМ!$B$34:$B$777,O$119)+'СЕТ СН'!$I$9+СВЦЭМ!$D$10+'СЕТ СН'!$I$6-'СЕТ СН'!$I$19</f>
        <v>2197.99240917</v>
      </c>
      <c r="P135" s="36">
        <f>SUMIFS(СВЦЭМ!$C$34:$C$777,СВЦЭМ!$A$34:$A$777,$A135,СВЦЭМ!$B$34:$B$777,P$119)+'СЕТ СН'!$I$9+СВЦЭМ!$D$10+'СЕТ СН'!$I$6-'СЕТ СН'!$I$19</f>
        <v>2203.1846086099999</v>
      </c>
      <c r="Q135" s="36">
        <f>SUMIFS(СВЦЭМ!$C$34:$C$777,СВЦЭМ!$A$34:$A$777,$A135,СВЦЭМ!$B$34:$B$777,Q$119)+'СЕТ СН'!$I$9+СВЦЭМ!$D$10+'СЕТ СН'!$I$6-'СЕТ СН'!$I$19</f>
        <v>2201.0000358799998</v>
      </c>
      <c r="R135" s="36">
        <f>SUMIFS(СВЦЭМ!$C$34:$C$777,СВЦЭМ!$A$34:$A$777,$A135,СВЦЭМ!$B$34:$B$777,R$119)+'СЕТ СН'!$I$9+СВЦЭМ!$D$10+'СЕТ СН'!$I$6-'СЕТ СН'!$I$19</f>
        <v>2151.5709493100003</v>
      </c>
      <c r="S135" s="36">
        <f>SUMIFS(СВЦЭМ!$C$34:$C$777,СВЦЭМ!$A$34:$A$777,$A135,СВЦЭМ!$B$34:$B$777,S$119)+'СЕТ СН'!$I$9+СВЦЭМ!$D$10+'СЕТ СН'!$I$6-'СЕТ СН'!$I$19</f>
        <v>2041.2028138200003</v>
      </c>
      <c r="T135" s="36">
        <f>SUMIFS(СВЦЭМ!$C$34:$C$777,СВЦЭМ!$A$34:$A$777,$A135,СВЦЭМ!$B$34:$B$777,T$119)+'СЕТ СН'!$I$9+СВЦЭМ!$D$10+'СЕТ СН'!$I$6-'СЕТ СН'!$I$19</f>
        <v>1985.5373956900003</v>
      </c>
      <c r="U135" s="36">
        <f>SUMIFS(СВЦЭМ!$C$34:$C$777,СВЦЭМ!$A$34:$A$777,$A135,СВЦЭМ!$B$34:$B$777,U$119)+'СЕТ СН'!$I$9+СВЦЭМ!$D$10+'СЕТ СН'!$I$6-'СЕТ СН'!$I$19</f>
        <v>1988.6962330799997</v>
      </c>
      <c r="V135" s="36">
        <f>SUMIFS(СВЦЭМ!$C$34:$C$777,СВЦЭМ!$A$34:$A$777,$A135,СВЦЭМ!$B$34:$B$777,V$119)+'СЕТ СН'!$I$9+СВЦЭМ!$D$10+'СЕТ СН'!$I$6-'СЕТ СН'!$I$19</f>
        <v>2000.39920975</v>
      </c>
      <c r="W135" s="36">
        <f>SUMIFS(СВЦЭМ!$C$34:$C$777,СВЦЭМ!$A$34:$A$777,$A135,СВЦЭМ!$B$34:$B$777,W$119)+'СЕТ СН'!$I$9+СВЦЭМ!$D$10+'СЕТ СН'!$I$6-'СЕТ СН'!$I$19</f>
        <v>2017.3189688699999</v>
      </c>
      <c r="X135" s="36">
        <f>SUMIFS(СВЦЭМ!$C$34:$C$777,СВЦЭМ!$A$34:$A$777,$A135,СВЦЭМ!$B$34:$B$777,X$119)+'СЕТ СН'!$I$9+СВЦЭМ!$D$10+'СЕТ СН'!$I$6-'СЕТ СН'!$I$19</f>
        <v>2048.2022569999999</v>
      </c>
      <c r="Y135" s="36">
        <f>SUMIFS(СВЦЭМ!$C$34:$C$777,СВЦЭМ!$A$34:$A$777,$A135,СВЦЭМ!$B$34:$B$777,Y$119)+'СЕТ СН'!$I$9+СВЦЭМ!$D$10+'СЕТ СН'!$I$6-'СЕТ СН'!$I$19</f>
        <v>2120.3895235</v>
      </c>
    </row>
    <row r="136" spans="1:25" ht="15.75" x14ac:dyDescent="0.2">
      <c r="A136" s="35">
        <f t="shared" si="3"/>
        <v>43451</v>
      </c>
      <c r="B136" s="36">
        <f>SUMIFS(СВЦЭМ!$C$34:$C$777,СВЦЭМ!$A$34:$A$777,$A136,СВЦЭМ!$B$34:$B$777,B$119)+'СЕТ СН'!$I$9+СВЦЭМ!$D$10+'СЕТ СН'!$I$6-'СЕТ СН'!$I$19</f>
        <v>2272.83192779</v>
      </c>
      <c r="C136" s="36">
        <f>SUMIFS(СВЦЭМ!$C$34:$C$777,СВЦЭМ!$A$34:$A$777,$A136,СВЦЭМ!$B$34:$B$777,C$119)+'СЕТ СН'!$I$9+СВЦЭМ!$D$10+'СЕТ СН'!$I$6-'СЕТ СН'!$I$19</f>
        <v>2371.4102813199997</v>
      </c>
      <c r="D136" s="36">
        <f>SUMIFS(СВЦЭМ!$C$34:$C$777,СВЦЭМ!$A$34:$A$777,$A136,СВЦЭМ!$B$34:$B$777,D$119)+'СЕТ СН'!$I$9+СВЦЭМ!$D$10+'СЕТ СН'!$I$6-'СЕТ СН'!$I$19</f>
        <v>2438.27179071</v>
      </c>
      <c r="E136" s="36">
        <f>SUMIFS(СВЦЭМ!$C$34:$C$777,СВЦЭМ!$A$34:$A$777,$A136,СВЦЭМ!$B$34:$B$777,E$119)+'СЕТ СН'!$I$9+СВЦЭМ!$D$10+'СЕТ СН'!$I$6-'СЕТ СН'!$I$19</f>
        <v>2454.6337107700001</v>
      </c>
      <c r="F136" s="36">
        <f>SUMIFS(СВЦЭМ!$C$34:$C$777,СВЦЭМ!$A$34:$A$777,$A136,СВЦЭМ!$B$34:$B$777,F$119)+'СЕТ СН'!$I$9+СВЦЭМ!$D$10+'СЕТ СН'!$I$6-'СЕТ СН'!$I$19</f>
        <v>2453.6671380899998</v>
      </c>
      <c r="G136" s="36">
        <f>SUMIFS(СВЦЭМ!$C$34:$C$777,СВЦЭМ!$A$34:$A$777,$A136,СВЦЭМ!$B$34:$B$777,G$119)+'СЕТ СН'!$I$9+СВЦЭМ!$D$10+'СЕТ СН'!$I$6-'СЕТ СН'!$I$19</f>
        <v>2375.2944067200001</v>
      </c>
      <c r="H136" s="36">
        <f>SUMIFS(СВЦЭМ!$C$34:$C$777,СВЦЭМ!$A$34:$A$777,$A136,СВЦЭМ!$B$34:$B$777,H$119)+'СЕТ СН'!$I$9+СВЦЭМ!$D$10+'СЕТ СН'!$I$6-'СЕТ СН'!$I$19</f>
        <v>2310.6193380599998</v>
      </c>
      <c r="I136" s="36">
        <f>SUMIFS(СВЦЭМ!$C$34:$C$777,СВЦЭМ!$A$34:$A$777,$A136,СВЦЭМ!$B$34:$B$777,I$119)+'СЕТ СН'!$I$9+СВЦЭМ!$D$10+'СЕТ СН'!$I$6-'СЕТ СН'!$I$19</f>
        <v>2201.7212604200004</v>
      </c>
      <c r="J136" s="36">
        <f>SUMIFS(СВЦЭМ!$C$34:$C$777,СВЦЭМ!$A$34:$A$777,$A136,СВЦЭМ!$B$34:$B$777,J$119)+'СЕТ СН'!$I$9+СВЦЭМ!$D$10+'СЕТ СН'!$I$6-'СЕТ СН'!$I$19</f>
        <v>2131.9588078300003</v>
      </c>
      <c r="K136" s="36">
        <f>SUMIFS(СВЦЭМ!$C$34:$C$777,СВЦЭМ!$A$34:$A$777,$A136,СВЦЭМ!$B$34:$B$777,K$119)+'СЕТ СН'!$I$9+СВЦЭМ!$D$10+'СЕТ СН'!$I$6-'СЕТ СН'!$I$19</f>
        <v>2051.3162829399998</v>
      </c>
      <c r="L136" s="36">
        <f>SUMIFS(СВЦЭМ!$C$34:$C$777,СВЦЭМ!$A$34:$A$777,$A136,СВЦЭМ!$B$34:$B$777,L$119)+'СЕТ СН'!$I$9+СВЦЭМ!$D$10+'СЕТ СН'!$I$6-'СЕТ СН'!$I$19</f>
        <v>2044.9579862400001</v>
      </c>
      <c r="M136" s="36">
        <f>SUMIFS(СВЦЭМ!$C$34:$C$777,СВЦЭМ!$A$34:$A$777,$A136,СВЦЭМ!$B$34:$B$777,M$119)+'СЕТ СН'!$I$9+СВЦЭМ!$D$10+'СЕТ СН'!$I$6-'СЕТ СН'!$I$19</f>
        <v>2104.5251506</v>
      </c>
      <c r="N136" s="36">
        <f>SUMIFS(СВЦЭМ!$C$34:$C$777,СВЦЭМ!$A$34:$A$777,$A136,СВЦЭМ!$B$34:$B$777,N$119)+'СЕТ СН'!$I$9+СВЦЭМ!$D$10+'СЕТ СН'!$I$6-'СЕТ СН'!$I$19</f>
        <v>2178.6067841700001</v>
      </c>
      <c r="O136" s="36">
        <f>SUMIFS(СВЦЭМ!$C$34:$C$777,СВЦЭМ!$A$34:$A$777,$A136,СВЦЭМ!$B$34:$B$777,O$119)+'СЕТ СН'!$I$9+СВЦЭМ!$D$10+'СЕТ СН'!$I$6-'СЕТ СН'!$I$19</f>
        <v>2229.3932366899999</v>
      </c>
      <c r="P136" s="36">
        <f>SUMIFS(СВЦЭМ!$C$34:$C$777,СВЦЭМ!$A$34:$A$777,$A136,СВЦЭМ!$B$34:$B$777,P$119)+'СЕТ СН'!$I$9+СВЦЭМ!$D$10+'СЕТ СН'!$I$6-'СЕТ СН'!$I$19</f>
        <v>2239.6831475999998</v>
      </c>
      <c r="Q136" s="36">
        <f>SUMIFS(СВЦЭМ!$C$34:$C$777,СВЦЭМ!$A$34:$A$777,$A136,СВЦЭМ!$B$34:$B$777,Q$119)+'СЕТ СН'!$I$9+СВЦЭМ!$D$10+'СЕТ СН'!$I$6-'СЕТ СН'!$I$19</f>
        <v>2211.50801172</v>
      </c>
      <c r="R136" s="36">
        <f>SUMIFS(СВЦЭМ!$C$34:$C$777,СВЦЭМ!$A$34:$A$777,$A136,СВЦЭМ!$B$34:$B$777,R$119)+'СЕТ СН'!$I$9+СВЦЭМ!$D$10+'СЕТ СН'!$I$6-'СЕТ СН'!$I$19</f>
        <v>2137.68006844</v>
      </c>
      <c r="S136" s="36">
        <f>SUMIFS(СВЦЭМ!$C$34:$C$777,СВЦЭМ!$A$34:$A$777,$A136,СВЦЭМ!$B$34:$B$777,S$119)+'СЕТ СН'!$I$9+СВЦЭМ!$D$10+'СЕТ СН'!$I$6-'СЕТ СН'!$I$19</f>
        <v>2017.8406718900001</v>
      </c>
      <c r="T136" s="36">
        <f>SUMIFS(СВЦЭМ!$C$34:$C$777,СВЦЭМ!$A$34:$A$777,$A136,СВЦЭМ!$B$34:$B$777,T$119)+'СЕТ СН'!$I$9+СВЦЭМ!$D$10+'СЕТ СН'!$I$6-'СЕТ СН'!$I$19</f>
        <v>1964.2140371</v>
      </c>
      <c r="U136" s="36">
        <f>SUMIFS(СВЦЭМ!$C$34:$C$777,СВЦЭМ!$A$34:$A$777,$A136,СВЦЭМ!$B$34:$B$777,U$119)+'СЕТ СН'!$I$9+СВЦЭМ!$D$10+'СЕТ СН'!$I$6-'СЕТ СН'!$I$19</f>
        <v>1966.77443176</v>
      </c>
      <c r="V136" s="36">
        <f>SUMIFS(СВЦЭМ!$C$34:$C$777,СВЦЭМ!$A$34:$A$777,$A136,СВЦЭМ!$B$34:$B$777,V$119)+'СЕТ СН'!$I$9+СВЦЭМ!$D$10+'СЕТ СН'!$I$6-'СЕТ СН'!$I$19</f>
        <v>1989.1739245399999</v>
      </c>
      <c r="W136" s="36">
        <f>SUMIFS(СВЦЭМ!$C$34:$C$777,СВЦЭМ!$A$34:$A$777,$A136,СВЦЭМ!$B$34:$B$777,W$119)+'СЕТ СН'!$I$9+СВЦЭМ!$D$10+'СЕТ СН'!$I$6-'СЕТ СН'!$I$19</f>
        <v>2010.5354819899999</v>
      </c>
      <c r="X136" s="36">
        <f>SUMIFS(СВЦЭМ!$C$34:$C$777,СВЦЭМ!$A$34:$A$777,$A136,СВЦЭМ!$B$34:$B$777,X$119)+'СЕТ СН'!$I$9+СВЦЭМ!$D$10+'СЕТ СН'!$I$6-'СЕТ СН'!$I$19</f>
        <v>2021.39012065</v>
      </c>
      <c r="Y136" s="36">
        <f>SUMIFS(СВЦЭМ!$C$34:$C$777,СВЦЭМ!$A$34:$A$777,$A136,СВЦЭМ!$B$34:$B$777,Y$119)+'СЕТ СН'!$I$9+СВЦЭМ!$D$10+'СЕТ СН'!$I$6-'СЕТ СН'!$I$19</f>
        <v>2121.3200961800003</v>
      </c>
    </row>
    <row r="137" spans="1:25" ht="15.75" x14ac:dyDescent="0.2">
      <c r="A137" s="35">
        <f t="shared" si="3"/>
        <v>43452</v>
      </c>
      <c r="B137" s="36">
        <f>SUMIFS(СВЦЭМ!$C$34:$C$777,СВЦЭМ!$A$34:$A$777,$A137,СВЦЭМ!$B$34:$B$777,B$119)+'СЕТ СН'!$I$9+СВЦЭМ!$D$10+'СЕТ СН'!$I$6-'СЕТ СН'!$I$19</f>
        <v>2225.5056022600002</v>
      </c>
      <c r="C137" s="36">
        <f>SUMIFS(СВЦЭМ!$C$34:$C$777,СВЦЭМ!$A$34:$A$777,$A137,СВЦЭМ!$B$34:$B$777,C$119)+'СЕТ СН'!$I$9+СВЦЭМ!$D$10+'СЕТ СН'!$I$6-'СЕТ СН'!$I$19</f>
        <v>2300.4829603400003</v>
      </c>
      <c r="D137" s="36">
        <f>SUMIFS(СВЦЭМ!$C$34:$C$777,СВЦЭМ!$A$34:$A$777,$A137,СВЦЭМ!$B$34:$B$777,D$119)+'СЕТ СН'!$I$9+СВЦЭМ!$D$10+'СЕТ СН'!$I$6-'СЕТ СН'!$I$19</f>
        <v>2356.9901993000003</v>
      </c>
      <c r="E137" s="36">
        <f>SUMIFS(СВЦЭМ!$C$34:$C$777,СВЦЭМ!$A$34:$A$777,$A137,СВЦЭМ!$B$34:$B$777,E$119)+'СЕТ СН'!$I$9+СВЦЭМ!$D$10+'СЕТ СН'!$I$6-'СЕТ СН'!$I$19</f>
        <v>2362.9300500300001</v>
      </c>
      <c r="F137" s="36">
        <f>SUMIFS(СВЦЭМ!$C$34:$C$777,СВЦЭМ!$A$34:$A$777,$A137,СВЦЭМ!$B$34:$B$777,F$119)+'СЕТ СН'!$I$9+СВЦЭМ!$D$10+'СЕТ СН'!$I$6-'СЕТ СН'!$I$19</f>
        <v>2362.0574300799999</v>
      </c>
      <c r="G137" s="36">
        <f>SUMIFS(СВЦЭМ!$C$34:$C$777,СВЦЭМ!$A$34:$A$777,$A137,СВЦЭМ!$B$34:$B$777,G$119)+'СЕТ СН'!$I$9+СВЦЭМ!$D$10+'СЕТ СН'!$I$6-'СЕТ СН'!$I$19</f>
        <v>2350.0059331399998</v>
      </c>
      <c r="H137" s="36">
        <f>SUMIFS(СВЦЭМ!$C$34:$C$777,СВЦЭМ!$A$34:$A$777,$A137,СВЦЭМ!$B$34:$B$777,H$119)+'СЕТ СН'!$I$9+СВЦЭМ!$D$10+'СЕТ СН'!$I$6-'СЕТ СН'!$I$19</f>
        <v>2288.05842226</v>
      </c>
      <c r="I137" s="36">
        <f>SUMIFS(СВЦЭМ!$C$34:$C$777,СВЦЭМ!$A$34:$A$777,$A137,СВЦЭМ!$B$34:$B$777,I$119)+'СЕТ СН'!$I$9+СВЦЭМ!$D$10+'СЕТ СН'!$I$6-'СЕТ СН'!$I$19</f>
        <v>2193.20190108</v>
      </c>
      <c r="J137" s="36">
        <f>SUMIFS(СВЦЭМ!$C$34:$C$777,СВЦЭМ!$A$34:$A$777,$A137,СВЦЭМ!$B$34:$B$777,J$119)+'СЕТ СН'!$I$9+СВЦЭМ!$D$10+'СЕТ СН'!$I$6-'СЕТ СН'!$I$19</f>
        <v>2123.2320042399997</v>
      </c>
      <c r="K137" s="36">
        <f>SUMIFS(СВЦЭМ!$C$34:$C$777,СВЦЭМ!$A$34:$A$777,$A137,СВЦЭМ!$B$34:$B$777,K$119)+'СЕТ СН'!$I$9+СВЦЭМ!$D$10+'СЕТ СН'!$I$6-'СЕТ СН'!$I$19</f>
        <v>2065.04561242</v>
      </c>
      <c r="L137" s="36">
        <f>SUMIFS(СВЦЭМ!$C$34:$C$777,СВЦЭМ!$A$34:$A$777,$A137,СВЦЭМ!$B$34:$B$777,L$119)+'СЕТ СН'!$I$9+СВЦЭМ!$D$10+'СЕТ СН'!$I$6-'СЕТ СН'!$I$19</f>
        <v>2077.8800263499998</v>
      </c>
      <c r="M137" s="36">
        <f>SUMIFS(СВЦЭМ!$C$34:$C$777,СВЦЭМ!$A$34:$A$777,$A137,СВЦЭМ!$B$34:$B$777,M$119)+'СЕТ СН'!$I$9+СВЦЭМ!$D$10+'СЕТ СН'!$I$6-'СЕТ СН'!$I$19</f>
        <v>2112.5986990299998</v>
      </c>
      <c r="N137" s="36">
        <f>SUMIFS(СВЦЭМ!$C$34:$C$777,СВЦЭМ!$A$34:$A$777,$A137,СВЦЭМ!$B$34:$B$777,N$119)+'СЕТ СН'!$I$9+СВЦЭМ!$D$10+'СЕТ СН'!$I$6-'СЕТ СН'!$I$19</f>
        <v>2160.6495670100003</v>
      </c>
      <c r="O137" s="36">
        <f>SUMIFS(СВЦЭМ!$C$34:$C$777,СВЦЭМ!$A$34:$A$777,$A137,СВЦЭМ!$B$34:$B$777,O$119)+'СЕТ СН'!$I$9+СВЦЭМ!$D$10+'СЕТ СН'!$I$6-'СЕТ СН'!$I$19</f>
        <v>2213.4648979600001</v>
      </c>
      <c r="P137" s="36">
        <f>SUMIFS(СВЦЭМ!$C$34:$C$777,СВЦЭМ!$A$34:$A$777,$A137,СВЦЭМ!$B$34:$B$777,P$119)+'СЕТ СН'!$I$9+СВЦЭМ!$D$10+'СЕТ СН'!$I$6-'СЕТ СН'!$I$19</f>
        <v>2221.9341520500002</v>
      </c>
      <c r="Q137" s="36">
        <f>SUMIFS(СВЦЭМ!$C$34:$C$777,СВЦЭМ!$A$34:$A$777,$A137,СВЦЭМ!$B$34:$B$777,Q$119)+'СЕТ СН'!$I$9+СВЦЭМ!$D$10+'СЕТ СН'!$I$6-'СЕТ СН'!$I$19</f>
        <v>2189.0628450499999</v>
      </c>
      <c r="R137" s="36">
        <f>SUMIFS(СВЦЭМ!$C$34:$C$777,СВЦЭМ!$A$34:$A$777,$A137,СВЦЭМ!$B$34:$B$777,R$119)+'СЕТ СН'!$I$9+СВЦЭМ!$D$10+'СЕТ СН'!$I$6-'СЕТ СН'!$I$19</f>
        <v>2135.0323636100002</v>
      </c>
      <c r="S137" s="36">
        <f>SUMIFS(СВЦЭМ!$C$34:$C$777,СВЦЭМ!$A$34:$A$777,$A137,СВЦЭМ!$B$34:$B$777,S$119)+'СЕТ СН'!$I$9+СВЦЭМ!$D$10+'СЕТ СН'!$I$6-'СЕТ СН'!$I$19</f>
        <v>2059.9554402799999</v>
      </c>
      <c r="T137" s="36">
        <f>SUMIFS(СВЦЭМ!$C$34:$C$777,СВЦЭМ!$A$34:$A$777,$A137,СВЦЭМ!$B$34:$B$777,T$119)+'СЕТ СН'!$I$9+СВЦЭМ!$D$10+'СЕТ СН'!$I$6-'СЕТ СН'!$I$19</f>
        <v>2023.8635775800003</v>
      </c>
      <c r="U137" s="36">
        <f>SUMIFS(СВЦЭМ!$C$34:$C$777,СВЦЭМ!$A$34:$A$777,$A137,СВЦЭМ!$B$34:$B$777,U$119)+'СЕТ СН'!$I$9+СВЦЭМ!$D$10+'СЕТ СН'!$I$6-'СЕТ СН'!$I$19</f>
        <v>2016.2322902000001</v>
      </c>
      <c r="V137" s="36">
        <f>SUMIFS(СВЦЭМ!$C$34:$C$777,СВЦЭМ!$A$34:$A$777,$A137,СВЦЭМ!$B$34:$B$777,V$119)+'СЕТ СН'!$I$9+СВЦЭМ!$D$10+'СЕТ СН'!$I$6-'СЕТ СН'!$I$19</f>
        <v>2018.2930523499999</v>
      </c>
      <c r="W137" s="36">
        <f>SUMIFS(СВЦЭМ!$C$34:$C$777,СВЦЭМ!$A$34:$A$777,$A137,СВЦЭМ!$B$34:$B$777,W$119)+'СЕТ СН'!$I$9+СВЦЭМ!$D$10+'СЕТ СН'!$I$6-'СЕТ СН'!$I$19</f>
        <v>2033.57099595</v>
      </c>
      <c r="X137" s="36">
        <f>SUMIFS(СВЦЭМ!$C$34:$C$777,СВЦЭМ!$A$34:$A$777,$A137,СВЦЭМ!$B$34:$B$777,X$119)+'СЕТ СН'!$I$9+СВЦЭМ!$D$10+'СЕТ СН'!$I$6-'СЕТ СН'!$I$19</f>
        <v>2043.1604461500001</v>
      </c>
      <c r="Y137" s="36">
        <f>SUMIFS(СВЦЭМ!$C$34:$C$777,СВЦЭМ!$A$34:$A$777,$A137,СВЦЭМ!$B$34:$B$777,Y$119)+'СЕТ СН'!$I$9+СВЦЭМ!$D$10+'СЕТ СН'!$I$6-'СЕТ СН'!$I$19</f>
        <v>2126.9268085799999</v>
      </c>
    </row>
    <row r="138" spans="1:25" ht="15.75" x14ac:dyDescent="0.2">
      <c r="A138" s="35">
        <f t="shared" si="3"/>
        <v>43453</v>
      </c>
      <c r="B138" s="36">
        <f>SUMIFS(СВЦЭМ!$C$34:$C$777,СВЦЭМ!$A$34:$A$777,$A138,СВЦЭМ!$B$34:$B$777,B$119)+'СЕТ СН'!$I$9+СВЦЭМ!$D$10+'СЕТ СН'!$I$6-'СЕТ СН'!$I$19</f>
        <v>2176.2521283799997</v>
      </c>
      <c r="C138" s="36">
        <f>SUMIFS(СВЦЭМ!$C$34:$C$777,СВЦЭМ!$A$34:$A$777,$A138,СВЦЭМ!$B$34:$B$777,C$119)+'СЕТ СН'!$I$9+СВЦЭМ!$D$10+'СЕТ СН'!$I$6-'СЕТ СН'!$I$19</f>
        <v>2271.98906356</v>
      </c>
      <c r="D138" s="36">
        <f>SUMIFS(СВЦЭМ!$C$34:$C$777,СВЦЭМ!$A$34:$A$777,$A138,СВЦЭМ!$B$34:$B$777,D$119)+'СЕТ СН'!$I$9+СВЦЭМ!$D$10+'СЕТ СН'!$I$6-'СЕТ СН'!$I$19</f>
        <v>2354.0498727300001</v>
      </c>
      <c r="E138" s="36">
        <f>SUMIFS(СВЦЭМ!$C$34:$C$777,СВЦЭМ!$A$34:$A$777,$A138,СВЦЭМ!$B$34:$B$777,E$119)+'СЕТ СН'!$I$9+СВЦЭМ!$D$10+'СЕТ СН'!$I$6-'СЕТ СН'!$I$19</f>
        <v>2361.5419295399997</v>
      </c>
      <c r="F138" s="36">
        <f>SUMIFS(СВЦЭМ!$C$34:$C$777,СВЦЭМ!$A$34:$A$777,$A138,СВЦЭМ!$B$34:$B$777,F$119)+'СЕТ СН'!$I$9+СВЦЭМ!$D$10+'СЕТ СН'!$I$6-'СЕТ СН'!$I$19</f>
        <v>2355.3311625699998</v>
      </c>
      <c r="G138" s="36">
        <f>SUMIFS(СВЦЭМ!$C$34:$C$777,СВЦЭМ!$A$34:$A$777,$A138,СВЦЭМ!$B$34:$B$777,G$119)+'СЕТ СН'!$I$9+СВЦЭМ!$D$10+'СЕТ СН'!$I$6-'СЕТ СН'!$I$19</f>
        <v>2317.6667434400001</v>
      </c>
      <c r="H138" s="36">
        <f>SUMIFS(СВЦЭМ!$C$34:$C$777,СВЦЭМ!$A$34:$A$777,$A138,СВЦЭМ!$B$34:$B$777,H$119)+'СЕТ СН'!$I$9+СВЦЭМ!$D$10+'СЕТ СН'!$I$6-'СЕТ СН'!$I$19</f>
        <v>2254.5767633400001</v>
      </c>
      <c r="I138" s="36">
        <f>SUMIFS(СВЦЭМ!$C$34:$C$777,СВЦЭМ!$A$34:$A$777,$A138,СВЦЭМ!$B$34:$B$777,I$119)+'СЕТ СН'!$I$9+СВЦЭМ!$D$10+'СЕТ СН'!$I$6-'СЕТ СН'!$I$19</f>
        <v>2214.7354887700003</v>
      </c>
      <c r="J138" s="36">
        <f>SUMIFS(СВЦЭМ!$C$34:$C$777,СВЦЭМ!$A$34:$A$777,$A138,СВЦЭМ!$B$34:$B$777,J$119)+'СЕТ СН'!$I$9+СВЦЭМ!$D$10+'СЕТ СН'!$I$6-'СЕТ СН'!$I$19</f>
        <v>2143.4600756499999</v>
      </c>
      <c r="K138" s="36">
        <f>SUMIFS(СВЦЭМ!$C$34:$C$777,СВЦЭМ!$A$34:$A$777,$A138,СВЦЭМ!$B$34:$B$777,K$119)+'СЕТ СН'!$I$9+СВЦЭМ!$D$10+'СЕТ СН'!$I$6-'СЕТ СН'!$I$19</f>
        <v>2077.2572407099997</v>
      </c>
      <c r="L138" s="36">
        <f>SUMIFS(СВЦЭМ!$C$34:$C$777,СВЦЭМ!$A$34:$A$777,$A138,СВЦЭМ!$B$34:$B$777,L$119)+'СЕТ СН'!$I$9+СВЦЭМ!$D$10+'СЕТ СН'!$I$6-'СЕТ СН'!$I$19</f>
        <v>2051.8814399499997</v>
      </c>
      <c r="M138" s="36">
        <f>SUMIFS(СВЦЭМ!$C$34:$C$777,СВЦЭМ!$A$34:$A$777,$A138,СВЦЭМ!$B$34:$B$777,M$119)+'СЕТ СН'!$I$9+СВЦЭМ!$D$10+'СЕТ СН'!$I$6-'СЕТ СН'!$I$19</f>
        <v>2100.88059681</v>
      </c>
      <c r="N138" s="36">
        <f>SUMIFS(СВЦЭМ!$C$34:$C$777,СВЦЭМ!$A$34:$A$777,$A138,СВЦЭМ!$B$34:$B$777,N$119)+'СЕТ СН'!$I$9+СВЦЭМ!$D$10+'СЕТ СН'!$I$6-'СЕТ СН'!$I$19</f>
        <v>2175.0039950700002</v>
      </c>
      <c r="O138" s="36">
        <f>SUMIFS(СВЦЭМ!$C$34:$C$777,СВЦЭМ!$A$34:$A$777,$A138,СВЦЭМ!$B$34:$B$777,O$119)+'СЕТ СН'!$I$9+СВЦЭМ!$D$10+'СЕТ СН'!$I$6-'СЕТ СН'!$I$19</f>
        <v>2229.8850622099999</v>
      </c>
      <c r="P138" s="36">
        <f>SUMIFS(СВЦЭМ!$C$34:$C$777,СВЦЭМ!$A$34:$A$777,$A138,СВЦЭМ!$B$34:$B$777,P$119)+'СЕТ СН'!$I$9+СВЦЭМ!$D$10+'СЕТ СН'!$I$6-'СЕТ СН'!$I$19</f>
        <v>2234.3166836199998</v>
      </c>
      <c r="Q138" s="36">
        <f>SUMIFS(СВЦЭМ!$C$34:$C$777,СВЦЭМ!$A$34:$A$777,$A138,СВЦЭМ!$B$34:$B$777,Q$119)+'СЕТ СН'!$I$9+СВЦЭМ!$D$10+'СЕТ СН'!$I$6-'СЕТ СН'!$I$19</f>
        <v>2200.3876715400002</v>
      </c>
      <c r="R138" s="36">
        <f>SUMIFS(СВЦЭМ!$C$34:$C$777,СВЦЭМ!$A$34:$A$777,$A138,СВЦЭМ!$B$34:$B$777,R$119)+'СЕТ СН'!$I$9+СВЦЭМ!$D$10+'СЕТ СН'!$I$6-'СЕТ СН'!$I$19</f>
        <v>2136.0965772499999</v>
      </c>
      <c r="S138" s="36">
        <f>SUMIFS(СВЦЭМ!$C$34:$C$777,СВЦЭМ!$A$34:$A$777,$A138,СВЦЭМ!$B$34:$B$777,S$119)+'СЕТ СН'!$I$9+СВЦЭМ!$D$10+'СЕТ СН'!$I$6-'СЕТ СН'!$I$19</f>
        <v>2044.8604061000001</v>
      </c>
      <c r="T138" s="36">
        <f>SUMIFS(СВЦЭМ!$C$34:$C$777,СВЦЭМ!$A$34:$A$777,$A138,СВЦЭМ!$B$34:$B$777,T$119)+'СЕТ СН'!$I$9+СВЦЭМ!$D$10+'СЕТ СН'!$I$6-'СЕТ СН'!$I$19</f>
        <v>2014.8245500100002</v>
      </c>
      <c r="U138" s="36">
        <f>SUMIFS(СВЦЭМ!$C$34:$C$777,СВЦЭМ!$A$34:$A$777,$A138,СВЦЭМ!$B$34:$B$777,U$119)+'СЕТ СН'!$I$9+СВЦЭМ!$D$10+'СЕТ СН'!$I$6-'СЕТ СН'!$I$19</f>
        <v>2020.4352556200001</v>
      </c>
      <c r="V138" s="36">
        <f>SUMIFS(СВЦЭМ!$C$34:$C$777,СВЦЭМ!$A$34:$A$777,$A138,СВЦЭМ!$B$34:$B$777,V$119)+'СЕТ СН'!$I$9+СВЦЭМ!$D$10+'СЕТ СН'!$I$6-'СЕТ СН'!$I$19</f>
        <v>2030.8958450499999</v>
      </c>
      <c r="W138" s="36">
        <f>SUMIFS(СВЦЭМ!$C$34:$C$777,СВЦЭМ!$A$34:$A$777,$A138,СВЦЭМ!$B$34:$B$777,W$119)+'СЕТ СН'!$I$9+СВЦЭМ!$D$10+'СЕТ СН'!$I$6-'СЕТ СН'!$I$19</f>
        <v>2054.1380818400003</v>
      </c>
      <c r="X138" s="36">
        <f>SUMIFS(СВЦЭМ!$C$34:$C$777,СВЦЭМ!$A$34:$A$777,$A138,СВЦЭМ!$B$34:$B$777,X$119)+'СЕТ СН'!$I$9+СВЦЭМ!$D$10+'СЕТ СН'!$I$6-'СЕТ СН'!$I$19</f>
        <v>2055.4837397800002</v>
      </c>
      <c r="Y138" s="36">
        <f>SUMIFS(СВЦЭМ!$C$34:$C$777,СВЦЭМ!$A$34:$A$777,$A138,СВЦЭМ!$B$34:$B$777,Y$119)+'СЕТ СН'!$I$9+СВЦЭМ!$D$10+'СЕТ СН'!$I$6-'СЕТ СН'!$I$19</f>
        <v>2134.6220414700001</v>
      </c>
    </row>
    <row r="139" spans="1:25" ht="15.75" x14ac:dyDescent="0.2">
      <c r="A139" s="35">
        <f t="shared" si="3"/>
        <v>43454</v>
      </c>
      <c r="B139" s="36">
        <f>SUMIFS(СВЦЭМ!$C$34:$C$777,СВЦЭМ!$A$34:$A$777,$A139,СВЦЭМ!$B$34:$B$777,B$119)+'СЕТ СН'!$I$9+СВЦЭМ!$D$10+'СЕТ СН'!$I$6-'СЕТ СН'!$I$19</f>
        <v>2208.7360500100003</v>
      </c>
      <c r="C139" s="36">
        <f>SUMIFS(СВЦЭМ!$C$34:$C$777,СВЦЭМ!$A$34:$A$777,$A139,СВЦЭМ!$B$34:$B$777,C$119)+'СЕТ СН'!$I$9+СВЦЭМ!$D$10+'СЕТ СН'!$I$6-'СЕТ СН'!$I$19</f>
        <v>2279.6465652799998</v>
      </c>
      <c r="D139" s="36">
        <f>SUMIFS(СВЦЭМ!$C$34:$C$777,СВЦЭМ!$A$34:$A$777,$A139,СВЦЭМ!$B$34:$B$777,D$119)+'СЕТ СН'!$I$9+СВЦЭМ!$D$10+'СЕТ СН'!$I$6-'СЕТ СН'!$I$19</f>
        <v>2348.7146481899999</v>
      </c>
      <c r="E139" s="36">
        <f>SUMIFS(СВЦЭМ!$C$34:$C$777,СВЦЭМ!$A$34:$A$777,$A139,СВЦЭМ!$B$34:$B$777,E$119)+'СЕТ СН'!$I$9+СВЦЭМ!$D$10+'СЕТ СН'!$I$6-'СЕТ СН'!$I$19</f>
        <v>2359.95718188</v>
      </c>
      <c r="F139" s="36">
        <f>SUMIFS(СВЦЭМ!$C$34:$C$777,СВЦЭМ!$A$34:$A$777,$A139,СВЦЭМ!$B$34:$B$777,F$119)+'СЕТ СН'!$I$9+СВЦЭМ!$D$10+'СЕТ СН'!$I$6-'СЕТ СН'!$I$19</f>
        <v>2356.5080077800003</v>
      </c>
      <c r="G139" s="36">
        <f>SUMIFS(СВЦЭМ!$C$34:$C$777,СВЦЭМ!$A$34:$A$777,$A139,СВЦЭМ!$B$34:$B$777,G$119)+'СЕТ СН'!$I$9+СВЦЭМ!$D$10+'СЕТ СН'!$I$6-'СЕТ СН'!$I$19</f>
        <v>2326.75696294</v>
      </c>
      <c r="H139" s="36">
        <f>SUMIFS(СВЦЭМ!$C$34:$C$777,СВЦЭМ!$A$34:$A$777,$A139,СВЦЭМ!$B$34:$B$777,H$119)+'СЕТ СН'!$I$9+СВЦЭМ!$D$10+'СЕТ СН'!$I$6-'СЕТ СН'!$I$19</f>
        <v>2254.0624808399998</v>
      </c>
      <c r="I139" s="36">
        <f>SUMIFS(СВЦЭМ!$C$34:$C$777,СВЦЭМ!$A$34:$A$777,$A139,СВЦЭМ!$B$34:$B$777,I$119)+'СЕТ СН'!$I$9+СВЦЭМ!$D$10+'СЕТ СН'!$I$6-'СЕТ СН'!$I$19</f>
        <v>2210.0993095700001</v>
      </c>
      <c r="J139" s="36">
        <f>SUMIFS(СВЦЭМ!$C$34:$C$777,СВЦЭМ!$A$34:$A$777,$A139,СВЦЭМ!$B$34:$B$777,J$119)+'СЕТ СН'!$I$9+СВЦЭМ!$D$10+'СЕТ СН'!$I$6-'СЕТ СН'!$I$19</f>
        <v>2134.5251976199997</v>
      </c>
      <c r="K139" s="36">
        <f>SUMIFS(СВЦЭМ!$C$34:$C$777,СВЦЭМ!$A$34:$A$777,$A139,СВЦЭМ!$B$34:$B$777,K$119)+'СЕТ СН'!$I$9+СВЦЭМ!$D$10+'СЕТ СН'!$I$6-'СЕТ СН'!$I$19</f>
        <v>2055.9362366699997</v>
      </c>
      <c r="L139" s="36">
        <f>SUMIFS(СВЦЭМ!$C$34:$C$777,СВЦЭМ!$A$34:$A$777,$A139,СВЦЭМ!$B$34:$B$777,L$119)+'СЕТ СН'!$I$9+СВЦЭМ!$D$10+'СЕТ СН'!$I$6-'СЕТ СН'!$I$19</f>
        <v>2049.5226398599998</v>
      </c>
      <c r="M139" s="36">
        <f>SUMIFS(СВЦЭМ!$C$34:$C$777,СВЦЭМ!$A$34:$A$777,$A139,СВЦЭМ!$B$34:$B$777,M$119)+'СЕТ СН'!$I$9+СВЦЭМ!$D$10+'СЕТ СН'!$I$6-'СЕТ СН'!$I$19</f>
        <v>2102.6405403999997</v>
      </c>
      <c r="N139" s="36">
        <f>SUMIFS(СВЦЭМ!$C$34:$C$777,СВЦЭМ!$A$34:$A$777,$A139,СВЦЭМ!$B$34:$B$777,N$119)+'СЕТ СН'!$I$9+СВЦЭМ!$D$10+'СЕТ СН'!$I$6-'СЕТ СН'!$I$19</f>
        <v>2175.3936130299999</v>
      </c>
      <c r="O139" s="36">
        <f>SUMIFS(СВЦЭМ!$C$34:$C$777,СВЦЭМ!$A$34:$A$777,$A139,СВЦЭМ!$B$34:$B$777,O$119)+'СЕТ СН'!$I$9+СВЦЭМ!$D$10+'СЕТ СН'!$I$6-'СЕТ СН'!$I$19</f>
        <v>2221.1583660300003</v>
      </c>
      <c r="P139" s="36">
        <f>SUMIFS(СВЦЭМ!$C$34:$C$777,СВЦЭМ!$A$34:$A$777,$A139,СВЦЭМ!$B$34:$B$777,P$119)+'СЕТ СН'!$I$9+СВЦЭМ!$D$10+'СЕТ СН'!$I$6-'СЕТ СН'!$I$19</f>
        <v>2236.1768530999998</v>
      </c>
      <c r="Q139" s="36">
        <f>SUMIFS(СВЦЭМ!$C$34:$C$777,СВЦЭМ!$A$34:$A$777,$A139,СВЦЭМ!$B$34:$B$777,Q$119)+'СЕТ СН'!$I$9+СВЦЭМ!$D$10+'СЕТ СН'!$I$6-'СЕТ СН'!$I$19</f>
        <v>2201.87643196</v>
      </c>
      <c r="R139" s="36">
        <f>SUMIFS(СВЦЭМ!$C$34:$C$777,СВЦЭМ!$A$34:$A$777,$A139,СВЦЭМ!$B$34:$B$777,R$119)+'СЕТ СН'!$I$9+СВЦЭМ!$D$10+'СЕТ СН'!$I$6-'СЕТ СН'!$I$19</f>
        <v>2142.4977820100003</v>
      </c>
      <c r="S139" s="36">
        <f>SUMIFS(СВЦЭМ!$C$34:$C$777,СВЦЭМ!$A$34:$A$777,$A139,СВЦЭМ!$B$34:$B$777,S$119)+'СЕТ СН'!$I$9+СВЦЭМ!$D$10+'СЕТ СН'!$I$6-'СЕТ СН'!$I$19</f>
        <v>2045.0826488499997</v>
      </c>
      <c r="T139" s="36">
        <f>SUMIFS(СВЦЭМ!$C$34:$C$777,СВЦЭМ!$A$34:$A$777,$A139,СВЦЭМ!$B$34:$B$777,T$119)+'СЕТ СН'!$I$9+СВЦЭМ!$D$10+'СЕТ СН'!$I$6-'СЕТ СН'!$I$19</f>
        <v>2005.0850510499999</v>
      </c>
      <c r="U139" s="36">
        <f>SUMIFS(СВЦЭМ!$C$34:$C$777,СВЦЭМ!$A$34:$A$777,$A139,СВЦЭМ!$B$34:$B$777,U$119)+'СЕТ СН'!$I$9+СВЦЭМ!$D$10+'СЕТ СН'!$I$6-'СЕТ СН'!$I$19</f>
        <v>2007.0574896899998</v>
      </c>
      <c r="V139" s="36">
        <f>SUMIFS(СВЦЭМ!$C$34:$C$777,СВЦЭМ!$A$34:$A$777,$A139,СВЦЭМ!$B$34:$B$777,V$119)+'СЕТ СН'!$I$9+СВЦЭМ!$D$10+'СЕТ СН'!$I$6-'СЕТ СН'!$I$19</f>
        <v>2025.0581576</v>
      </c>
      <c r="W139" s="36">
        <f>SUMIFS(СВЦЭМ!$C$34:$C$777,СВЦЭМ!$A$34:$A$777,$A139,СВЦЭМ!$B$34:$B$777,W$119)+'СЕТ СН'!$I$9+СВЦЭМ!$D$10+'СЕТ СН'!$I$6-'СЕТ СН'!$I$19</f>
        <v>2037.09438486</v>
      </c>
      <c r="X139" s="36">
        <f>SUMIFS(СВЦЭМ!$C$34:$C$777,СВЦЭМ!$A$34:$A$777,$A139,СВЦЭМ!$B$34:$B$777,X$119)+'СЕТ СН'!$I$9+СВЦЭМ!$D$10+'СЕТ СН'!$I$6-'СЕТ СН'!$I$19</f>
        <v>2042.84798697</v>
      </c>
      <c r="Y139" s="36">
        <f>SUMIFS(СВЦЭМ!$C$34:$C$777,СВЦЭМ!$A$34:$A$777,$A139,СВЦЭМ!$B$34:$B$777,Y$119)+'СЕТ СН'!$I$9+СВЦЭМ!$D$10+'СЕТ СН'!$I$6-'СЕТ СН'!$I$19</f>
        <v>2130.3340147600002</v>
      </c>
    </row>
    <row r="140" spans="1:25" ht="15.75" x14ac:dyDescent="0.2">
      <c r="A140" s="35">
        <f t="shared" si="3"/>
        <v>43455</v>
      </c>
      <c r="B140" s="36">
        <f>SUMIFS(СВЦЭМ!$C$34:$C$777,СВЦЭМ!$A$34:$A$777,$A140,СВЦЭМ!$B$34:$B$777,B$119)+'СЕТ СН'!$I$9+СВЦЭМ!$D$10+'СЕТ СН'!$I$6-'СЕТ СН'!$I$19</f>
        <v>2212.4003154500001</v>
      </c>
      <c r="C140" s="36">
        <f>SUMIFS(СВЦЭМ!$C$34:$C$777,СВЦЭМ!$A$34:$A$777,$A140,СВЦЭМ!$B$34:$B$777,C$119)+'СЕТ СН'!$I$9+СВЦЭМ!$D$10+'СЕТ СН'!$I$6-'СЕТ СН'!$I$19</f>
        <v>2281.3744902500002</v>
      </c>
      <c r="D140" s="36">
        <f>SUMIFS(СВЦЭМ!$C$34:$C$777,СВЦЭМ!$A$34:$A$777,$A140,СВЦЭМ!$B$34:$B$777,D$119)+'СЕТ СН'!$I$9+СВЦЭМ!$D$10+'СЕТ СН'!$I$6-'СЕТ СН'!$I$19</f>
        <v>2347.3873160399999</v>
      </c>
      <c r="E140" s="36">
        <f>SUMIFS(СВЦЭМ!$C$34:$C$777,СВЦЭМ!$A$34:$A$777,$A140,СВЦЭМ!$B$34:$B$777,E$119)+'СЕТ СН'!$I$9+СВЦЭМ!$D$10+'СЕТ СН'!$I$6-'СЕТ СН'!$I$19</f>
        <v>2354.0122303200001</v>
      </c>
      <c r="F140" s="36">
        <f>SUMIFS(СВЦЭМ!$C$34:$C$777,СВЦЭМ!$A$34:$A$777,$A140,СВЦЭМ!$B$34:$B$777,F$119)+'СЕТ СН'!$I$9+СВЦЭМ!$D$10+'СЕТ СН'!$I$6-'СЕТ СН'!$I$19</f>
        <v>2348.7127690500001</v>
      </c>
      <c r="G140" s="36">
        <f>SUMIFS(СВЦЭМ!$C$34:$C$777,СВЦЭМ!$A$34:$A$777,$A140,СВЦЭМ!$B$34:$B$777,G$119)+'СЕТ СН'!$I$9+СВЦЭМ!$D$10+'СЕТ СН'!$I$6-'СЕТ СН'!$I$19</f>
        <v>2317.89881384</v>
      </c>
      <c r="H140" s="36">
        <f>SUMIFS(СВЦЭМ!$C$34:$C$777,СВЦЭМ!$A$34:$A$777,$A140,СВЦЭМ!$B$34:$B$777,H$119)+'СЕТ СН'!$I$9+СВЦЭМ!$D$10+'СЕТ СН'!$I$6-'СЕТ СН'!$I$19</f>
        <v>2240.6549099200001</v>
      </c>
      <c r="I140" s="36">
        <f>SUMIFS(СВЦЭМ!$C$34:$C$777,СВЦЭМ!$A$34:$A$777,$A140,СВЦЭМ!$B$34:$B$777,I$119)+'СЕТ СН'!$I$9+СВЦЭМ!$D$10+'СЕТ СН'!$I$6-'СЕТ СН'!$I$19</f>
        <v>2180.5642804600002</v>
      </c>
      <c r="J140" s="36">
        <f>SUMIFS(СВЦЭМ!$C$34:$C$777,СВЦЭМ!$A$34:$A$777,$A140,СВЦЭМ!$B$34:$B$777,J$119)+'СЕТ СН'!$I$9+СВЦЭМ!$D$10+'СЕТ СН'!$I$6-'СЕТ СН'!$I$19</f>
        <v>2113.6896786799998</v>
      </c>
      <c r="K140" s="36">
        <f>SUMIFS(СВЦЭМ!$C$34:$C$777,СВЦЭМ!$A$34:$A$777,$A140,СВЦЭМ!$B$34:$B$777,K$119)+'СЕТ СН'!$I$9+СВЦЭМ!$D$10+'СЕТ СН'!$I$6-'СЕТ СН'!$I$19</f>
        <v>2052.9185438100003</v>
      </c>
      <c r="L140" s="36">
        <f>SUMIFS(СВЦЭМ!$C$34:$C$777,СВЦЭМ!$A$34:$A$777,$A140,СВЦЭМ!$B$34:$B$777,L$119)+'СЕТ СН'!$I$9+СВЦЭМ!$D$10+'СЕТ СН'!$I$6-'СЕТ СН'!$I$19</f>
        <v>2049.0803195899998</v>
      </c>
      <c r="M140" s="36">
        <f>SUMIFS(СВЦЭМ!$C$34:$C$777,СВЦЭМ!$A$34:$A$777,$A140,СВЦЭМ!$B$34:$B$777,M$119)+'СЕТ СН'!$I$9+СВЦЭМ!$D$10+'СЕТ СН'!$I$6-'СЕТ СН'!$I$19</f>
        <v>2100.3087051699999</v>
      </c>
      <c r="N140" s="36">
        <f>SUMIFS(СВЦЭМ!$C$34:$C$777,СВЦЭМ!$A$34:$A$777,$A140,СВЦЭМ!$B$34:$B$777,N$119)+'СЕТ СН'!$I$9+СВЦЭМ!$D$10+'СЕТ СН'!$I$6-'СЕТ СН'!$I$19</f>
        <v>2174.28890125</v>
      </c>
      <c r="O140" s="36">
        <f>SUMIFS(СВЦЭМ!$C$34:$C$777,СВЦЭМ!$A$34:$A$777,$A140,СВЦЭМ!$B$34:$B$777,O$119)+'СЕТ СН'!$I$9+СВЦЭМ!$D$10+'СЕТ СН'!$I$6-'СЕТ СН'!$I$19</f>
        <v>2222.4185883600003</v>
      </c>
      <c r="P140" s="36">
        <f>SUMIFS(СВЦЭМ!$C$34:$C$777,СВЦЭМ!$A$34:$A$777,$A140,СВЦЭМ!$B$34:$B$777,P$119)+'СЕТ СН'!$I$9+СВЦЭМ!$D$10+'СЕТ СН'!$I$6-'СЕТ СН'!$I$19</f>
        <v>2223.9833275299998</v>
      </c>
      <c r="Q140" s="36">
        <f>SUMIFS(СВЦЭМ!$C$34:$C$777,СВЦЭМ!$A$34:$A$777,$A140,СВЦЭМ!$B$34:$B$777,Q$119)+'СЕТ СН'!$I$9+СВЦЭМ!$D$10+'СЕТ СН'!$I$6-'СЕТ СН'!$I$19</f>
        <v>2195.8450806199999</v>
      </c>
      <c r="R140" s="36">
        <f>SUMIFS(СВЦЭМ!$C$34:$C$777,СВЦЭМ!$A$34:$A$777,$A140,СВЦЭМ!$B$34:$B$777,R$119)+'СЕТ СН'!$I$9+СВЦЭМ!$D$10+'СЕТ СН'!$I$6-'СЕТ СН'!$I$19</f>
        <v>2129.94399849</v>
      </c>
      <c r="S140" s="36">
        <f>SUMIFS(СВЦЭМ!$C$34:$C$777,СВЦЭМ!$A$34:$A$777,$A140,СВЦЭМ!$B$34:$B$777,S$119)+'СЕТ СН'!$I$9+СВЦЭМ!$D$10+'СЕТ СН'!$I$6-'СЕТ СН'!$I$19</f>
        <v>2039.8945672499999</v>
      </c>
      <c r="T140" s="36">
        <f>SUMIFS(СВЦЭМ!$C$34:$C$777,СВЦЭМ!$A$34:$A$777,$A140,СВЦЭМ!$B$34:$B$777,T$119)+'СЕТ СН'!$I$9+СВЦЭМ!$D$10+'СЕТ СН'!$I$6-'СЕТ СН'!$I$19</f>
        <v>2006.0221744999999</v>
      </c>
      <c r="U140" s="36">
        <f>SUMIFS(СВЦЭМ!$C$34:$C$777,СВЦЭМ!$A$34:$A$777,$A140,СВЦЭМ!$B$34:$B$777,U$119)+'СЕТ СН'!$I$9+СВЦЭМ!$D$10+'СЕТ СН'!$I$6-'СЕТ СН'!$I$19</f>
        <v>2002.62495076</v>
      </c>
      <c r="V140" s="36">
        <f>SUMIFS(СВЦЭМ!$C$34:$C$777,СВЦЭМ!$A$34:$A$777,$A140,СВЦЭМ!$B$34:$B$777,V$119)+'СЕТ СН'!$I$9+СВЦЭМ!$D$10+'СЕТ СН'!$I$6-'СЕТ СН'!$I$19</f>
        <v>2023.45652604</v>
      </c>
      <c r="W140" s="36">
        <f>SUMIFS(СВЦЭМ!$C$34:$C$777,СВЦЭМ!$A$34:$A$777,$A140,СВЦЭМ!$B$34:$B$777,W$119)+'СЕТ СН'!$I$9+СВЦЭМ!$D$10+'СЕТ СН'!$I$6-'СЕТ СН'!$I$19</f>
        <v>2036.6765619299999</v>
      </c>
      <c r="X140" s="36">
        <f>SUMIFS(СВЦЭМ!$C$34:$C$777,СВЦЭМ!$A$34:$A$777,$A140,СВЦЭМ!$B$34:$B$777,X$119)+'СЕТ СН'!$I$9+СВЦЭМ!$D$10+'СЕТ СН'!$I$6-'СЕТ СН'!$I$19</f>
        <v>2038.8299520299997</v>
      </c>
      <c r="Y140" s="36">
        <f>SUMIFS(СВЦЭМ!$C$34:$C$777,СВЦЭМ!$A$34:$A$777,$A140,СВЦЭМ!$B$34:$B$777,Y$119)+'СЕТ СН'!$I$9+СВЦЭМ!$D$10+'СЕТ СН'!$I$6-'СЕТ СН'!$I$19</f>
        <v>2125.8050376199999</v>
      </c>
    </row>
    <row r="141" spans="1:25" ht="15.75" x14ac:dyDescent="0.2">
      <c r="A141" s="35">
        <f t="shared" si="3"/>
        <v>43456</v>
      </c>
      <c r="B141" s="36">
        <f>SUMIFS(СВЦЭМ!$C$34:$C$777,СВЦЭМ!$A$34:$A$777,$A141,СВЦЭМ!$B$34:$B$777,B$119)+'СЕТ СН'!$I$9+СВЦЭМ!$D$10+'СЕТ СН'!$I$6-'СЕТ СН'!$I$19</f>
        <v>2185.32132495</v>
      </c>
      <c r="C141" s="36">
        <f>SUMIFS(СВЦЭМ!$C$34:$C$777,СВЦЭМ!$A$34:$A$777,$A141,СВЦЭМ!$B$34:$B$777,C$119)+'СЕТ СН'!$I$9+СВЦЭМ!$D$10+'СЕТ СН'!$I$6-'СЕТ СН'!$I$19</f>
        <v>2272.69104186</v>
      </c>
      <c r="D141" s="36">
        <f>SUMIFS(СВЦЭМ!$C$34:$C$777,СВЦЭМ!$A$34:$A$777,$A141,СВЦЭМ!$B$34:$B$777,D$119)+'СЕТ СН'!$I$9+СВЦЭМ!$D$10+'СЕТ СН'!$I$6-'СЕТ СН'!$I$19</f>
        <v>2333.0811565700001</v>
      </c>
      <c r="E141" s="36">
        <f>SUMIFS(СВЦЭМ!$C$34:$C$777,СВЦЭМ!$A$34:$A$777,$A141,СВЦЭМ!$B$34:$B$777,E$119)+'СЕТ СН'!$I$9+СВЦЭМ!$D$10+'СЕТ СН'!$I$6-'СЕТ СН'!$I$19</f>
        <v>2339.2002960500004</v>
      </c>
      <c r="F141" s="36">
        <f>SUMIFS(СВЦЭМ!$C$34:$C$777,СВЦЭМ!$A$34:$A$777,$A141,СВЦЭМ!$B$34:$B$777,F$119)+'СЕТ СН'!$I$9+СВЦЭМ!$D$10+'СЕТ СН'!$I$6-'СЕТ СН'!$I$19</f>
        <v>2347.9369161900004</v>
      </c>
      <c r="G141" s="36">
        <f>SUMIFS(СВЦЭМ!$C$34:$C$777,СВЦЭМ!$A$34:$A$777,$A141,СВЦЭМ!$B$34:$B$777,G$119)+'СЕТ СН'!$I$9+СВЦЭМ!$D$10+'СЕТ СН'!$I$6-'СЕТ СН'!$I$19</f>
        <v>2334.7402767900003</v>
      </c>
      <c r="H141" s="36">
        <f>SUMIFS(СВЦЭМ!$C$34:$C$777,СВЦЭМ!$A$34:$A$777,$A141,СВЦЭМ!$B$34:$B$777,H$119)+'СЕТ СН'!$I$9+СВЦЭМ!$D$10+'СЕТ СН'!$I$6-'СЕТ СН'!$I$19</f>
        <v>2289.7600792600001</v>
      </c>
      <c r="I141" s="36">
        <f>SUMIFS(СВЦЭМ!$C$34:$C$777,СВЦЭМ!$A$34:$A$777,$A141,СВЦЭМ!$B$34:$B$777,I$119)+'СЕТ СН'!$I$9+СВЦЭМ!$D$10+'СЕТ СН'!$I$6-'СЕТ СН'!$I$19</f>
        <v>2192.7258927600001</v>
      </c>
      <c r="J141" s="36">
        <f>SUMIFS(СВЦЭМ!$C$34:$C$777,СВЦЭМ!$A$34:$A$777,$A141,СВЦЭМ!$B$34:$B$777,J$119)+'СЕТ СН'!$I$9+СВЦЭМ!$D$10+'СЕТ СН'!$I$6-'СЕТ СН'!$I$19</f>
        <v>2103.2788357600002</v>
      </c>
      <c r="K141" s="36">
        <f>SUMIFS(СВЦЭМ!$C$34:$C$777,СВЦЭМ!$A$34:$A$777,$A141,СВЦЭМ!$B$34:$B$777,K$119)+'СЕТ СН'!$I$9+СВЦЭМ!$D$10+'СЕТ СН'!$I$6-'СЕТ СН'!$I$19</f>
        <v>2019.0301740699997</v>
      </c>
      <c r="L141" s="36">
        <f>SUMIFS(СВЦЭМ!$C$34:$C$777,СВЦЭМ!$A$34:$A$777,$A141,СВЦЭМ!$B$34:$B$777,L$119)+'СЕТ СН'!$I$9+СВЦЭМ!$D$10+'СЕТ СН'!$I$6-'СЕТ СН'!$I$19</f>
        <v>2003.0975554500001</v>
      </c>
      <c r="M141" s="36">
        <f>SUMIFS(СВЦЭМ!$C$34:$C$777,СВЦЭМ!$A$34:$A$777,$A141,СВЦЭМ!$B$34:$B$777,M$119)+'СЕТ СН'!$I$9+СВЦЭМ!$D$10+'СЕТ СН'!$I$6-'СЕТ СН'!$I$19</f>
        <v>2064.15478244</v>
      </c>
      <c r="N141" s="36">
        <f>SUMIFS(СВЦЭМ!$C$34:$C$777,СВЦЭМ!$A$34:$A$777,$A141,СВЦЭМ!$B$34:$B$777,N$119)+'СЕТ СН'!$I$9+СВЦЭМ!$D$10+'СЕТ СН'!$I$6-'СЕТ СН'!$I$19</f>
        <v>2142.8973031</v>
      </c>
      <c r="O141" s="36">
        <f>SUMIFS(СВЦЭМ!$C$34:$C$777,СВЦЭМ!$A$34:$A$777,$A141,СВЦЭМ!$B$34:$B$777,O$119)+'СЕТ СН'!$I$9+СВЦЭМ!$D$10+'СЕТ СН'!$I$6-'СЕТ СН'!$I$19</f>
        <v>2202.1225138600003</v>
      </c>
      <c r="P141" s="36">
        <f>SUMIFS(СВЦЭМ!$C$34:$C$777,СВЦЭМ!$A$34:$A$777,$A141,СВЦЭМ!$B$34:$B$777,P$119)+'СЕТ СН'!$I$9+СВЦЭМ!$D$10+'СЕТ СН'!$I$6-'СЕТ СН'!$I$19</f>
        <v>2221.2239350199998</v>
      </c>
      <c r="Q141" s="36">
        <f>SUMIFS(СВЦЭМ!$C$34:$C$777,СВЦЭМ!$A$34:$A$777,$A141,СВЦЭМ!$B$34:$B$777,Q$119)+'СЕТ СН'!$I$9+СВЦЭМ!$D$10+'СЕТ СН'!$I$6-'СЕТ СН'!$I$19</f>
        <v>2198.8928830300001</v>
      </c>
      <c r="R141" s="36">
        <f>SUMIFS(СВЦЭМ!$C$34:$C$777,СВЦЭМ!$A$34:$A$777,$A141,СВЦЭМ!$B$34:$B$777,R$119)+'СЕТ СН'!$I$9+СВЦЭМ!$D$10+'СЕТ СН'!$I$6-'СЕТ СН'!$I$19</f>
        <v>2142.0624333200003</v>
      </c>
      <c r="S141" s="36">
        <f>SUMIFS(СВЦЭМ!$C$34:$C$777,СВЦЭМ!$A$34:$A$777,$A141,СВЦЭМ!$B$34:$B$777,S$119)+'СЕТ СН'!$I$9+СВЦЭМ!$D$10+'СЕТ СН'!$I$6-'СЕТ СН'!$I$19</f>
        <v>2054.6153005599999</v>
      </c>
      <c r="T141" s="36">
        <f>SUMIFS(СВЦЭМ!$C$34:$C$777,СВЦЭМ!$A$34:$A$777,$A141,СВЦЭМ!$B$34:$B$777,T$119)+'СЕТ СН'!$I$9+СВЦЭМ!$D$10+'СЕТ СН'!$I$6-'СЕТ СН'!$I$19</f>
        <v>2010.80986119</v>
      </c>
      <c r="U141" s="36">
        <f>SUMIFS(СВЦЭМ!$C$34:$C$777,СВЦЭМ!$A$34:$A$777,$A141,СВЦЭМ!$B$34:$B$777,U$119)+'СЕТ СН'!$I$9+СВЦЭМ!$D$10+'СЕТ СН'!$I$6-'СЕТ СН'!$I$19</f>
        <v>2010.14441145</v>
      </c>
      <c r="V141" s="36">
        <f>SUMIFS(СВЦЭМ!$C$34:$C$777,СВЦЭМ!$A$34:$A$777,$A141,СВЦЭМ!$B$34:$B$777,V$119)+'СЕТ СН'!$I$9+СВЦЭМ!$D$10+'СЕТ СН'!$I$6-'СЕТ СН'!$I$19</f>
        <v>1987.7911264699997</v>
      </c>
      <c r="W141" s="36">
        <f>SUMIFS(СВЦЭМ!$C$34:$C$777,СВЦЭМ!$A$34:$A$777,$A141,СВЦЭМ!$B$34:$B$777,W$119)+'СЕТ СН'!$I$9+СВЦЭМ!$D$10+'СЕТ СН'!$I$6-'СЕТ СН'!$I$19</f>
        <v>1992.4927280500001</v>
      </c>
      <c r="X141" s="36">
        <f>SUMIFS(СВЦЭМ!$C$34:$C$777,СВЦЭМ!$A$34:$A$777,$A141,СВЦЭМ!$B$34:$B$777,X$119)+'СЕТ СН'!$I$9+СВЦЭМ!$D$10+'СЕТ СН'!$I$6-'СЕТ СН'!$I$19</f>
        <v>2014.8863273899997</v>
      </c>
      <c r="Y141" s="36">
        <f>SUMIFS(СВЦЭМ!$C$34:$C$777,СВЦЭМ!$A$34:$A$777,$A141,СВЦЭМ!$B$34:$B$777,Y$119)+'СЕТ СН'!$I$9+СВЦЭМ!$D$10+'СЕТ СН'!$I$6-'СЕТ СН'!$I$19</f>
        <v>2096.89784921</v>
      </c>
    </row>
    <row r="142" spans="1:25" ht="15.75" x14ac:dyDescent="0.2">
      <c r="A142" s="35">
        <f t="shared" si="3"/>
        <v>43457</v>
      </c>
      <c r="B142" s="36">
        <f>SUMIFS(СВЦЭМ!$C$34:$C$777,СВЦЭМ!$A$34:$A$777,$A142,СВЦЭМ!$B$34:$B$777,B$119)+'СЕТ СН'!$I$9+СВЦЭМ!$D$10+'СЕТ СН'!$I$6-'СЕТ СН'!$I$19</f>
        <v>2189.4450226700001</v>
      </c>
      <c r="C142" s="36">
        <f>SUMIFS(СВЦЭМ!$C$34:$C$777,СВЦЭМ!$A$34:$A$777,$A142,СВЦЭМ!$B$34:$B$777,C$119)+'СЕТ СН'!$I$9+СВЦЭМ!$D$10+'СЕТ СН'!$I$6-'СЕТ СН'!$I$19</f>
        <v>2274.8562824000001</v>
      </c>
      <c r="D142" s="36">
        <f>SUMIFS(СВЦЭМ!$C$34:$C$777,СВЦЭМ!$A$34:$A$777,$A142,СВЦЭМ!$B$34:$B$777,D$119)+'СЕТ СН'!$I$9+СВЦЭМ!$D$10+'СЕТ СН'!$I$6-'СЕТ СН'!$I$19</f>
        <v>2360.8300460800001</v>
      </c>
      <c r="E142" s="36">
        <f>SUMIFS(СВЦЭМ!$C$34:$C$777,СВЦЭМ!$A$34:$A$777,$A142,СВЦЭМ!$B$34:$B$777,E$119)+'СЕТ СН'!$I$9+СВЦЭМ!$D$10+'СЕТ СН'!$I$6-'СЕТ СН'!$I$19</f>
        <v>2359.1878792799998</v>
      </c>
      <c r="F142" s="36">
        <f>SUMIFS(СВЦЭМ!$C$34:$C$777,СВЦЭМ!$A$34:$A$777,$A142,СВЦЭМ!$B$34:$B$777,F$119)+'СЕТ СН'!$I$9+СВЦЭМ!$D$10+'СЕТ СН'!$I$6-'СЕТ СН'!$I$19</f>
        <v>2366.4785753699998</v>
      </c>
      <c r="G142" s="36">
        <f>SUMIFS(СВЦЭМ!$C$34:$C$777,СВЦЭМ!$A$34:$A$777,$A142,СВЦЭМ!$B$34:$B$777,G$119)+'СЕТ СН'!$I$9+СВЦЭМ!$D$10+'СЕТ СН'!$I$6-'СЕТ СН'!$I$19</f>
        <v>2354.0323442099998</v>
      </c>
      <c r="H142" s="36">
        <f>SUMIFS(СВЦЭМ!$C$34:$C$777,СВЦЭМ!$A$34:$A$777,$A142,СВЦЭМ!$B$34:$B$777,H$119)+'СЕТ СН'!$I$9+СВЦЭМ!$D$10+'СЕТ СН'!$I$6-'СЕТ СН'!$I$19</f>
        <v>2309.8432689700003</v>
      </c>
      <c r="I142" s="36">
        <f>SUMIFS(СВЦЭМ!$C$34:$C$777,СВЦЭМ!$A$34:$A$777,$A142,СВЦЭМ!$B$34:$B$777,I$119)+'СЕТ СН'!$I$9+СВЦЭМ!$D$10+'СЕТ СН'!$I$6-'СЕТ СН'!$I$19</f>
        <v>2217.34072449</v>
      </c>
      <c r="J142" s="36">
        <f>SUMIFS(СВЦЭМ!$C$34:$C$777,СВЦЭМ!$A$34:$A$777,$A142,СВЦЭМ!$B$34:$B$777,J$119)+'СЕТ СН'!$I$9+СВЦЭМ!$D$10+'СЕТ СН'!$I$6-'СЕТ СН'!$I$19</f>
        <v>2130.8592751199999</v>
      </c>
      <c r="K142" s="36">
        <f>SUMIFS(СВЦЭМ!$C$34:$C$777,СВЦЭМ!$A$34:$A$777,$A142,СВЦЭМ!$B$34:$B$777,K$119)+'СЕТ СН'!$I$9+СВЦЭМ!$D$10+'СЕТ СН'!$I$6-'СЕТ СН'!$I$19</f>
        <v>2034.4822872599998</v>
      </c>
      <c r="L142" s="36">
        <f>SUMIFS(СВЦЭМ!$C$34:$C$777,СВЦЭМ!$A$34:$A$777,$A142,СВЦЭМ!$B$34:$B$777,L$119)+'СЕТ СН'!$I$9+СВЦЭМ!$D$10+'СЕТ СН'!$I$6-'СЕТ СН'!$I$19</f>
        <v>2029.3475813599998</v>
      </c>
      <c r="M142" s="36">
        <f>SUMIFS(СВЦЭМ!$C$34:$C$777,СВЦЭМ!$A$34:$A$777,$A142,СВЦЭМ!$B$34:$B$777,M$119)+'СЕТ СН'!$I$9+СВЦЭМ!$D$10+'СЕТ СН'!$I$6-'СЕТ СН'!$I$19</f>
        <v>2094.7232342899997</v>
      </c>
      <c r="N142" s="36">
        <f>SUMIFS(СВЦЭМ!$C$34:$C$777,СВЦЭМ!$A$34:$A$777,$A142,СВЦЭМ!$B$34:$B$777,N$119)+'СЕТ СН'!$I$9+СВЦЭМ!$D$10+'СЕТ СН'!$I$6-'СЕТ СН'!$I$19</f>
        <v>2174.2774592599999</v>
      </c>
      <c r="O142" s="36">
        <f>SUMIFS(СВЦЭМ!$C$34:$C$777,СВЦЭМ!$A$34:$A$777,$A142,СВЦЭМ!$B$34:$B$777,O$119)+'СЕТ СН'!$I$9+СВЦЭМ!$D$10+'СЕТ СН'!$I$6-'СЕТ СН'!$I$19</f>
        <v>2226.5146918700002</v>
      </c>
      <c r="P142" s="36">
        <f>SUMIFS(СВЦЭМ!$C$34:$C$777,СВЦЭМ!$A$34:$A$777,$A142,СВЦЭМ!$B$34:$B$777,P$119)+'СЕТ СН'!$I$9+СВЦЭМ!$D$10+'СЕТ СН'!$I$6-'СЕТ СН'!$I$19</f>
        <v>2240.66897144</v>
      </c>
      <c r="Q142" s="36">
        <f>SUMIFS(СВЦЭМ!$C$34:$C$777,СВЦЭМ!$A$34:$A$777,$A142,СВЦЭМ!$B$34:$B$777,Q$119)+'СЕТ СН'!$I$9+СВЦЭМ!$D$10+'СЕТ СН'!$I$6-'СЕТ СН'!$I$19</f>
        <v>2217.02090168</v>
      </c>
      <c r="R142" s="36">
        <f>SUMIFS(СВЦЭМ!$C$34:$C$777,СВЦЭМ!$A$34:$A$777,$A142,СВЦЭМ!$B$34:$B$777,R$119)+'СЕТ СН'!$I$9+СВЦЭМ!$D$10+'СЕТ СН'!$I$6-'СЕТ СН'!$I$19</f>
        <v>2124.1465934899998</v>
      </c>
      <c r="S142" s="36">
        <f>SUMIFS(СВЦЭМ!$C$34:$C$777,СВЦЭМ!$A$34:$A$777,$A142,СВЦЭМ!$B$34:$B$777,S$119)+'СЕТ СН'!$I$9+СВЦЭМ!$D$10+'СЕТ СН'!$I$6-'СЕТ СН'!$I$19</f>
        <v>2003.17078438</v>
      </c>
      <c r="T142" s="36">
        <f>SUMIFS(СВЦЭМ!$C$34:$C$777,СВЦЭМ!$A$34:$A$777,$A142,СВЦЭМ!$B$34:$B$777,T$119)+'СЕТ СН'!$I$9+СВЦЭМ!$D$10+'СЕТ СН'!$I$6-'СЕТ СН'!$I$19</f>
        <v>1956.8488901999999</v>
      </c>
      <c r="U142" s="36">
        <f>SUMIFS(СВЦЭМ!$C$34:$C$777,СВЦЭМ!$A$34:$A$777,$A142,СВЦЭМ!$B$34:$B$777,U$119)+'СЕТ СН'!$I$9+СВЦЭМ!$D$10+'СЕТ СН'!$I$6-'СЕТ СН'!$I$19</f>
        <v>1962.5406372099997</v>
      </c>
      <c r="V142" s="36">
        <f>SUMIFS(СВЦЭМ!$C$34:$C$777,СВЦЭМ!$A$34:$A$777,$A142,СВЦЭМ!$B$34:$B$777,V$119)+'СЕТ СН'!$I$9+СВЦЭМ!$D$10+'СЕТ СН'!$I$6-'СЕТ СН'!$I$19</f>
        <v>1982.8642318000002</v>
      </c>
      <c r="W142" s="36">
        <f>SUMIFS(СВЦЭМ!$C$34:$C$777,СВЦЭМ!$A$34:$A$777,$A142,СВЦЭМ!$B$34:$B$777,W$119)+'СЕТ СН'!$I$9+СВЦЭМ!$D$10+'СЕТ СН'!$I$6-'СЕТ СН'!$I$19</f>
        <v>1998.4046306299997</v>
      </c>
      <c r="X142" s="36">
        <f>SUMIFS(СВЦЭМ!$C$34:$C$777,СВЦЭМ!$A$34:$A$777,$A142,СВЦЭМ!$B$34:$B$777,X$119)+'СЕТ СН'!$I$9+СВЦЭМ!$D$10+'СЕТ СН'!$I$6-'СЕТ СН'!$I$19</f>
        <v>2020.3267834200001</v>
      </c>
      <c r="Y142" s="36">
        <f>SUMIFS(СВЦЭМ!$C$34:$C$777,СВЦЭМ!$A$34:$A$777,$A142,СВЦЭМ!$B$34:$B$777,Y$119)+'СЕТ СН'!$I$9+СВЦЭМ!$D$10+'СЕТ СН'!$I$6-'СЕТ СН'!$I$19</f>
        <v>2104.4868715399998</v>
      </c>
    </row>
    <row r="143" spans="1:25" ht="15.75" x14ac:dyDescent="0.2">
      <c r="A143" s="35">
        <f t="shared" si="3"/>
        <v>43458</v>
      </c>
      <c r="B143" s="36">
        <f>SUMIFS(СВЦЭМ!$C$34:$C$777,СВЦЭМ!$A$34:$A$777,$A143,СВЦЭМ!$B$34:$B$777,B$119)+'СЕТ СН'!$I$9+СВЦЭМ!$D$10+'СЕТ СН'!$I$6-'СЕТ СН'!$I$19</f>
        <v>2196.5836471500002</v>
      </c>
      <c r="C143" s="36">
        <f>SUMIFS(СВЦЭМ!$C$34:$C$777,СВЦЭМ!$A$34:$A$777,$A143,СВЦЭМ!$B$34:$B$777,C$119)+'СЕТ СН'!$I$9+СВЦЭМ!$D$10+'СЕТ СН'!$I$6-'СЕТ СН'!$I$19</f>
        <v>2288.6382924600002</v>
      </c>
      <c r="D143" s="36">
        <f>SUMIFS(СВЦЭМ!$C$34:$C$777,СВЦЭМ!$A$34:$A$777,$A143,СВЦЭМ!$B$34:$B$777,D$119)+'СЕТ СН'!$I$9+СВЦЭМ!$D$10+'СЕТ СН'!$I$6-'СЕТ СН'!$I$19</f>
        <v>2357.28404546</v>
      </c>
      <c r="E143" s="36">
        <f>SUMIFS(СВЦЭМ!$C$34:$C$777,СВЦЭМ!$A$34:$A$777,$A143,СВЦЭМ!$B$34:$B$777,E$119)+'СЕТ СН'!$I$9+СВЦЭМ!$D$10+'СЕТ СН'!$I$6-'СЕТ СН'!$I$19</f>
        <v>2354.9452516000001</v>
      </c>
      <c r="F143" s="36">
        <f>SUMIFS(СВЦЭМ!$C$34:$C$777,СВЦЭМ!$A$34:$A$777,$A143,СВЦЭМ!$B$34:$B$777,F$119)+'СЕТ СН'!$I$9+СВЦЭМ!$D$10+'СЕТ СН'!$I$6-'СЕТ СН'!$I$19</f>
        <v>2355.1384745300002</v>
      </c>
      <c r="G143" s="36">
        <f>SUMIFS(СВЦЭМ!$C$34:$C$777,СВЦЭМ!$A$34:$A$777,$A143,СВЦЭМ!$B$34:$B$777,G$119)+'СЕТ СН'!$I$9+СВЦЭМ!$D$10+'СЕТ СН'!$I$6-'СЕТ СН'!$I$19</f>
        <v>2350.85209446</v>
      </c>
      <c r="H143" s="36">
        <f>SUMIFS(СВЦЭМ!$C$34:$C$777,СВЦЭМ!$A$34:$A$777,$A143,СВЦЭМ!$B$34:$B$777,H$119)+'СЕТ СН'!$I$9+СВЦЭМ!$D$10+'СЕТ СН'!$I$6-'СЕТ СН'!$I$19</f>
        <v>2313.4951094099997</v>
      </c>
      <c r="I143" s="36">
        <f>SUMIFS(СВЦЭМ!$C$34:$C$777,СВЦЭМ!$A$34:$A$777,$A143,СВЦЭМ!$B$34:$B$777,I$119)+'СЕТ СН'!$I$9+СВЦЭМ!$D$10+'СЕТ СН'!$I$6-'СЕТ СН'!$I$19</f>
        <v>2200.5743492199999</v>
      </c>
      <c r="J143" s="36">
        <f>SUMIFS(СВЦЭМ!$C$34:$C$777,СВЦЭМ!$A$34:$A$777,$A143,СВЦЭМ!$B$34:$B$777,J$119)+'СЕТ СН'!$I$9+СВЦЭМ!$D$10+'СЕТ СН'!$I$6-'СЕТ СН'!$I$19</f>
        <v>2146.5971334799997</v>
      </c>
      <c r="K143" s="36">
        <f>SUMIFS(СВЦЭМ!$C$34:$C$777,СВЦЭМ!$A$34:$A$777,$A143,СВЦЭМ!$B$34:$B$777,K$119)+'СЕТ СН'!$I$9+СВЦЭМ!$D$10+'СЕТ СН'!$I$6-'СЕТ СН'!$I$19</f>
        <v>2059.9568370400002</v>
      </c>
      <c r="L143" s="36">
        <f>SUMIFS(СВЦЭМ!$C$34:$C$777,СВЦЭМ!$A$34:$A$777,$A143,СВЦЭМ!$B$34:$B$777,L$119)+'СЕТ СН'!$I$9+СВЦЭМ!$D$10+'СЕТ СН'!$I$6-'СЕТ СН'!$I$19</f>
        <v>2056.5275426200001</v>
      </c>
      <c r="M143" s="36">
        <f>SUMIFS(СВЦЭМ!$C$34:$C$777,СВЦЭМ!$A$34:$A$777,$A143,СВЦЭМ!$B$34:$B$777,M$119)+'СЕТ СН'!$I$9+СВЦЭМ!$D$10+'СЕТ СН'!$I$6-'СЕТ СН'!$I$19</f>
        <v>2104.3913084400001</v>
      </c>
      <c r="N143" s="36">
        <f>SUMIFS(СВЦЭМ!$C$34:$C$777,СВЦЭМ!$A$34:$A$777,$A143,СВЦЭМ!$B$34:$B$777,N$119)+'СЕТ СН'!$I$9+СВЦЭМ!$D$10+'СЕТ СН'!$I$6-'СЕТ СН'!$I$19</f>
        <v>2140.03796354</v>
      </c>
      <c r="O143" s="36">
        <f>SUMIFS(СВЦЭМ!$C$34:$C$777,СВЦЭМ!$A$34:$A$777,$A143,СВЦЭМ!$B$34:$B$777,O$119)+'СЕТ СН'!$I$9+СВЦЭМ!$D$10+'СЕТ СН'!$I$6-'СЕТ СН'!$I$19</f>
        <v>2171.77295078</v>
      </c>
      <c r="P143" s="36">
        <f>SUMIFS(СВЦЭМ!$C$34:$C$777,СВЦЭМ!$A$34:$A$777,$A143,СВЦЭМ!$B$34:$B$777,P$119)+'СЕТ СН'!$I$9+СВЦЭМ!$D$10+'СЕТ СН'!$I$6-'СЕТ СН'!$I$19</f>
        <v>2166.6659356199998</v>
      </c>
      <c r="Q143" s="36">
        <f>SUMIFS(СВЦЭМ!$C$34:$C$777,СВЦЭМ!$A$34:$A$777,$A143,СВЦЭМ!$B$34:$B$777,Q$119)+'СЕТ СН'!$I$9+СВЦЭМ!$D$10+'СЕТ СН'!$I$6-'СЕТ СН'!$I$19</f>
        <v>2128.2985242699997</v>
      </c>
      <c r="R143" s="36">
        <f>SUMIFS(СВЦЭМ!$C$34:$C$777,СВЦЭМ!$A$34:$A$777,$A143,СВЦЭМ!$B$34:$B$777,R$119)+'СЕТ СН'!$I$9+СВЦЭМ!$D$10+'СЕТ СН'!$I$6-'СЕТ СН'!$I$19</f>
        <v>2095.9794972199998</v>
      </c>
      <c r="S143" s="36">
        <f>SUMIFS(СВЦЭМ!$C$34:$C$777,СВЦЭМ!$A$34:$A$777,$A143,СВЦЭМ!$B$34:$B$777,S$119)+'СЕТ СН'!$I$9+СВЦЭМ!$D$10+'СЕТ СН'!$I$6-'СЕТ СН'!$I$19</f>
        <v>2045.3970202</v>
      </c>
      <c r="T143" s="36">
        <f>SUMIFS(СВЦЭМ!$C$34:$C$777,СВЦЭМ!$A$34:$A$777,$A143,СВЦЭМ!$B$34:$B$777,T$119)+'СЕТ СН'!$I$9+СВЦЭМ!$D$10+'СЕТ СН'!$I$6-'СЕТ СН'!$I$19</f>
        <v>2020.5079317600002</v>
      </c>
      <c r="U143" s="36">
        <f>SUMIFS(СВЦЭМ!$C$34:$C$777,СВЦЭМ!$A$34:$A$777,$A143,СВЦЭМ!$B$34:$B$777,U$119)+'СЕТ СН'!$I$9+СВЦЭМ!$D$10+'СЕТ СН'!$I$6-'СЕТ СН'!$I$19</f>
        <v>2022.9462813800001</v>
      </c>
      <c r="V143" s="36">
        <f>SUMIFS(СВЦЭМ!$C$34:$C$777,СВЦЭМ!$A$34:$A$777,$A143,СВЦЭМ!$B$34:$B$777,V$119)+'СЕТ СН'!$I$9+СВЦЭМ!$D$10+'СЕТ СН'!$I$6-'СЕТ СН'!$I$19</f>
        <v>2035.4198243199999</v>
      </c>
      <c r="W143" s="36">
        <f>SUMIFS(СВЦЭМ!$C$34:$C$777,СВЦЭМ!$A$34:$A$777,$A143,СВЦЭМ!$B$34:$B$777,W$119)+'СЕТ СН'!$I$9+СВЦЭМ!$D$10+'СЕТ СН'!$I$6-'СЕТ СН'!$I$19</f>
        <v>2059.9868634499999</v>
      </c>
      <c r="X143" s="36">
        <f>SUMIFS(СВЦЭМ!$C$34:$C$777,СВЦЭМ!$A$34:$A$777,$A143,СВЦЭМ!$B$34:$B$777,X$119)+'СЕТ СН'!$I$9+СВЦЭМ!$D$10+'СЕТ СН'!$I$6-'СЕТ СН'!$I$19</f>
        <v>2065.0862170199998</v>
      </c>
      <c r="Y143" s="36">
        <f>SUMIFS(СВЦЭМ!$C$34:$C$777,СВЦЭМ!$A$34:$A$777,$A143,СВЦЭМ!$B$34:$B$777,Y$119)+'СЕТ СН'!$I$9+СВЦЭМ!$D$10+'СЕТ СН'!$I$6-'СЕТ СН'!$I$19</f>
        <v>2147.4387027100001</v>
      </c>
    </row>
    <row r="144" spans="1:25" ht="15.75" x14ac:dyDescent="0.2">
      <c r="A144" s="35">
        <f t="shared" si="3"/>
        <v>43459</v>
      </c>
      <c r="B144" s="36">
        <f>SUMIFS(СВЦЭМ!$C$34:$C$777,СВЦЭМ!$A$34:$A$777,$A144,СВЦЭМ!$B$34:$B$777,B$119)+'СЕТ СН'!$I$9+СВЦЭМ!$D$10+'СЕТ СН'!$I$6-'СЕТ СН'!$I$19</f>
        <v>2233.4845725699997</v>
      </c>
      <c r="C144" s="36">
        <f>SUMIFS(СВЦЭМ!$C$34:$C$777,СВЦЭМ!$A$34:$A$777,$A144,СВЦЭМ!$B$34:$B$777,C$119)+'СЕТ СН'!$I$9+СВЦЭМ!$D$10+'СЕТ СН'!$I$6-'СЕТ СН'!$I$19</f>
        <v>2315.9823807000002</v>
      </c>
      <c r="D144" s="36">
        <f>SUMIFS(СВЦЭМ!$C$34:$C$777,СВЦЭМ!$A$34:$A$777,$A144,СВЦЭМ!$B$34:$B$777,D$119)+'СЕТ СН'!$I$9+СВЦЭМ!$D$10+'СЕТ СН'!$I$6-'СЕТ СН'!$I$19</f>
        <v>2386.5080039100003</v>
      </c>
      <c r="E144" s="36">
        <f>SUMIFS(СВЦЭМ!$C$34:$C$777,СВЦЭМ!$A$34:$A$777,$A144,СВЦЭМ!$B$34:$B$777,E$119)+'СЕТ СН'!$I$9+СВЦЭМ!$D$10+'СЕТ СН'!$I$6-'СЕТ СН'!$I$19</f>
        <v>2404.5165136699998</v>
      </c>
      <c r="F144" s="36">
        <f>SUMIFS(СВЦЭМ!$C$34:$C$777,СВЦЭМ!$A$34:$A$777,$A144,СВЦЭМ!$B$34:$B$777,F$119)+'СЕТ СН'!$I$9+СВЦЭМ!$D$10+'СЕТ СН'!$I$6-'СЕТ СН'!$I$19</f>
        <v>2404.5453867300002</v>
      </c>
      <c r="G144" s="36">
        <f>SUMIFS(СВЦЭМ!$C$34:$C$777,СВЦЭМ!$A$34:$A$777,$A144,СВЦЭМ!$B$34:$B$777,G$119)+'СЕТ СН'!$I$9+СВЦЭМ!$D$10+'СЕТ СН'!$I$6-'СЕТ СН'!$I$19</f>
        <v>2380.6597614399998</v>
      </c>
      <c r="H144" s="36">
        <f>SUMIFS(СВЦЭМ!$C$34:$C$777,СВЦЭМ!$A$34:$A$777,$A144,СВЦЭМ!$B$34:$B$777,H$119)+'СЕТ СН'!$I$9+СВЦЭМ!$D$10+'СЕТ СН'!$I$6-'СЕТ СН'!$I$19</f>
        <v>2303.6809554700003</v>
      </c>
      <c r="I144" s="36">
        <f>SUMIFS(СВЦЭМ!$C$34:$C$777,СВЦЭМ!$A$34:$A$777,$A144,СВЦЭМ!$B$34:$B$777,I$119)+'СЕТ СН'!$I$9+СВЦЭМ!$D$10+'СЕТ СН'!$I$6-'СЕТ СН'!$I$19</f>
        <v>2183.0313000799997</v>
      </c>
      <c r="J144" s="36">
        <f>SUMIFS(СВЦЭМ!$C$34:$C$777,СВЦЭМ!$A$34:$A$777,$A144,СВЦЭМ!$B$34:$B$777,J$119)+'СЕТ СН'!$I$9+СВЦЭМ!$D$10+'СЕТ СН'!$I$6-'СЕТ СН'!$I$19</f>
        <v>2125.85861221</v>
      </c>
      <c r="K144" s="36">
        <f>SUMIFS(СВЦЭМ!$C$34:$C$777,СВЦЭМ!$A$34:$A$777,$A144,СВЦЭМ!$B$34:$B$777,K$119)+'СЕТ СН'!$I$9+СВЦЭМ!$D$10+'СЕТ СН'!$I$6-'СЕТ СН'!$I$19</f>
        <v>2056.1219363800001</v>
      </c>
      <c r="L144" s="36">
        <f>SUMIFS(СВЦЭМ!$C$34:$C$777,СВЦЭМ!$A$34:$A$777,$A144,СВЦЭМ!$B$34:$B$777,L$119)+'СЕТ СН'!$I$9+СВЦЭМ!$D$10+'СЕТ СН'!$I$6-'СЕТ СН'!$I$19</f>
        <v>2046.6429814399999</v>
      </c>
      <c r="M144" s="36">
        <f>SUMIFS(СВЦЭМ!$C$34:$C$777,СВЦЭМ!$A$34:$A$777,$A144,СВЦЭМ!$B$34:$B$777,M$119)+'СЕТ СН'!$I$9+СВЦЭМ!$D$10+'СЕТ СН'!$I$6-'СЕТ СН'!$I$19</f>
        <v>2094.5970574499997</v>
      </c>
      <c r="N144" s="36">
        <f>SUMIFS(СВЦЭМ!$C$34:$C$777,СВЦЭМ!$A$34:$A$777,$A144,СВЦЭМ!$B$34:$B$777,N$119)+'СЕТ СН'!$I$9+СВЦЭМ!$D$10+'СЕТ СН'!$I$6-'СЕТ СН'!$I$19</f>
        <v>2166.0655248499997</v>
      </c>
      <c r="O144" s="36">
        <f>SUMIFS(СВЦЭМ!$C$34:$C$777,СВЦЭМ!$A$34:$A$777,$A144,СВЦЭМ!$B$34:$B$777,O$119)+'СЕТ СН'!$I$9+СВЦЭМ!$D$10+'СЕТ СН'!$I$6-'СЕТ СН'!$I$19</f>
        <v>2210.0185000800002</v>
      </c>
      <c r="P144" s="36">
        <f>SUMIFS(СВЦЭМ!$C$34:$C$777,СВЦЭМ!$A$34:$A$777,$A144,СВЦЭМ!$B$34:$B$777,P$119)+'СЕТ СН'!$I$9+СВЦЭМ!$D$10+'СЕТ СН'!$I$6-'СЕТ СН'!$I$19</f>
        <v>2216.4602130399999</v>
      </c>
      <c r="Q144" s="36">
        <f>SUMIFS(СВЦЭМ!$C$34:$C$777,СВЦЭМ!$A$34:$A$777,$A144,СВЦЭМ!$B$34:$B$777,Q$119)+'СЕТ СН'!$I$9+СВЦЭМ!$D$10+'СЕТ СН'!$I$6-'СЕТ СН'!$I$19</f>
        <v>2202.1574197500004</v>
      </c>
      <c r="R144" s="36">
        <f>SUMIFS(СВЦЭМ!$C$34:$C$777,СВЦЭМ!$A$34:$A$777,$A144,СВЦЭМ!$B$34:$B$777,R$119)+'СЕТ СН'!$I$9+СВЦЭМ!$D$10+'СЕТ СН'!$I$6-'СЕТ СН'!$I$19</f>
        <v>2140.6059338200002</v>
      </c>
      <c r="S144" s="36">
        <f>SUMIFS(СВЦЭМ!$C$34:$C$777,СВЦЭМ!$A$34:$A$777,$A144,СВЦЭМ!$B$34:$B$777,S$119)+'СЕТ СН'!$I$9+СВЦЭМ!$D$10+'СЕТ СН'!$I$6-'СЕТ СН'!$I$19</f>
        <v>2063.26077824</v>
      </c>
      <c r="T144" s="36">
        <f>SUMIFS(СВЦЭМ!$C$34:$C$777,СВЦЭМ!$A$34:$A$777,$A144,СВЦЭМ!$B$34:$B$777,T$119)+'СЕТ СН'!$I$9+СВЦЭМ!$D$10+'СЕТ СН'!$I$6-'СЕТ СН'!$I$19</f>
        <v>2011.5242502599999</v>
      </c>
      <c r="U144" s="36">
        <f>SUMIFS(СВЦЭМ!$C$34:$C$777,СВЦЭМ!$A$34:$A$777,$A144,СВЦЭМ!$B$34:$B$777,U$119)+'СЕТ СН'!$I$9+СВЦЭМ!$D$10+'СЕТ СН'!$I$6-'СЕТ СН'!$I$19</f>
        <v>2019.9883300399997</v>
      </c>
      <c r="V144" s="36">
        <f>SUMIFS(СВЦЭМ!$C$34:$C$777,СВЦЭМ!$A$34:$A$777,$A144,СВЦЭМ!$B$34:$B$777,V$119)+'СЕТ СН'!$I$9+СВЦЭМ!$D$10+'СЕТ СН'!$I$6-'СЕТ СН'!$I$19</f>
        <v>2033.8160861699998</v>
      </c>
      <c r="W144" s="36">
        <f>SUMIFS(СВЦЭМ!$C$34:$C$777,СВЦЭМ!$A$34:$A$777,$A144,СВЦЭМ!$B$34:$B$777,W$119)+'СЕТ СН'!$I$9+СВЦЭМ!$D$10+'СЕТ СН'!$I$6-'СЕТ СН'!$I$19</f>
        <v>2044.8116396599999</v>
      </c>
      <c r="X144" s="36">
        <f>SUMIFS(СВЦЭМ!$C$34:$C$777,СВЦЭМ!$A$34:$A$777,$A144,СВЦЭМ!$B$34:$B$777,X$119)+'СЕТ СН'!$I$9+СВЦЭМ!$D$10+'СЕТ СН'!$I$6-'СЕТ СН'!$I$19</f>
        <v>2053.1387593099998</v>
      </c>
      <c r="Y144" s="36">
        <f>SUMIFS(СВЦЭМ!$C$34:$C$777,СВЦЭМ!$A$34:$A$777,$A144,СВЦЭМ!$B$34:$B$777,Y$119)+'СЕТ СН'!$I$9+СВЦЭМ!$D$10+'СЕТ СН'!$I$6-'СЕТ СН'!$I$19</f>
        <v>2137.6004540900003</v>
      </c>
    </row>
    <row r="145" spans="1:26" ht="15.75" x14ac:dyDescent="0.2">
      <c r="A145" s="35">
        <f t="shared" si="3"/>
        <v>43460</v>
      </c>
      <c r="B145" s="36">
        <f>SUMIFS(СВЦЭМ!$C$34:$C$777,СВЦЭМ!$A$34:$A$777,$A145,СВЦЭМ!$B$34:$B$777,B$119)+'СЕТ СН'!$I$9+СВЦЭМ!$D$10+'СЕТ СН'!$I$6-'СЕТ СН'!$I$19</f>
        <v>2215.70983441</v>
      </c>
      <c r="C145" s="36">
        <f>SUMIFS(СВЦЭМ!$C$34:$C$777,СВЦЭМ!$A$34:$A$777,$A145,СВЦЭМ!$B$34:$B$777,C$119)+'СЕТ СН'!$I$9+СВЦЭМ!$D$10+'СЕТ СН'!$I$6-'СЕТ СН'!$I$19</f>
        <v>2324.6635983200003</v>
      </c>
      <c r="D145" s="36">
        <f>SUMIFS(СВЦЭМ!$C$34:$C$777,СВЦЭМ!$A$34:$A$777,$A145,СВЦЭМ!$B$34:$B$777,D$119)+'СЕТ СН'!$I$9+СВЦЭМ!$D$10+'СЕТ СН'!$I$6-'СЕТ СН'!$I$19</f>
        <v>2380.9310793900004</v>
      </c>
      <c r="E145" s="36">
        <f>SUMIFS(СВЦЭМ!$C$34:$C$777,СВЦЭМ!$A$34:$A$777,$A145,СВЦЭМ!$B$34:$B$777,E$119)+'СЕТ СН'!$I$9+СВЦЭМ!$D$10+'СЕТ СН'!$I$6-'СЕТ СН'!$I$19</f>
        <v>2379.6386792600001</v>
      </c>
      <c r="F145" s="36">
        <f>SUMIFS(СВЦЭМ!$C$34:$C$777,СВЦЭМ!$A$34:$A$777,$A145,СВЦЭМ!$B$34:$B$777,F$119)+'СЕТ СН'!$I$9+СВЦЭМ!$D$10+'СЕТ СН'!$I$6-'СЕТ СН'!$I$19</f>
        <v>2377.75950659</v>
      </c>
      <c r="G145" s="36">
        <f>SUMIFS(СВЦЭМ!$C$34:$C$777,СВЦЭМ!$A$34:$A$777,$A145,СВЦЭМ!$B$34:$B$777,G$119)+'СЕТ СН'!$I$9+СВЦЭМ!$D$10+'СЕТ СН'!$I$6-'СЕТ СН'!$I$19</f>
        <v>2359.59290921</v>
      </c>
      <c r="H145" s="36">
        <f>SUMIFS(СВЦЭМ!$C$34:$C$777,СВЦЭМ!$A$34:$A$777,$A145,СВЦЭМ!$B$34:$B$777,H$119)+'СЕТ СН'!$I$9+СВЦЭМ!$D$10+'СЕТ СН'!$I$6-'СЕТ СН'!$I$19</f>
        <v>2291.6442254600001</v>
      </c>
      <c r="I145" s="36">
        <f>SUMIFS(СВЦЭМ!$C$34:$C$777,СВЦЭМ!$A$34:$A$777,$A145,СВЦЭМ!$B$34:$B$777,I$119)+'СЕТ СН'!$I$9+СВЦЭМ!$D$10+'СЕТ СН'!$I$6-'СЕТ СН'!$I$19</f>
        <v>2194.8064689800003</v>
      </c>
      <c r="J145" s="36">
        <f>SUMIFS(СВЦЭМ!$C$34:$C$777,СВЦЭМ!$A$34:$A$777,$A145,СВЦЭМ!$B$34:$B$777,J$119)+'СЕТ СН'!$I$9+СВЦЭМ!$D$10+'СЕТ СН'!$I$6-'СЕТ СН'!$I$19</f>
        <v>2139.60814691</v>
      </c>
      <c r="K145" s="36">
        <f>SUMIFS(СВЦЭМ!$C$34:$C$777,СВЦЭМ!$A$34:$A$777,$A145,СВЦЭМ!$B$34:$B$777,K$119)+'СЕТ СН'!$I$9+СВЦЭМ!$D$10+'СЕТ СН'!$I$6-'СЕТ СН'!$I$19</f>
        <v>2067.42173314</v>
      </c>
      <c r="L145" s="36">
        <f>SUMIFS(СВЦЭМ!$C$34:$C$777,СВЦЭМ!$A$34:$A$777,$A145,СВЦЭМ!$B$34:$B$777,L$119)+'СЕТ СН'!$I$9+СВЦЭМ!$D$10+'СЕТ СН'!$I$6-'СЕТ СН'!$I$19</f>
        <v>2065.6671177400003</v>
      </c>
      <c r="M145" s="36">
        <f>SUMIFS(СВЦЭМ!$C$34:$C$777,СВЦЭМ!$A$34:$A$777,$A145,СВЦЭМ!$B$34:$B$777,M$119)+'СЕТ СН'!$I$9+СВЦЭМ!$D$10+'СЕТ СН'!$I$6-'СЕТ СН'!$I$19</f>
        <v>2125.8647830999998</v>
      </c>
      <c r="N145" s="36">
        <f>SUMIFS(СВЦЭМ!$C$34:$C$777,СВЦЭМ!$A$34:$A$777,$A145,СВЦЭМ!$B$34:$B$777,N$119)+'СЕТ СН'!$I$9+СВЦЭМ!$D$10+'СЕТ СН'!$I$6-'СЕТ СН'!$I$19</f>
        <v>2202.4548189900001</v>
      </c>
      <c r="O145" s="36">
        <f>SUMIFS(СВЦЭМ!$C$34:$C$777,СВЦЭМ!$A$34:$A$777,$A145,СВЦЭМ!$B$34:$B$777,O$119)+'СЕТ СН'!$I$9+СВЦЭМ!$D$10+'СЕТ СН'!$I$6-'СЕТ СН'!$I$19</f>
        <v>2248.1565835500001</v>
      </c>
      <c r="P145" s="36">
        <f>SUMIFS(СВЦЭМ!$C$34:$C$777,СВЦЭМ!$A$34:$A$777,$A145,СВЦЭМ!$B$34:$B$777,P$119)+'СЕТ СН'!$I$9+СВЦЭМ!$D$10+'СЕТ СН'!$I$6-'СЕТ СН'!$I$19</f>
        <v>2266.2373615300003</v>
      </c>
      <c r="Q145" s="36">
        <f>SUMIFS(СВЦЭМ!$C$34:$C$777,СВЦЭМ!$A$34:$A$777,$A145,СВЦЭМ!$B$34:$B$777,Q$119)+'СЕТ СН'!$I$9+СВЦЭМ!$D$10+'СЕТ СН'!$I$6-'СЕТ СН'!$I$19</f>
        <v>2233.5973724</v>
      </c>
      <c r="R145" s="36">
        <f>SUMIFS(СВЦЭМ!$C$34:$C$777,СВЦЭМ!$A$34:$A$777,$A145,СВЦЭМ!$B$34:$B$777,R$119)+'СЕТ СН'!$I$9+СВЦЭМ!$D$10+'СЕТ СН'!$I$6-'СЕТ СН'!$I$19</f>
        <v>2173.1527688799997</v>
      </c>
      <c r="S145" s="36">
        <f>SUMIFS(СВЦЭМ!$C$34:$C$777,СВЦЭМ!$A$34:$A$777,$A145,СВЦЭМ!$B$34:$B$777,S$119)+'СЕТ СН'!$I$9+СВЦЭМ!$D$10+'СЕТ СН'!$I$6-'СЕТ СН'!$I$19</f>
        <v>2070.4045619099998</v>
      </c>
      <c r="T145" s="36">
        <f>SUMIFS(СВЦЭМ!$C$34:$C$777,СВЦЭМ!$A$34:$A$777,$A145,СВЦЭМ!$B$34:$B$777,T$119)+'СЕТ СН'!$I$9+СВЦЭМ!$D$10+'СЕТ СН'!$I$6-'СЕТ СН'!$I$19</f>
        <v>2032.15769211</v>
      </c>
      <c r="U145" s="36">
        <f>SUMIFS(СВЦЭМ!$C$34:$C$777,СВЦЭМ!$A$34:$A$777,$A145,СВЦЭМ!$B$34:$B$777,U$119)+'СЕТ СН'!$I$9+СВЦЭМ!$D$10+'СЕТ СН'!$I$6-'СЕТ СН'!$I$19</f>
        <v>2034.6144807999999</v>
      </c>
      <c r="V145" s="36">
        <f>SUMIFS(СВЦЭМ!$C$34:$C$777,СВЦЭМ!$A$34:$A$777,$A145,СВЦЭМ!$B$34:$B$777,V$119)+'СЕТ СН'!$I$9+СВЦЭМ!$D$10+'СЕТ СН'!$I$6-'СЕТ СН'!$I$19</f>
        <v>2046.1631357900001</v>
      </c>
      <c r="W145" s="36">
        <f>SUMIFS(СВЦЭМ!$C$34:$C$777,СВЦЭМ!$A$34:$A$777,$A145,СВЦЭМ!$B$34:$B$777,W$119)+'СЕТ СН'!$I$9+СВЦЭМ!$D$10+'СЕТ СН'!$I$6-'СЕТ СН'!$I$19</f>
        <v>2062.12416196</v>
      </c>
      <c r="X145" s="36">
        <f>SUMIFS(СВЦЭМ!$C$34:$C$777,СВЦЭМ!$A$34:$A$777,$A145,СВЦЭМ!$B$34:$B$777,X$119)+'СЕТ СН'!$I$9+СВЦЭМ!$D$10+'СЕТ СН'!$I$6-'СЕТ СН'!$I$19</f>
        <v>2074.9590538900002</v>
      </c>
      <c r="Y145" s="36">
        <f>SUMIFS(СВЦЭМ!$C$34:$C$777,СВЦЭМ!$A$34:$A$777,$A145,СВЦЭМ!$B$34:$B$777,Y$119)+'СЕТ СН'!$I$9+СВЦЭМ!$D$10+'СЕТ СН'!$I$6-'СЕТ СН'!$I$19</f>
        <v>2150.2841894799999</v>
      </c>
    </row>
    <row r="146" spans="1:26" ht="15.75" x14ac:dyDescent="0.2">
      <c r="A146" s="35">
        <f t="shared" si="3"/>
        <v>43461</v>
      </c>
      <c r="B146" s="36">
        <f>SUMIFS(СВЦЭМ!$C$34:$C$777,СВЦЭМ!$A$34:$A$777,$A146,СВЦЭМ!$B$34:$B$777,B$119)+'СЕТ СН'!$I$9+СВЦЭМ!$D$10+'СЕТ СН'!$I$6-'СЕТ СН'!$I$19</f>
        <v>2249.4191625200001</v>
      </c>
      <c r="C146" s="36">
        <f>SUMIFS(СВЦЭМ!$C$34:$C$777,СВЦЭМ!$A$34:$A$777,$A146,СВЦЭМ!$B$34:$B$777,C$119)+'СЕТ СН'!$I$9+СВЦЭМ!$D$10+'СЕТ СН'!$I$6-'СЕТ СН'!$I$19</f>
        <v>2326.9771477599998</v>
      </c>
      <c r="D146" s="36">
        <f>SUMIFS(СВЦЭМ!$C$34:$C$777,СВЦЭМ!$A$34:$A$777,$A146,СВЦЭМ!$B$34:$B$777,D$119)+'СЕТ СН'!$I$9+СВЦЭМ!$D$10+'СЕТ СН'!$I$6-'СЕТ СН'!$I$19</f>
        <v>2384.9751664300002</v>
      </c>
      <c r="E146" s="36">
        <f>SUMIFS(СВЦЭМ!$C$34:$C$777,СВЦЭМ!$A$34:$A$777,$A146,СВЦЭМ!$B$34:$B$777,E$119)+'СЕТ СН'!$I$9+СВЦЭМ!$D$10+'СЕТ СН'!$I$6-'СЕТ СН'!$I$19</f>
        <v>2423.7238062900001</v>
      </c>
      <c r="F146" s="36">
        <f>SUMIFS(СВЦЭМ!$C$34:$C$777,СВЦЭМ!$A$34:$A$777,$A146,СВЦЭМ!$B$34:$B$777,F$119)+'СЕТ СН'!$I$9+СВЦЭМ!$D$10+'СЕТ СН'!$I$6-'СЕТ СН'!$I$19</f>
        <v>2429.6066627999999</v>
      </c>
      <c r="G146" s="36">
        <f>SUMIFS(СВЦЭМ!$C$34:$C$777,СВЦЭМ!$A$34:$A$777,$A146,СВЦЭМ!$B$34:$B$777,G$119)+'СЕТ СН'!$I$9+СВЦЭМ!$D$10+'СЕТ СН'!$I$6-'СЕТ СН'!$I$19</f>
        <v>2416.09677818</v>
      </c>
      <c r="H146" s="36">
        <f>SUMIFS(СВЦЭМ!$C$34:$C$777,СВЦЭМ!$A$34:$A$777,$A146,СВЦЭМ!$B$34:$B$777,H$119)+'СЕТ СН'!$I$9+СВЦЭМ!$D$10+'СЕТ СН'!$I$6-'СЕТ СН'!$I$19</f>
        <v>2365.6303524800001</v>
      </c>
      <c r="I146" s="36">
        <f>SUMIFS(СВЦЭМ!$C$34:$C$777,СВЦЭМ!$A$34:$A$777,$A146,СВЦЭМ!$B$34:$B$777,I$119)+'СЕТ СН'!$I$9+СВЦЭМ!$D$10+'СЕТ СН'!$I$6-'СЕТ СН'!$I$19</f>
        <v>2253.7609892299997</v>
      </c>
      <c r="J146" s="36">
        <f>SUMIFS(СВЦЭМ!$C$34:$C$777,СВЦЭМ!$A$34:$A$777,$A146,СВЦЭМ!$B$34:$B$777,J$119)+'СЕТ СН'!$I$9+СВЦЭМ!$D$10+'СЕТ СН'!$I$6-'СЕТ СН'!$I$19</f>
        <v>2198.65945315</v>
      </c>
      <c r="K146" s="36">
        <f>SUMIFS(СВЦЭМ!$C$34:$C$777,СВЦЭМ!$A$34:$A$777,$A146,СВЦЭМ!$B$34:$B$777,K$119)+'СЕТ СН'!$I$9+СВЦЭМ!$D$10+'СЕТ СН'!$I$6-'СЕТ СН'!$I$19</f>
        <v>2140.2717911499999</v>
      </c>
      <c r="L146" s="36">
        <f>SUMIFS(СВЦЭМ!$C$34:$C$777,СВЦЭМ!$A$34:$A$777,$A146,СВЦЭМ!$B$34:$B$777,L$119)+'СЕТ СН'!$I$9+СВЦЭМ!$D$10+'СЕТ СН'!$I$6-'СЕТ СН'!$I$19</f>
        <v>2145.7523268200002</v>
      </c>
      <c r="M146" s="36">
        <f>SUMIFS(СВЦЭМ!$C$34:$C$777,СВЦЭМ!$A$34:$A$777,$A146,СВЦЭМ!$B$34:$B$777,M$119)+'СЕТ СН'!$I$9+СВЦЭМ!$D$10+'СЕТ СН'!$I$6-'СЕТ СН'!$I$19</f>
        <v>2200.8676121099998</v>
      </c>
      <c r="N146" s="36">
        <f>SUMIFS(СВЦЭМ!$C$34:$C$777,СВЦЭМ!$A$34:$A$777,$A146,СВЦЭМ!$B$34:$B$777,N$119)+'СЕТ СН'!$I$9+СВЦЭМ!$D$10+'СЕТ СН'!$I$6-'СЕТ СН'!$I$19</f>
        <v>2244.4902615400001</v>
      </c>
      <c r="O146" s="36">
        <f>SUMIFS(СВЦЭМ!$C$34:$C$777,СВЦЭМ!$A$34:$A$777,$A146,СВЦЭМ!$B$34:$B$777,O$119)+'СЕТ СН'!$I$9+СВЦЭМ!$D$10+'СЕТ СН'!$I$6-'СЕТ СН'!$I$19</f>
        <v>2265.3291877399997</v>
      </c>
      <c r="P146" s="36">
        <f>SUMIFS(СВЦЭМ!$C$34:$C$777,СВЦЭМ!$A$34:$A$777,$A146,СВЦЭМ!$B$34:$B$777,P$119)+'СЕТ СН'!$I$9+СВЦЭМ!$D$10+'СЕТ СН'!$I$6-'СЕТ СН'!$I$19</f>
        <v>2301.9884387800003</v>
      </c>
      <c r="Q146" s="36">
        <f>SUMIFS(СВЦЭМ!$C$34:$C$777,СВЦЭМ!$A$34:$A$777,$A146,СВЦЭМ!$B$34:$B$777,Q$119)+'СЕТ СН'!$I$9+СВЦЭМ!$D$10+'СЕТ СН'!$I$6-'СЕТ СН'!$I$19</f>
        <v>2306.7835039800002</v>
      </c>
      <c r="R146" s="36">
        <f>SUMIFS(СВЦЭМ!$C$34:$C$777,СВЦЭМ!$A$34:$A$777,$A146,СВЦЭМ!$B$34:$B$777,R$119)+'СЕТ СН'!$I$9+СВЦЭМ!$D$10+'СЕТ СН'!$I$6-'СЕТ СН'!$I$19</f>
        <v>2250.4194370599998</v>
      </c>
      <c r="S146" s="36">
        <f>SUMIFS(СВЦЭМ!$C$34:$C$777,СВЦЭМ!$A$34:$A$777,$A146,СВЦЭМ!$B$34:$B$777,S$119)+'СЕТ СН'!$I$9+СВЦЭМ!$D$10+'СЕТ СН'!$I$6-'СЕТ СН'!$I$19</f>
        <v>2167.1555679399999</v>
      </c>
      <c r="T146" s="36">
        <f>SUMIFS(СВЦЭМ!$C$34:$C$777,СВЦЭМ!$A$34:$A$777,$A146,СВЦЭМ!$B$34:$B$777,T$119)+'СЕТ СН'!$I$9+СВЦЭМ!$D$10+'СЕТ СН'!$I$6-'СЕТ СН'!$I$19</f>
        <v>2116.9523184099999</v>
      </c>
      <c r="U146" s="36">
        <f>SUMIFS(СВЦЭМ!$C$34:$C$777,СВЦЭМ!$A$34:$A$777,$A146,СВЦЭМ!$B$34:$B$777,U$119)+'СЕТ СН'!$I$9+СВЦЭМ!$D$10+'СЕТ СН'!$I$6-'СЕТ СН'!$I$19</f>
        <v>2118.65457694</v>
      </c>
      <c r="V146" s="36">
        <f>SUMIFS(СВЦЭМ!$C$34:$C$777,СВЦЭМ!$A$34:$A$777,$A146,СВЦЭМ!$B$34:$B$777,V$119)+'СЕТ СН'!$I$9+СВЦЭМ!$D$10+'СЕТ СН'!$I$6-'СЕТ СН'!$I$19</f>
        <v>2132.0291807200001</v>
      </c>
      <c r="W146" s="36">
        <f>SUMIFS(СВЦЭМ!$C$34:$C$777,СВЦЭМ!$A$34:$A$777,$A146,СВЦЭМ!$B$34:$B$777,W$119)+'СЕТ СН'!$I$9+СВЦЭМ!$D$10+'СЕТ СН'!$I$6-'СЕТ СН'!$I$19</f>
        <v>2149.38709909</v>
      </c>
      <c r="X146" s="36">
        <f>SUMIFS(СВЦЭМ!$C$34:$C$777,СВЦЭМ!$A$34:$A$777,$A146,СВЦЭМ!$B$34:$B$777,X$119)+'СЕТ СН'!$I$9+СВЦЭМ!$D$10+'СЕТ СН'!$I$6-'СЕТ СН'!$I$19</f>
        <v>2169.8881672400003</v>
      </c>
      <c r="Y146" s="36">
        <f>SUMIFS(СВЦЭМ!$C$34:$C$777,СВЦЭМ!$A$34:$A$777,$A146,СВЦЭМ!$B$34:$B$777,Y$119)+'СЕТ СН'!$I$9+СВЦЭМ!$D$10+'СЕТ СН'!$I$6-'СЕТ СН'!$I$19</f>
        <v>2236.5070012300002</v>
      </c>
    </row>
    <row r="147" spans="1:26" ht="15.75" x14ac:dyDescent="0.2">
      <c r="A147" s="35">
        <f t="shared" si="3"/>
        <v>43462</v>
      </c>
      <c r="B147" s="36">
        <f>SUMIFS(СВЦЭМ!$C$34:$C$777,СВЦЭМ!$A$34:$A$777,$A147,СВЦЭМ!$B$34:$B$777,B$119)+'СЕТ СН'!$I$9+СВЦЭМ!$D$10+'СЕТ СН'!$I$6-'СЕТ СН'!$I$19</f>
        <v>2289.0062065299999</v>
      </c>
      <c r="C147" s="36">
        <f>SUMIFS(СВЦЭМ!$C$34:$C$777,СВЦЭМ!$A$34:$A$777,$A147,СВЦЭМ!$B$34:$B$777,C$119)+'СЕТ СН'!$I$9+СВЦЭМ!$D$10+'СЕТ СН'!$I$6-'СЕТ СН'!$I$19</f>
        <v>2345.6597133400001</v>
      </c>
      <c r="D147" s="36">
        <f>SUMIFS(СВЦЭМ!$C$34:$C$777,СВЦЭМ!$A$34:$A$777,$A147,СВЦЭМ!$B$34:$B$777,D$119)+'СЕТ СН'!$I$9+СВЦЭМ!$D$10+'СЕТ СН'!$I$6-'СЕТ СН'!$I$19</f>
        <v>2416.1032045299999</v>
      </c>
      <c r="E147" s="36">
        <f>SUMIFS(СВЦЭМ!$C$34:$C$777,СВЦЭМ!$A$34:$A$777,$A147,СВЦЭМ!$B$34:$B$777,E$119)+'СЕТ СН'!$I$9+СВЦЭМ!$D$10+'СЕТ СН'!$I$6-'СЕТ СН'!$I$19</f>
        <v>2426.3658604900002</v>
      </c>
      <c r="F147" s="36">
        <f>SUMIFS(СВЦЭМ!$C$34:$C$777,СВЦЭМ!$A$34:$A$777,$A147,СВЦЭМ!$B$34:$B$777,F$119)+'СЕТ СН'!$I$9+СВЦЭМ!$D$10+'СЕТ СН'!$I$6-'СЕТ СН'!$I$19</f>
        <v>2437.8556443100001</v>
      </c>
      <c r="G147" s="36">
        <f>SUMIFS(СВЦЭМ!$C$34:$C$777,СВЦЭМ!$A$34:$A$777,$A147,СВЦЭМ!$B$34:$B$777,G$119)+'СЕТ СН'!$I$9+СВЦЭМ!$D$10+'СЕТ СН'!$I$6-'СЕТ СН'!$I$19</f>
        <v>2409.0587478100001</v>
      </c>
      <c r="H147" s="36">
        <f>SUMIFS(СВЦЭМ!$C$34:$C$777,СВЦЭМ!$A$34:$A$777,$A147,СВЦЭМ!$B$34:$B$777,H$119)+'СЕТ СН'!$I$9+СВЦЭМ!$D$10+'СЕТ СН'!$I$6-'СЕТ СН'!$I$19</f>
        <v>2338.4856879999998</v>
      </c>
      <c r="I147" s="36">
        <f>SUMIFS(СВЦЭМ!$C$34:$C$777,СВЦЭМ!$A$34:$A$777,$A147,СВЦЭМ!$B$34:$B$777,I$119)+'СЕТ СН'!$I$9+СВЦЭМ!$D$10+'СЕТ СН'!$I$6-'СЕТ СН'!$I$19</f>
        <v>2232.1154294500002</v>
      </c>
      <c r="J147" s="36">
        <f>SUMIFS(СВЦЭМ!$C$34:$C$777,СВЦЭМ!$A$34:$A$777,$A147,СВЦЭМ!$B$34:$B$777,J$119)+'СЕТ СН'!$I$9+СВЦЭМ!$D$10+'СЕТ СН'!$I$6-'СЕТ СН'!$I$19</f>
        <v>2162.7401106799998</v>
      </c>
      <c r="K147" s="36">
        <f>SUMIFS(СВЦЭМ!$C$34:$C$777,СВЦЭМ!$A$34:$A$777,$A147,СВЦЭМ!$B$34:$B$777,K$119)+'СЕТ СН'!$I$9+СВЦЭМ!$D$10+'СЕТ СН'!$I$6-'СЕТ СН'!$I$19</f>
        <v>2088.8690800300001</v>
      </c>
      <c r="L147" s="36">
        <f>SUMIFS(СВЦЭМ!$C$34:$C$777,СВЦЭМ!$A$34:$A$777,$A147,СВЦЭМ!$B$34:$B$777,L$119)+'СЕТ СН'!$I$9+СВЦЭМ!$D$10+'СЕТ СН'!$I$6-'СЕТ СН'!$I$19</f>
        <v>2084.6164199899999</v>
      </c>
      <c r="M147" s="36">
        <f>SUMIFS(СВЦЭМ!$C$34:$C$777,СВЦЭМ!$A$34:$A$777,$A147,СВЦЭМ!$B$34:$B$777,M$119)+'СЕТ СН'!$I$9+СВЦЭМ!$D$10+'СЕТ СН'!$I$6-'СЕТ СН'!$I$19</f>
        <v>2139.2342802499998</v>
      </c>
      <c r="N147" s="36">
        <f>SUMIFS(СВЦЭМ!$C$34:$C$777,СВЦЭМ!$A$34:$A$777,$A147,СВЦЭМ!$B$34:$B$777,N$119)+'СЕТ СН'!$I$9+СВЦЭМ!$D$10+'СЕТ СН'!$I$6-'СЕТ СН'!$I$19</f>
        <v>2190.7756510099998</v>
      </c>
      <c r="O147" s="36">
        <f>SUMIFS(СВЦЭМ!$C$34:$C$777,СВЦЭМ!$A$34:$A$777,$A147,СВЦЭМ!$B$34:$B$777,O$119)+'СЕТ СН'!$I$9+СВЦЭМ!$D$10+'СЕТ СН'!$I$6-'СЕТ СН'!$I$19</f>
        <v>2243.2036837200003</v>
      </c>
      <c r="P147" s="36">
        <f>SUMIFS(СВЦЭМ!$C$34:$C$777,СВЦЭМ!$A$34:$A$777,$A147,СВЦЭМ!$B$34:$B$777,P$119)+'СЕТ СН'!$I$9+СВЦЭМ!$D$10+'СЕТ СН'!$I$6-'СЕТ СН'!$I$19</f>
        <v>2257.3827749100001</v>
      </c>
      <c r="Q147" s="36">
        <f>SUMIFS(СВЦЭМ!$C$34:$C$777,СВЦЭМ!$A$34:$A$777,$A147,СВЦЭМ!$B$34:$B$777,Q$119)+'СЕТ СН'!$I$9+СВЦЭМ!$D$10+'СЕТ СН'!$I$6-'СЕТ СН'!$I$19</f>
        <v>2232.49198574</v>
      </c>
      <c r="R147" s="36">
        <f>SUMIFS(СВЦЭМ!$C$34:$C$777,СВЦЭМ!$A$34:$A$777,$A147,СВЦЭМ!$B$34:$B$777,R$119)+'СЕТ СН'!$I$9+СВЦЭМ!$D$10+'СЕТ СН'!$I$6-'СЕТ СН'!$I$19</f>
        <v>2172.4962404999997</v>
      </c>
      <c r="S147" s="36">
        <f>SUMIFS(СВЦЭМ!$C$34:$C$777,СВЦЭМ!$A$34:$A$777,$A147,СВЦЭМ!$B$34:$B$777,S$119)+'СЕТ СН'!$I$9+СВЦЭМ!$D$10+'СЕТ СН'!$I$6-'СЕТ СН'!$I$19</f>
        <v>2089.8725926699999</v>
      </c>
      <c r="T147" s="36">
        <f>SUMIFS(СВЦЭМ!$C$34:$C$777,СВЦЭМ!$A$34:$A$777,$A147,СВЦЭМ!$B$34:$B$777,T$119)+'СЕТ СН'!$I$9+СВЦЭМ!$D$10+'СЕТ СН'!$I$6-'СЕТ СН'!$I$19</f>
        <v>2042.3319690099997</v>
      </c>
      <c r="U147" s="36">
        <f>SUMIFS(СВЦЭМ!$C$34:$C$777,СВЦЭМ!$A$34:$A$777,$A147,СВЦЭМ!$B$34:$B$777,U$119)+'СЕТ СН'!$I$9+СВЦЭМ!$D$10+'СЕТ СН'!$I$6-'СЕТ СН'!$I$19</f>
        <v>2047.4930116999999</v>
      </c>
      <c r="V147" s="36">
        <f>SUMIFS(СВЦЭМ!$C$34:$C$777,СВЦЭМ!$A$34:$A$777,$A147,СВЦЭМ!$B$34:$B$777,V$119)+'СЕТ СН'!$I$9+СВЦЭМ!$D$10+'СЕТ СН'!$I$6-'СЕТ СН'!$I$19</f>
        <v>2061.1642424800002</v>
      </c>
      <c r="W147" s="36">
        <f>SUMIFS(СВЦЭМ!$C$34:$C$777,СВЦЭМ!$A$34:$A$777,$A147,СВЦЭМ!$B$34:$B$777,W$119)+'СЕТ СН'!$I$9+СВЦЭМ!$D$10+'СЕТ СН'!$I$6-'СЕТ СН'!$I$19</f>
        <v>2070.0490079800002</v>
      </c>
      <c r="X147" s="36">
        <f>SUMIFS(СВЦЭМ!$C$34:$C$777,СВЦЭМ!$A$34:$A$777,$A147,СВЦЭМ!$B$34:$B$777,X$119)+'СЕТ СН'!$I$9+СВЦЭМ!$D$10+'СЕТ СН'!$I$6-'СЕТ СН'!$I$19</f>
        <v>2086.3835861899997</v>
      </c>
      <c r="Y147" s="36">
        <f>SUMIFS(СВЦЭМ!$C$34:$C$777,СВЦЭМ!$A$34:$A$777,$A147,СВЦЭМ!$B$34:$B$777,Y$119)+'СЕТ СН'!$I$9+СВЦЭМ!$D$10+'СЕТ СН'!$I$6-'СЕТ СН'!$I$19</f>
        <v>2176.3331111799998</v>
      </c>
    </row>
    <row r="148" spans="1:26" ht="15.75" x14ac:dyDescent="0.2">
      <c r="A148" s="35">
        <f t="shared" si="3"/>
        <v>43463</v>
      </c>
      <c r="B148" s="36">
        <f>SUMIFS(СВЦЭМ!$C$34:$C$777,СВЦЭМ!$A$34:$A$777,$A148,СВЦЭМ!$B$34:$B$777,B$119)+'СЕТ СН'!$I$9+СВЦЭМ!$D$10+'СЕТ СН'!$I$6-'СЕТ СН'!$I$19</f>
        <v>2261.9717595000002</v>
      </c>
      <c r="C148" s="36">
        <f>SUMIFS(СВЦЭМ!$C$34:$C$777,СВЦЭМ!$A$34:$A$777,$A148,СВЦЭМ!$B$34:$B$777,C$119)+'СЕТ СН'!$I$9+СВЦЭМ!$D$10+'СЕТ СН'!$I$6-'СЕТ СН'!$I$19</f>
        <v>2364.1817657900001</v>
      </c>
      <c r="D148" s="36">
        <f>SUMIFS(СВЦЭМ!$C$34:$C$777,СВЦЭМ!$A$34:$A$777,$A148,СВЦЭМ!$B$34:$B$777,D$119)+'СЕТ СН'!$I$9+СВЦЭМ!$D$10+'СЕТ СН'!$I$6-'СЕТ СН'!$I$19</f>
        <v>2445.3939265500003</v>
      </c>
      <c r="E148" s="36">
        <f>SUMIFS(СВЦЭМ!$C$34:$C$777,СВЦЭМ!$A$34:$A$777,$A148,СВЦЭМ!$B$34:$B$777,E$119)+'СЕТ СН'!$I$9+СВЦЭМ!$D$10+'СЕТ СН'!$I$6-'СЕТ СН'!$I$19</f>
        <v>2463.13995858</v>
      </c>
      <c r="F148" s="36">
        <f>SUMIFS(СВЦЭМ!$C$34:$C$777,СВЦЭМ!$A$34:$A$777,$A148,СВЦЭМ!$B$34:$B$777,F$119)+'СЕТ СН'!$I$9+СВЦЭМ!$D$10+'СЕТ СН'!$I$6-'СЕТ СН'!$I$19</f>
        <v>2463.1880884399998</v>
      </c>
      <c r="G148" s="36">
        <f>SUMIFS(СВЦЭМ!$C$34:$C$777,СВЦЭМ!$A$34:$A$777,$A148,СВЦЭМ!$B$34:$B$777,G$119)+'СЕТ СН'!$I$9+СВЦЭМ!$D$10+'СЕТ СН'!$I$6-'СЕТ СН'!$I$19</f>
        <v>2445.3158203499997</v>
      </c>
      <c r="H148" s="36">
        <f>SUMIFS(СВЦЭМ!$C$34:$C$777,СВЦЭМ!$A$34:$A$777,$A148,СВЦЭМ!$B$34:$B$777,H$119)+'СЕТ СН'!$I$9+СВЦЭМ!$D$10+'СЕТ СН'!$I$6-'СЕТ СН'!$I$19</f>
        <v>2349.0341294999998</v>
      </c>
      <c r="I148" s="36">
        <f>SUMIFS(СВЦЭМ!$C$34:$C$777,СВЦЭМ!$A$34:$A$777,$A148,СВЦЭМ!$B$34:$B$777,I$119)+'СЕТ СН'!$I$9+СВЦЭМ!$D$10+'СЕТ СН'!$I$6-'СЕТ СН'!$I$19</f>
        <v>2267.0587137399998</v>
      </c>
      <c r="J148" s="36">
        <f>SUMIFS(СВЦЭМ!$C$34:$C$777,СВЦЭМ!$A$34:$A$777,$A148,СВЦЭМ!$B$34:$B$777,J$119)+'СЕТ СН'!$I$9+СВЦЭМ!$D$10+'СЕТ СН'!$I$6-'СЕТ СН'!$I$19</f>
        <v>2211.4895798699999</v>
      </c>
      <c r="K148" s="36">
        <f>SUMIFS(СВЦЭМ!$C$34:$C$777,СВЦЭМ!$A$34:$A$777,$A148,СВЦЭМ!$B$34:$B$777,K$119)+'СЕТ СН'!$I$9+СВЦЭМ!$D$10+'СЕТ СН'!$I$6-'СЕТ СН'!$I$19</f>
        <v>2126.3486441699997</v>
      </c>
      <c r="L148" s="36">
        <f>SUMIFS(СВЦЭМ!$C$34:$C$777,СВЦЭМ!$A$34:$A$777,$A148,СВЦЭМ!$B$34:$B$777,L$119)+'СЕТ СН'!$I$9+СВЦЭМ!$D$10+'СЕТ СН'!$I$6-'СЕТ СН'!$I$19</f>
        <v>2128.3414470600001</v>
      </c>
      <c r="M148" s="36">
        <f>SUMIFS(СВЦЭМ!$C$34:$C$777,СВЦЭМ!$A$34:$A$777,$A148,СВЦЭМ!$B$34:$B$777,M$119)+'СЕТ СН'!$I$9+СВЦЭМ!$D$10+'СЕТ СН'!$I$6-'СЕТ СН'!$I$19</f>
        <v>2204.0947443699997</v>
      </c>
      <c r="N148" s="36">
        <f>SUMIFS(СВЦЭМ!$C$34:$C$777,СВЦЭМ!$A$34:$A$777,$A148,СВЦЭМ!$B$34:$B$777,N$119)+'СЕТ СН'!$I$9+СВЦЭМ!$D$10+'СЕТ СН'!$I$6-'СЕТ СН'!$I$19</f>
        <v>2249.90014294</v>
      </c>
      <c r="O148" s="36">
        <f>SUMIFS(СВЦЭМ!$C$34:$C$777,СВЦЭМ!$A$34:$A$777,$A148,СВЦЭМ!$B$34:$B$777,O$119)+'СЕТ СН'!$I$9+СВЦЭМ!$D$10+'СЕТ СН'!$I$6-'СЕТ СН'!$I$19</f>
        <v>2260.71489531</v>
      </c>
      <c r="P148" s="36">
        <f>SUMIFS(СВЦЭМ!$C$34:$C$777,СВЦЭМ!$A$34:$A$777,$A148,СВЦЭМ!$B$34:$B$777,P$119)+'СЕТ СН'!$I$9+СВЦЭМ!$D$10+'СЕТ СН'!$I$6-'СЕТ СН'!$I$19</f>
        <v>2267.5082973099998</v>
      </c>
      <c r="Q148" s="36">
        <f>SUMIFS(СВЦЭМ!$C$34:$C$777,СВЦЭМ!$A$34:$A$777,$A148,СВЦЭМ!$B$34:$B$777,Q$119)+'СЕТ СН'!$I$9+СВЦЭМ!$D$10+'СЕТ СН'!$I$6-'СЕТ СН'!$I$19</f>
        <v>2253.7394551799998</v>
      </c>
      <c r="R148" s="36">
        <f>SUMIFS(СВЦЭМ!$C$34:$C$777,СВЦЭМ!$A$34:$A$777,$A148,СВЦЭМ!$B$34:$B$777,R$119)+'СЕТ СН'!$I$9+СВЦЭМ!$D$10+'СЕТ СН'!$I$6-'СЕТ СН'!$I$19</f>
        <v>2202.2888628299997</v>
      </c>
      <c r="S148" s="36">
        <f>SUMIFS(СВЦЭМ!$C$34:$C$777,СВЦЭМ!$A$34:$A$777,$A148,СВЦЭМ!$B$34:$B$777,S$119)+'СЕТ СН'!$I$9+СВЦЭМ!$D$10+'СЕТ СН'!$I$6-'СЕТ СН'!$I$19</f>
        <v>2109.7011629500003</v>
      </c>
      <c r="T148" s="36">
        <f>SUMIFS(СВЦЭМ!$C$34:$C$777,СВЦЭМ!$A$34:$A$777,$A148,СВЦЭМ!$B$34:$B$777,T$119)+'СЕТ СН'!$I$9+СВЦЭМ!$D$10+'СЕТ СН'!$I$6-'СЕТ СН'!$I$19</f>
        <v>2078.5700724999997</v>
      </c>
      <c r="U148" s="36">
        <f>SUMIFS(СВЦЭМ!$C$34:$C$777,СВЦЭМ!$A$34:$A$777,$A148,СВЦЭМ!$B$34:$B$777,U$119)+'СЕТ СН'!$I$9+СВЦЭМ!$D$10+'СЕТ СН'!$I$6-'СЕТ СН'!$I$19</f>
        <v>2077.20103599</v>
      </c>
      <c r="V148" s="36">
        <f>SUMIFS(СВЦЭМ!$C$34:$C$777,СВЦЭМ!$A$34:$A$777,$A148,СВЦЭМ!$B$34:$B$777,V$119)+'СЕТ СН'!$I$9+СВЦЭМ!$D$10+'СЕТ СН'!$I$6-'СЕТ СН'!$I$19</f>
        <v>2102.1943050299997</v>
      </c>
      <c r="W148" s="36">
        <f>SUMIFS(СВЦЭМ!$C$34:$C$777,СВЦЭМ!$A$34:$A$777,$A148,СВЦЭМ!$B$34:$B$777,W$119)+'СЕТ СН'!$I$9+СВЦЭМ!$D$10+'СЕТ СН'!$I$6-'СЕТ СН'!$I$19</f>
        <v>2108.3654978200002</v>
      </c>
      <c r="X148" s="36">
        <f>SUMIFS(СВЦЭМ!$C$34:$C$777,СВЦЭМ!$A$34:$A$777,$A148,СВЦЭМ!$B$34:$B$777,X$119)+'СЕТ СН'!$I$9+СВЦЭМ!$D$10+'СЕТ СН'!$I$6-'СЕТ СН'!$I$19</f>
        <v>2114.8386572899999</v>
      </c>
      <c r="Y148" s="36">
        <f>SUMIFS(СВЦЭМ!$C$34:$C$777,СВЦЭМ!$A$34:$A$777,$A148,СВЦЭМ!$B$34:$B$777,Y$119)+'СЕТ СН'!$I$9+СВЦЭМ!$D$10+'СЕТ СН'!$I$6-'СЕТ СН'!$I$19</f>
        <v>2191.12515188</v>
      </c>
    </row>
    <row r="149" spans="1:26" ht="15.75" x14ac:dyDescent="0.2">
      <c r="A149" s="35">
        <f t="shared" si="3"/>
        <v>43464</v>
      </c>
      <c r="B149" s="36">
        <f>SUMIFS(СВЦЭМ!$C$34:$C$777,СВЦЭМ!$A$34:$A$777,$A149,СВЦЭМ!$B$34:$B$777,B$119)+'СЕТ СН'!$I$9+СВЦЭМ!$D$10+'СЕТ СН'!$I$6-'СЕТ СН'!$I$19</f>
        <v>2280.7042590700003</v>
      </c>
      <c r="C149" s="36">
        <f>SUMIFS(СВЦЭМ!$C$34:$C$777,СВЦЭМ!$A$34:$A$777,$A149,СВЦЭМ!$B$34:$B$777,C$119)+'СЕТ СН'!$I$9+СВЦЭМ!$D$10+'СЕТ СН'!$I$6-'СЕТ СН'!$I$19</f>
        <v>2361.5658339500001</v>
      </c>
      <c r="D149" s="36">
        <f>SUMIFS(СВЦЭМ!$C$34:$C$777,СВЦЭМ!$A$34:$A$777,$A149,СВЦЭМ!$B$34:$B$777,D$119)+'СЕТ СН'!$I$9+СВЦЭМ!$D$10+'СЕТ СН'!$I$6-'СЕТ СН'!$I$19</f>
        <v>2388.2459779400001</v>
      </c>
      <c r="E149" s="36">
        <f>SUMIFS(СВЦЭМ!$C$34:$C$777,СВЦЭМ!$A$34:$A$777,$A149,СВЦЭМ!$B$34:$B$777,E$119)+'СЕТ СН'!$I$9+СВЦЭМ!$D$10+'СЕТ СН'!$I$6-'СЕТ СН'!$I$19</f>
        <v>2386.4108549800003</v>
      </c>
      <c r="F149" s="36">
        <f>SUMIFS(СВЦЭМ!$C$34:$C$777,СВЦЭМ!$A$34:$A$777,$A149,СВЦЭМ!$B$34:$B$777,F$119)+'СЕТ СН'!$I$9+СВЦЭМ!$D$10+'СЕТ СН'!$I$6-'СЕТ СН'!$I$19</f>
        <v>2386.34940353</v>
      </c>
      <c r="G149" s="36">
        <f>SUMIFS(СВЦЭМ!$C$34:$C$777,СВЦЭМ!$A$34:$A$777,$A149,СВЦЭМ!$B$34:$B$777,G$119)+'СЕТ СН'!$I$9+СВЦЭМ!$D$10+'СЕТ СН'!$I$6-'СЕТ СН'!$I$19</f>
        <v>2389.0240641600003</v>
      </c>
      <c r="H149" s="36">
        <f>SUMIFS(СВЦЭМ!$C$34:$C$777,СВЦЭМ!$A$34:$A$777,$A149,СВЦЭМ!$B$34:$B$777,H$119)+'СЕТ СН'!$I$9+СВЦЭМ!$D$10+'СЕТ СН'!$I$6-'СЕТ СН'!$I$19</f>
        <v>2374.8605487300001</v>
      </c>
      <c r="I149" s="36">
        <f>SUMIFS(СВЦЭМ!$C$34:$C$777,СВЦЭМ!$A$34:$A$777,$A149,СВЦЭМ!$B$34:$B$777,I$119)+'СЕТ СН'!$I$9+СВЦЭМ!$D$10+'СЕТ СН'!$I$6-'СЕТ СН'!$I$19</f>
        <v>2323.79087007</v>
      </c>
      <c r="J149" s="36">
        <f>SUMIFS(СВЦЭМ!$C$34:$C$777,СВЦЭМ!$A$34:$A$777,$A149,СВЦЭМ!$B$34:$B$777,J$119)+'СЕТ СН'!$I$9+СВЦЭМ!$D$10+'СЕТ СН'!$I$6-'СЕТ СН'!$I$19</f>
        <v>2246.48617999</v>
      </c>
      <c r="K149" s="36">
        <f>SUMIFS(СВЦЭМ!$C$34:$C$777,СВЦЭМ!$A$34:$A$777,$A149,СВЦЭМ!$B$34:$B$777,K$119)+'СЕТ СН'!$I$9+СВЦЭМ!$D$10+'СЕТ СН'!$I$6-'СЕТ СН'!$I$19</f>
        <v>2148.5253588200003</v>
      </c>
      <c r="L149" s="36">
        <f>SUMIFS(СВЦЭМ!$C$34:$C$777,СВЦЭМ!$A$34:$A$777,$A149,СВЦЭМ!$B$34:$B$777,L$119)+'СЕТ СН'!$I$9+СВЦЭМ!$D$10+'СЕТ СН'!$I$6-'СЕТ СН'!$I$19</f>
        <v>2129.9506979600001</v>
      </c>
      <c r="M149" s="36">
        <f>SUMIFS(СВЦЭМ!$C$34:$C$777,СВЦЭМ!$A$34:$A$777,$A149,СВЦЭМ!$B$34:$B$777,M$119)+'СЕТ СН'!$I$9+СВЦЭМ!$D$10+'СЕТ СН'!$I$6-'СЕТ СН'!$I$19</f>
        <v>2188.7110479100002</v>
      </c>
      <c r="N149" s="36">
        <f>SUMIFS(СВЦЭМ!$C$34:$C$777,СВЦЭМ!$A$34:$A$777,$A149,СВЦЭМ!$B$34:$B$777,N$119)+'СЕТ СН'!$I$9+СВЦЭМ!$D$10+'СЕТ СН'!$I$6-'СЕТ СН'!$I$19</f>
        <v>2240.5045824600002</v>
      </c>
      <c r="O149" s="36">
        <f>SUMIFS(СВЦЭМ!$C$34:$C$777,СВЦЭМ!$A$34:$A$777,$A149,СВЦЭМ!$B$34:$B$777,O$119)+'СЕТ СН'!$I$9+СВЦЭМ!$D$10+'СЕТ СН'!$I$6-'СЕТ СН'!$I$19</f>
        <v>2285.72942367</v>
      </c>
      <c r="P149" s="36">
        <f>SUMIFS(СВЦЭМ!$C$34:$C$777,СВЦЭМ!$A$34:$A$777,$A149,СВЦЭМ!$B$34:$B$777,P$119)+'СЕТ СН'!$I$9+СВЦЭМ!$D$10+'СЕТ СН'!$I$6-'СЕТ СН'!$I$19</f>
        <v>2282.8846519899998</v>
      </c>
      <c r="Q149" s="36">
        <f>SUMIFS(СВЦЭМ!$C$34:$C$777,СВЦЭМ!$A$34:$A$777,$A149,СВЦЭМ!$B$34:$B$777,Q$119)+'СЕТ СН'!$I$9+СВЦЭМ!$D$10+'СЕТ СН'!$I$6-'СЕТ СН'!$I$19</f>
        <v>2272.2053223600001</v>
      </c>
      <c r="R149" s="36">
        <f>SUMIFS(СВЦЭМ!$C$34:$C$777,СВЦЭМ!$A$34:$A$777,$A149,СВЦЭМ!$B$34:$B$777,R$119)+'СЕТ СН'!$I$9+СВЦЭМ!$D$10+'СЕТ СН'!$I$6-'СЕТ СН'!$I$19</f>
        <v>2202.6418257400001</v>
      </c>
      <c r="S149" s="36">
        <f>SUMIFS(СВЦЭМ!$C$34:$C$777,СВЦЭМ!$A$34:$A$777,$A149,СВЦЭМ!$B$34:$B$777,S$119)+'СЕТ СН'!$I$9+СВЦЭМ!$D$10+'СЕТ СН'!$I$6-'СЕТ СН'!$I$19</f>
        <v>2115.4119140900002</v>
      </c>
      <c r="T149" s="36">
        <f>SUMIFS(СВЦЭМ!$C$34:$C$777,СВЦЭМ!$A$34:$A$777,$A149,СВЦЭМ!$B$34:$B$777,T$119)+'СЕТ СН'!$I$9+СВЦЭМ!$D$10+'СЕТ СН'!$I$6-'СЕТ СН'!$I$19</f>
        <v>2073.35028908</v>
      </c>
      <c r="U149" s="36">
        <f>SUMIFS(СВЦЭМ!$C$34:$C$777,СВЦЭМ!$A$34:$A$777,$A149,СВЦЭМ!$B$34:$B$777,U$119)+'СЕТ СН'!$I$9+СВЦЭМ!$D$10+'СЕТ СН'!$I$6-'СЕТ СН'!$I$19</f>
        <v>2068.0958880600001</v>
      </c>
      <c r="V149" s="36">
        <f>SUMIFS(СВЦЭМ!$C$34:$C$777,СВЦЭМ!$A$34:$A$777,$A149,СВЦЭМ!$B$34:$B$777,V$119)+'СЕТ СН'!$I$9+СВЦЭМ!$D$10+'СЕТ СН'!$I$6-'СЕТ СН'!$I$19</f>
        <v>2082.87030564</v>
      </c>
      <c r="W149" s="36">
        <f>SUMIFS(СВЦЭМ!$C$34:$C$777,СВЦЭМ!$A$34:$A$777,$A149,СВЦЭМ!$B$34:$B$777,W$119)+'СЕТ СН'!$I$9+СВЦЭМ!$D$10+'СЕТ СН'!$I$6-'СЕТ СН'!$I$19</f>
        <v>2095.0869357299998</v>
      </c>
      <c r="X149" s="36">
        <f>SUMIFS(СВЦЭМ!$C$34:$C$777,СВЦЭМ!$A$34:$A$777,$A149,СВЦЭМ!$B$34:$B$777,X$119)+'СЕТ СН'!$I$9+СВЦЭМ!$D$10+'СЕТ СН'!$I$6-'СЕТ СН'!$I$19</f>
        <v>2072.0677138000001</v>
      </c>
      <c r="Y149" s="36">
        <f>SUMIFS(СВЦЭМ!$C$34:$C$777,СВЦЭМ!$A$34:$A$777,$A149,СВЦЭМ!$B$34:$B$777,Y$119)+'СЕТ СН'!$I$9+СВЦЭМ!$D$10+'СЕТ СН'!$I$6-'СЕТ СН'!$I$19</f>
        <v>2124.2967624800003</v>
      </c>
    </row>
    <row r="150" spans="1:26" ht="15.75" x14ac:dyDescent="0.2">
      <c r="A150" s="35">
        <f t="shared" si="3"/>
        <v>43465</v>
      </c>
      <c r="B150" s="36">
        <f>SUMIFS(СВЦЭМ!$C$34:$C$777,СВЦЭМ!$A$34:$A$777,$A150,СВЦЭМ!$B$34:$B$777,B$119)+'СЕТ СН'!$I$9+СВЦЭМ!$D$10+'СЕТ СН'!$I$6-'СЕТ СН'!$I$19</f>
        <v>2278.62126274</v>
      </c>
      <c r="C150" s="36">
        <f>SUMIFS(СВЦЭМ!$C$34:$C$777,СВЦЭМ!$A$34:$A$777,$A150,СВЦЭМ!$B$34:$B$777,C$119)+'СЕТ СН'!$I$9+СВЦЭМ!$D$10+'СЕТ СН'!$I$6-'СЕТ СН'!$I$19</f>
        <v>2356.4640399099999</v>
      </c>
      <c r="D150" s="36">
        <f>SUMIFS(СВЦЭМ!$C$34:$C$777,СВЦЭМ!$A$34:$A$777,$A150,СВЦЭМ!$B$34:$B$777,D$119)+'СЕТ СН'!$I$9+СВЦЭМ!$D$10+'СЕТ СН'!$I$6-'СЕТ СН'!$I$19</f>
        <v>2378.40259212</v>
      </c>
      <c r="E150" s="36">
        <f>SUMIFS(СВЦЭМ!$C$34:$C$777,СВЦЭМ!$A$34:$A$777,$A150,СВЦЭМ!$B$34:$B$777,E$119)+'СЕТ СН'!$I$9+СВЦЭМ!$D$10+'СЕТ СН'!$I$6-'СЕТ СН'!$I$19</f>
        <v>2379.78473119</v>
      </c>
      <c r="F150" s="36">
        <f>SUMIFS(СВЦЭМ!$C$34:$C$777,СВЦЭМ!$A$34:$A$777,$A150,СВЦЭМ!$B$34:$B$777,F$119)+'СЕТ СН'!$I$9+СВЦЭМ!$D$10+'СЕТ СН'!$I$6-'СЕТ СН'!$I$19</f>
        <v>2378.0495865100002</v>
      </c>
      <c r="G150" s="36">
        <f>SUMIFS(СВЦЭМ!$C$34:$C$777,СВЦЭМ!$A$34:$A$777,$A150,СВЦЭМ!$B$34:$B$777,G$119)+'СЕТ СН'!$I$9+СВЦЭМ!$D$10+'СЕТ СН'!$I$6-'СЕТ СН'!$I$19</f>
        <v>2379.4135022700002</v>
      </c>
      <c r="H150" s="36">
        <f>SUMIFS(СВЦЭМ!$C$34:$C$777,СВЦЭМ!$A$34:$A$777,$A150,СВЦЭМ!$B$34:$B$777,H$119)+'СЕТ СН'!$I$9+СВЦЭМ!$D$10+'СЕТ СН'!$I$6-'СЕТ СН'!$I$19</f>
        <v>2363.19669165</v>
      </c>
      <c r="I150" s="36">
        <f>SUMIFS(СВЦЭМ!$C$34:$C$777,СВЦЭМ!$A$34:$A$777,$A150,СВЦЭМ!$B$34:$B$777,I$119)+'СЕТ СН'!$I$9+СВЦЭМ!$D$10+'СЕТ СН'!$I$6-'СЕТ СН'!$I$19</f>
        <v>2311.7994469</v>
      </c>
      <c r="J150" s="36">
        <f>SUMIFS(СВЦЭМ!$C$34:$C$777,СВЦЭМ!$A$34:$A$777,$A150,СВЦЭМ!$B$34:$B$777,J$119)+'СЕТ СН'!$I$9+СВЦЭМ!$D$10+'СЕТ СН'!$I$6-'СЕТ СН'!$I$19</f>
        <v>2230.8648691600001</v>
      </c>
      <c r="K150" s="36">
        <f>SUMIFS(СВЦЭМ!$C$34:$C$777,СВЦЭМ!$A$34:$A$777,$A150,СВЦЭМ!$B$34:$B$777,K$119)+'СЕТ СН'!$I$9+СВЦЭМ!$D$10+'СЕТ СН'!$I$6-'СЕТ СН'!$I$19</f>
        <v>2127.8179447900002</v>
      </c>
      <c r="L150" s="36">
        <f>SUMIFS(СВЦЭМ!$C$34:$C$777,СВЦЭМ!$A$34:$A$777,$A150,СВЦЭМ!$B$34:$B$777,L$119)+'СЕТ СН'!$I$9+СВЦЭМ!$D$10+'СЕТ СН'!$I$6-'СЕТ СН'!$I$19</f>
        <v>2118.08533807</v>
      </c>
      <c r="M150" s="36">
        <f>SUMIFS(СВЦЭМ!$C$34:$C$777,СВЦЭМ!$A$34:$A$777,$A150,СВЦЭМ!$B$34:$B$777,M$119)+'СЕТ СН'!$I$9+СВЦЭМ!$D$10+'СЕТ СН'!$I$6-'СЕТ СН'!$I$19</f>
        <v>2187.8274198999998</v>
      </c>
      <c r="N150" s="36">
        <f>SUMIFS(СВЦЭМ!$C$34:$C$777,СВЦЭМ!$A$34:$A$777,$A150,СВЦЭМ!$B$34:$B$777,N$119)+'СЕТ СН'!$I$9+СВЦЭМ!$D$10+'СЕТ СН'!$I$6-'СЕТ СН'!$I$19</f>
        <v>2241.5909384000001</v>
      </c>
      <c r="O150" s="36">
        <f>SUMIFS(СВЦЭМ!$C$34:$C$777,СВЦЭМ!$A$34:$A$777,$A150,СВЦЭМ!$B$34:$B$777,O$119)+'СЕТ СН'!$I$9+СВЦЭМ!$D$10+'СЕТ СН'!$I$6-'СЕТ СН'!$I$19</f>
        <v>2289.4125252399999</v>
      </c>
      <c r="P150" s="36">
        <f>SUMIFS(СВЦЭМ!$C$34:$C$777,СВЦЭМ!$A$34:$A$777,$A150,СВЦЭМ!$B$34:$B$777,P$119)+'СЕТ СН'!$I$9+СВЦЭМ!$D$10+'СЕТ СН'!$I$6-'СЕТ СН'!$I$19</f>
        <v>2286.0792240700002</v>
      </c>
      <c r="Q150" s="36">
        <f>SUMIFS(СВЦЭМ!$C$34:$C$777,СВЦЭМ!$A$34:$A$777,$A150,СВЦЭМ!$B$34:$B$777,Q$119)+'СЕТ СН'!$I$9+СВЦЭМ!$D$10+'СЕТ СН'!$I$6-'СЕТ СН'!$I$19</f>
        <v>2276.6656674000001</v>
      </c>
      <c r="R150" s="36">
        <f>SUMIFS(СВЦЭМ!$C$34:$C$777,СВЦЭМ!$A$34:$A$777,$A150,СВЦЭМ!$B$34:$B$777,R$119)+'СЕТ СН'!$I$9+СВЦЭМ!$D$10+'СЕТ СН'!$I$6-'СЕТ СН'!$I$19</f>
        <v>2207.4019520500001</v>
      </c>
      <c r="S150" s="36">
        <f>SUMIFS(СВЦЭМ!$C$34:$C$777,СВЦЭМ!$A$34:$A$777,$A150,СВЦЭМ!$B$34:$B$777,S$119)+'СЕТ СН'!$I$9+СВЦЭМ!$D$10+'СЕТ СН'!$I$6-'СЕТ СН'!$I$19</f>
        <v>2125.0224123200001</v>
      </c>
      <c r="T150" s="36">
        <f>SUMIFS(СВЦЭМ!$C$34:$C$777,СВЦЭМ!$A$34:$A$777,$A150,СВЦЭМ!$B$34:$B$777,T$119)+'СЕТ СН'!$I$9+СВЦЭМ!$D$10+'СЕТ СН'!$I$6-'СЕТ СН'!$I$19</f>
        <v>2082.8149721</v>
      </c>
      <c r="U150" s="36">
        <f>SUMIFS(СВЦЭМ!$C$34:$C$777,СВЦЭМ!$A$34:$A$777,$A150,СВЦЭМ!$B$34:$B$777,U$119)+'СЕТ СН'!$I$9+СВЦЭМ!$D$10+'СЕТ СН'!$I$6-'СЕТ СН'!$I$19</f>
        <v>2079.9382602400001</v>
      </c>
      <c r="V150" s="36">
        <f>SUMIFS(СВЦЭМ!$C$34:$C$777,СВЦЭМ!$A$34:$A$777,$A150,СВЦЭМ!$B$34:$B$777,V$119)+'СЕТ СН'!$I$9+СВЦЭМ!$D$10+'СЕТ СН'!$I$6-'СЕТ СН'!$I$19</f>
        <v>2093.5840948300001</v>
      </c>
      <c r="W150" s="36">
        <f>SUMIFS(СВЦЭМ!$C$34:$C$777,СВЦЭМ!$A$34:$A$777,$A150,СВЦЭМ!$B$34:$B$777,W$119)+'СЕТ СН'!$I$9+СВЦЭМ!$D$10+'СЕТ СН'!$I$6-'СЕТ СН'!$I$19</f>
        <v>2099.2614500899999</v>
      </c>
      <c r="X150" s="36">
        <f>SUMIFS(СВЦЭМ!$C$34:$C$777,СВЦЭМ!$A$34:$A$777,$A150,СВЦЭМ!$B$34:$B$777,X$119)+'СЕТ СН'!$I$9+СВЦЭМ!$D$10+'СЕТ СН'!$I$6-'СЕТ СН'!$I$19</f>
        <v>2068.2219393999999</v>
      </c>
      <c r="Y150" s="36">
        <f>SUMIFS(СВЦЭМ!$C$34:$C$777,СВЦЭМ!$A$34:$A$777,$A150,СВЦЭМ!$B$34:$B$777,Y$119)+'СЕТ СН'!$I$9+СВЦЭМ!$D$10+'СЕТ СН'!$I$6-'СЕТ СН'!$I$19</f>
        <v>2110.9530881800001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8" t="s">
        <v>77</v>
      </c>
      <c r="B153" s="128"/>
      <c r="C153" s="128"/>
      <c r="D153" s="128"/>
      <c r="E153" s="128"/>
      <c r="F153" s="128"/>
      <c r="G153" s="128"/>
      <c r="H153" s="128"/>
      <c r="I153" s="128"/>
      <c r="J153" s="128"/>
      <c r="K153" s="128"/>
      <c r="L153" s="128"/>
      <c r="M153" s="128"/>
      <c r="N153" s="129" t="s">
        <v>29</v>
      </c>
      <c r="O153" s="129"/>
      <c r="P153" s="129"/>
      <c r="Q153" s="129"/>
      <c r="R153" s="129"/>
      <c r="S153" s="129"/>
      <c r="T153" s="129"/>
      <c r="U153" s="129"/>
      <c r="V153" s="39"/>
      <c r="W153" s="39"/>
      <c r="X153" s="39"/>
      <c r="Y153" s="39"/>
      <c r="Z153" s="39"/>
    </row>
    <row r="154" spans="1:26" ht="15.75" x14ac:dyDescent="0.25">
      <c r="A154" s="128"/>
      <c r="B154" s="128"/>
      <c r="C154" s="128"/>
      <c r="D154" s="128"/>
      <c r="E154" s="128"/>
      <c r="F154" s="128"/>
      <c r="G154" s="128"/>
      <c r="H154" s="128"/>
      <c r="I154" s="128"/>
      <c r="J154" s="128"/>
      <c r="K154" s="128"/>
      <c r="L154" s="128"/>
      <c r="M154" s="128"/>
      <c r="N154" s="130" t="s">
        <v>0</v>
      </c>
      <c r="O154" s="130"/>
      <c r="P154" s="130" t="s">
        <v>1</v>
      </c>
      <c r="Q154" s="130"/>
      <c r="R154" s="130" t="s">
        <v>2</v>
      </c>
      <c r="S154" s="130"/>
      <c r="T154" s="130" t="s">
        <v>3</v>
      </c>
      <c r="U154" s="130"/>
      <c r="V154" s="32"/>
      <c r="W154" s="32"/>
      <c r="X154" s="32"/>
      <c r="Y154" s="32"/>
    </row>
    <row r="155" spans="1:26" ht="15.75" x14ac:dyDescent="0.2">
      <c r="A155" s="128"/>
      <c r="B155" s="128"/>
      <c r="C155" s="128"/>
      <c r="D155" s="128"/>
      <c r="E155" s="128"/>
      <c r="F155" s="128"/>
      <c r="G155" s="128"/>
      <c r="H155" s="128"/>
      <c r="I155" s="128"/>
      <c r="J155" s="128"/>
      <c r="K155" s="128"/>
      <c r="L155" s="128"/>
      <c r="M155" s="128"/>
      <c r="N155" s="131">
        <f>СВЦЭМ!$D$12+'СЕТ СН'!$F$10-'СЕТ СН'!$F$20</f>
        <v>258348.05777661054</v>
      </c>
      <c r="O155" s="132"/>
      <c r="P155" s="131">
        <f>СВЦЭМ!$D$12+'СЕТ СН'!$F$10-'СЕТ СН'!$G$20</f>
        <v>240236.94777661056</v>
      </c>
      <c r="Q155" s="132"/>
      <c r="R155" s="131">
        <f>СВЦЭМ!$D$12+'СЕТ СН'!$F$10-'СЕТ СН'!$H$20</f>
        <v>221582.50777661055</v>
      </c>
      <c r="S155" s="132"/>
      <c r="T155" s="131">
        <f>СВЦЭМ!$D$12+'СЕТ СН'!$F$10-'СЕТ СН'!$I$20</f>
        <v>202368.42777661054</v>
      </c>
      <c r="U155" s="132"/>
      <c r="V155" s="40"/>
      <c r="W155" s="40"/>
      <c r="X155" s="40"/>
      <c r="Y155" s="40"/>
    </row>
    <row r="156" spans="1:26" x14ac:dyDescent="0.25">
      <c r="A156" s="134"/>
      <c r="B156" s="134"/>
      <c r="C156" s="134"/>
      <c r="D156" s="134"/>
      <c r="E156" s="134"/>
      <c r="F156" s="135"/>
      <c r="G156" s="135"/>
      <c r="H156" s="135"/>
      <c r="I156" s="135"/>
      <c r="J156" s="135"/>
      <c r="K156" s="135"/>
      <c r="L156" s="135"/>
      <c r="M156" s="135"/>
    </row>
    <row r="157" spans="1:26" ht="15.75" x14ac:dyDescent="0.25">
      <c r="A157" s="137" t="s">
        <v>78</v>
      </c>
      <c r="B157" s="138"/>
      <c r="C157" s="138"/>
      <c r="D157" s="138"/>
      <c r="E157" s="138"/>
      <c r="F157" s="138"/>
      <c r="G157" s="138"/>
      <c r="H157" s="138"/>
      <c r="I157" s="138"/>
      <c r="J157" s="138"/>
      <c r="K157" s="138"/>
      <c r="L157" s="138"/>
      <c r="M157" s="139"/>
      <c r="N157" s="129" t="s">
        <v>29</v>
      </c>
      <c r="O157" s="129"/>
      <c r="P157" s="129"/>
      <c r="Q157" s="129"/>
      <c r="R157" s="129"/>
      <c r="S157" s="129"/>
      <c r="T157" s="129"/>
      <c r="U157" s="129"/>
    </row>
    <row r="158" spans="1:26" ht="15.75" x14ac:dyDescent="0.25">
      <c r="A158" s="140"/>
      <c r="B158" s="141"/>
      <c r="C158" s="141"/>
      <c r="D158" s="141"/>
      <c r="E158" s="141"/>
      <c r="F158" s="141"/>
      <c r="G158" s="141"/>
      <c r="H158" s="141"/>
      <c r="I158" s="141"/>
      <c r="J158" s="141"/>
      <c r="K158" s="141"/>
      <c r="L158" s="141"/>
      <c r="M158" s="142"/>
      <c r="N158" s="130" t="s">
        <v>0</v>
      </c>
      <c r="O158" s="130"/>
      <c r="P158" s="130" t="s">
        <v>1</v>
      </c>
      <c r="Q158" s="130"/>
      <c r="R158" s="130" t="s">
        <v>2</v>
      </c>
      <c r="S158" s="130"/>
      <c r="T158" s="130" t="s">
        <v>3</v>
      </c>
      <c r="U158" s="130"/>
    </row>
    <row r="159" spans="1:26" ht="15.75" x14ac:dyDescent="0.25">
      <c r="A159" s="143"/>
      <c r="B159" s="144"/>
      <c r="C159" s="144"/>
      <c r="D159" s="144"/>
      <c r="E159" s="144"/>
      <c r="F159" s="144"/>
      <c r="G159" s="144"/>
      <c r="H159" s="144"/>
      <c r="I159" s="144"/>
      <c r="J159" s="144"/>
      <c r="K159" s="144"/>
      <c r="L159" s="144"/>
      <c r="M159" s="145"/>
      <c r="N159" s="136">
        <f>'СЕТ СН'!$F$7</f>
        <v>1548395.65</v>
      </c>
      <c r="O159" s="136"/>
      <c r="P159" s="136">
        <f>'СЕТ СН'!$G$7</f>
        <v>1254072</v>
      </c>
      <c r="Q159" s="136"/>
      <c r="R159" s="136">
        <f>'СЕТ СН'!$H$7</f>
        <v>1469777.75</v>
      </c>
      <c r="S159" s="136"/>
      <c r="T159" s="136">
        <f>'СЕТ СН'!$I$7</f>
        <v>1217417.1100000001</v>
      </c>
      <c r="U159" s="136"/>
    </row>
  </sheetData>
  <sheetProtection password="FD97"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B406" zoomScale="80" zoomScaleNormal="80" zoomScaleSheetLayoutView="80" workbookViewId="0">
      <selection activeCell="G416" sqref="G416"/>
    </sheetView>
  </sheetViews>
  <sheetFormatPr defaultRowHeight="15" x14ac:dyDescent="0.25"/>
  <cols>
    <col min="1" max="1" width="9.75" style="49" customWidth="1"/>
    <col min="2" max="25" width="10" style="49" customWidth="1"/>
    <col min="26" max="26" width="9" style="42"/>
    <col min="27" max="27" width="11.25" style="42" customWidth="1"/>
    <col min="28" max="16384" width="9" style="42"/>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декабре 2018г.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16" t="s">
        <v>40</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2.25" customHeight="1" x14ac:dyDescent="0.2">
      <c r="A4" s="116" t="s">
        <v>10</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01.12.2018</v>
      </c>
      <c r="B12" s="36">
        <f>SUMIFS(СВЦЭМ!$D$34:$D$777,СВЦЭМ!$A$34:$A$777,$A12,СВЦЭМ!$B$34:$B$777,B$11)+'СЕТ СН'!$F$11+СВЦЭМ!$D$10+'СЕТ СН'!$F$5-'СЕТ СН'!$F$21</f>
        <v>4003.0619121099999</v>
      </c>
      <c r="C12" s="36">
        <f>SUMIFS(СВЦЭМ!$D$34:$D$777,СВЦЭМ!$A$34:$A$777,$A12,СВЦЭМ!$B$34:$B$777,C$11)+'СЕТ СН'!$F$11+СВЦЭМ!$D$10+'СЕТ СН'!$F$5-'СЕТ СН'!$F$21</f>
        <v>4057.7505381000001</v>
      </c>
      <c r="D12" s="36">
        <f>SUMIFS(СВЦЭМ!$D$34:$D$777,СВЦЭМ!$A$34:$A$777,$A12,СВЦЭМ!$B$34:$B$777,D$11)+'СЕТ СН'!$F$11+СВЦЭМ!$D$10+'СЕТ СН'!$F$5-'СЕТ СН'!$F$21</f>
        <v>4142.0649525199997</v>
      </c>
      <c r="E12" s="36">
        <f>SUMIFS(СВЦЭМ!$D$34:$D$777,СВЦЭМ!$A$34:$A$777,$A12,СВЦЭМ!$B$34:$B$777,E$11)+'СЕТ СН'!$F$11+СВЦЭМ!$D$10+'СЕТ СН'!$F$5-'СЕТ СН'!$F$21</f>
        <v>4169.2991472500007</v>
      </c>
      <c r="F12" s="36">
        <f>SUMIFS(СВЦЭМ!$D$34:$D$777,СВЦЭМ!$A$34:$A$777,$A12,СВЦЭМ!$B$34:$B$777,F$11)+'СЕТ СН'!$F$11+СВЦЭМ!$D$10+'СЕТ СН'!$F$5-'СЕТ СН'!$F$21</f>
        <v>4176.5905465200003</v>
      </c>
      <c r="G12" s="36">
        <f>SUMIFS(СВЦЭМ!$D$34:$D$777,СВЦЭМ!$A$34:$A$777,$A12,СВЦЭМ!$B$34:$B$777,G$11)+'СЕТ СН'!$F$11+СВЦЭМ!$D$10+'СЕТ СН'!$F$5-'СЕТ СН'!$F$21</f>
        <v>4157.8123999200006</v>
      </c>
      <c r="H12" s="36">
        <f>SUMIFS(СВЦЭМ!$D$34:$D$777,СВЦЭМ!$A$34:$A$777,$A12,СВЦЭМ!$B$34:$B$777,H$11)+'СЕТ СН'!$F$11+СВЦЭМ!$D$10+'СЕТ СН'!$F$5-'СЕТ СН'!$F$21</f>
        <v>4117.1369793399999</v>
      </c>
      <c r="I12" s="36">
        <f>SUMIFS(СВЦЭМ!$D$34:$D$777,СВЦЭМ!$A$34:$A$777,$A12,СВЦЭМ!$B$34:$B$777,I$11)+'СЕТ СН'!$F$11+СВЦЭМ!$D$10+'СЕТ СН'!$F$5-'СЕТ СН'!$F$21</f>
        <v>4104.3999809100005</v>
      </c>
      <c r="J12" s="36">
        <f>SUMIFS(СВЦЭМ!$D$34:$D$777,СВЦЭМ!$A$34:$A$777,$A12,СВЦЭМ!$B$34:$B$777,J$11)+'СЕТ СН'!$F$11+СВЦЭМ!$D$10+'СЕТ СН'!$F$5-'СЕТ СН'!$F$21</f>
        <v>4077.2710563600003</v>
      </c>
      <c r="K12" s="36">
        <f>SUMIFS(СВЦЭМ!$D$34:$D$777,СВЦЭМ!$A$34:$A$777,$A12,СВЦЭМ!$B$34:$B$777,K$11)+'СЕТ СН'!$F$11+СВЦЭМ!$D$10+'СЕТ СН'!$F$5-'СЕТ СН'!$F$21</f>
        <v>4039.8488507000002</v>
      </c>
      <c r="L12" s="36">
        <f>SUMIFS(СВЦЭМ!$D$34:$D$777,СВЦЭМ!$A$34:$A$777,$A12,СВЦЭМ!$B$34:$B$777,L$11)+'СЕТ СН'!$F$11+СВЦЭМ!$D$10+'СЕТ СН'!$F$5-'СЕТ СН'!$F$21</f>
        <v>4026.3765375000003</v>
      </c>
      <c r="M12" s="36">
        <f>SUMIFS(СВЦЭМ!$D$34:$D$777,СВЦЭМ!$A$34:$A$777,$A12,СВЦЭМ!$B$34:$B$777,M$11)+'СЕТ СН'!$F$11+СВЦЭМ!$D$10+'СЕТ СН'!$F$5-'СЕТ СН'!$F$21</f>
        <v>4035.7846250100001</v>
      </c>
      <c r="N12" s="36">
        <f>SUMIFS(СВЦЭМ!$D$34:$D$777,СВЦЭМ!$A$34:$A$777,$A12,СВЦЭМ!$B$34:$B$777,N$11)+'СЕТ СН'!$F$11+СВЦЭМ!$D$10+'СЕТ СН'!$F$5-'СЕТ СН'!$F$21</f>
        <v>4034.2930732100003</v>
      </c>
      <c r="O12" s="36">
        <f>SUMIFS(СВЦЭМ!$D$34:$D$777,СВЦЭМ!$A$34:$A$777,$A12,СВЦЭМ!$B$34:$B$777,O$11)+'СЕТ СН'!$F$11+СВЦЭМ!$D$10+'СЕТ СН'!$F$5-'СЕТ СН'!$F$21</f>
        <v>3995.8931700700005</v>
      </c>
      <c r="P12" s="36">
        <f>SUMIFS(СВЦЭМ!$D$34:$D$777,СВЦЭМ!$A$34:$A$777,$A12,СВЦЭМ!$B$34:$B$777,P$11)+'СЕТ СН'!$F$11+СВЦЭМ!$D$10+'СЕТ СН'!$F$5-'СЕТ СН'!$F$21</f>
        <v>3938.9115181999996</v>
      </c>
      <c r="Q12" s="36">
        <f>SUMIFS(СВЦЭМ!$D$34:$D$777,СВЦЭМ!$A$34:$A$777,$A12,СВЦЭМ!$B$34:$B$777,Q$11)+'СЕТ СН'!$F$11+СВЦЭМ!$D$10+'СЕТ СН'!$F$5-'СЕТ СН'!$F$21</f>
        <v>3869.8993772499998</v>
      </c>
      <c r="R12" s="36">
        <f>SUMIFS(СВЦЭМ!$D$34:$D$777,СВЦЭМ!$A$34:$A$777,$A12,СВЦЭМ!$B$34:$B$777,R$11)+'СЕТ СН'!$F$11+СВЦЭМ!$D$10+'СЕТ СН'!$F$5-'СЕТ СН'!$F$21</f>
        <v>3866.1009166800004</v>
      </c>
      <c r="S12" s="36">
        <f>SUMIFS(СВЦЭМ!$D$34:$D$777,СВЦЭМ!$A$34:$A$777,$A12,СВЦЭМ!$B$34:$B$777,S$11)+'СЕТ СН'!$F$11+СВЦЭМ!$D$10+'СЕТ СН'!$F$5-'СЕТ СН'!$F$21</f>
        <v>3848.2781539899997</v>
      </c>
      <c r="T12" s="36">
        <f>SUMIFS(СВЦЭМ!$D$34:$D$777,СВЦЭМ!$A$34:$A$777,$A12,СВЦЭМ!$B$34:$B$777,T$11)+'СЕТ СН'!$F$11+СВЦЭМ!$D$10+'СЕТ СН'!$F$5-'СЕТ СН'!$F$21</f>
        <v>3812.8048001400002</v>
      </c>
      <c r="U12" s="36">
        <f>SUMIFS(СВЦЭМ!$D$34:$D$777,СВЦЭМ!$A$34:$A$777,$A12,СВЦЭМ!$B$34:$B$777,U$11)+'СЕТ СН'!$F$11+СВЦЭМ!$D$10+'СЕТ СН'!$F$5-'СЕТ СН'!$F$21</f>
        <v>3820.9431662699999</v>
      </c>
      <c r="V12" s="36">
        <f>SUMIFS(СВЦЭМ!$D$34:$D$777,СВЦЭМ!$A$34:$A$777,$A12,СВЦЭМ!$B$34:$B$777,V$11)+'СЕТ СН'!$F$11+СВЦЭМ!$D$10+'СЕТ СН'!$F$5-'СЕТ СН'!$F$21</f>
        <v>3836.3494132599999</v>
      </c>
      <c r="W12" s="36">
        <f>SUMIFS(СВЦЭМ!$D$34:$D$777,СВЦЭМ!$A$34:$A$777,$A12,СВЦЭМ!$B$34:$B$777,W$11)+'СЕТ СН'!$F$11+СВЦЭМ!$D$10+'СЕТ СН'!$F$5-'СЕТ СН'!$F$21</f>
        <v>3845.8646540099999</v>
      </c>
      <c r="X12" s="36">
        <f>SUMIFS(СВЦЭМ!$D$34:$D$777,СВЦЭМ!$A$34:$A$777,$A12,СВЦЭМ!$B$34:$B$777,X$11)+'СЕТ СН'!$F$11+СВЦЭМ!$D$10+'СЕТ СН'!$F$5-'СЕТ СН'!$F$21</f>
        <v>3858.9214009699999</v>
      </c>
      <c r="Y12" s="36">
        <f>SUMIFS(СВЦЭМ!$D$34:$D$777,СВЦЭМ!$A$34:$A$777,$A12,СВЦЭМ!$B$34:$B$777,Y$11)+'СЕТ СН'!$F$11+СВЦЭМ!$D$10+'СЕТ СН'!$F$5-'СЕТ СН'!$F$21</f>
        <v>3935.53704999</v>
      </c>
      <c r="AA12" s="45"/>
    </row>
    <row r="13" spans="1:27" ht="15.75" x14ac:dyDescent="0.2">
      <c r="A13" s="35">
        <f>A12+1</f>
        <v>43436</v>
      </c>
      <c r="B13" s="36">
        <f>SUMIFS(СВЦЭМ!$D$34:$D$777,СВЦЭМ!$A$34:$A$777,$A13,СВЦЭМ!$B$34:$B$777,B$11)+'СЕТ СН'!$F$11+СВЦЭМ!$D$10+'СЕТ СН'!$F$5-'СЕТ СН'!$F$21</f>
        <v>4006.8355332600004</v>
      </c>
      <c r="C13" s="36">
        <f>SUMIFS(СВЦЭМ!$D$34:$D$777,СВЦЭМ!$A$34:$A$777,$A13,СВЦЭМ!$B$34:$B$777,C$11)+'СЕТ СН'!$F$11+СВЦЭМ!$D$10+'СЕТ СН'!$F$5-'СЕТ СН'!$F$21</f>
        <v>4105.7008169200008</v>
      </c>
      <c r="D13" s="36">
        <f>SUMIFS(СВЦЭМ!$D$34:$D$777,СВЦЭМ!$A$34:$A$777,$A13,СВЦЭМ!$B$34:$B$777,D$11)+'СЕТ СН'!$F$11+СВЦЭМ!$D$10+'СЕТ СН'!$F$5-'СЕТ СН'!$F$21</f>
        <v>4172.6932989900006</v>
      </c>
      <c r="E13" s="36">
        <f>SUMIFS(СВЦЭМ!$D$34:$D$777,СВЦЭМ!$A$34:$A$777,$A13,СВЦЭМ!$B$34:$B$777,E$11)+'СЕТ СН'!$F$11+СВЦЭМ!$D$10+'СЕТ СН'!$F$5-'СЕТ СН'!$F$21</f>
        <v>4168.2911958000004</v>
      </c>
      <c r="F13" s="36">
        <f>SUMIFS(СВЦЭМ!$D$34:$D$777,СВЦЭМ!$A$34:$A$777,$A13,СВЦЭМ!$B$34:$B$777,F$11)+'СЕТ СН'!$F$11+СВЦЭМ!$D$10+'СЕТ СН'!$F$5-'СЕТ СН'!$F$21</f>
        <v>4166.0797898400006</v>
      </c>
      <c r="G13" s="36">
        <f>SUMIFS(СВЦЭМ!$D$34:$D$777,СВЦЭМ!$A$34:$A$777,$A13,СВЦЭМ!$B$34:$B$777,G$11)+'СЕТ СН'!$F$11+СВЦЭМ!$D$10+'СЕТ СН'!$F$5-'СЕТ СН'!$F$21</f>
        <v>4167.89675059</v>
      </c>
      <c r="H13" s="36">
        <f>SUMIFS(СВЦЭМ!$D$34:$D$777,СВЦЭМ!$A$34:$A$777,$A13,СВЦЭМ!$B$34:$B$777,H$11)+'СЕТ СН'!$F$11+СВЦЭМ!$D$10+'СЕТ СН'!$F$5-'СЕТ СН'!$F$21</f>
        <v>4139.4191201700005</v>
      </c>
      <c r="I13" s="36">
        <f>SUMIFS(СВЦЭМ!$D$34:$D$777,СВЦЭМ!$A$34:$A$777,$A13,СВЦЭМ!$B$34:$B$777,I$11)+'СЕТ СН'!$F$11+СВЦЭМ!$D$10+'СЕТ СН'!$F$5-'СЕТ СН'!$F$21</f>
        <v>4103.42972052</v>
      </c>
      <c r="J13" s="36">
        <f>SUMIFS(СВЦЭМ!$D$34:$D$777,СВЦЭМ!$A$34:$A$777,$A13,СВЦЭМ!$B$34:$B$777,J$11)+'СЕТ СН'!$F$11+СВЦЭМ!$D$10+'СЕТ СН'!$F$5-'СЕТ СН'!$F$21</f>
        <v>4056.9557564800007</v>
      </c>
      <c r="K13" s="36">
        <f>SUMIFS(СВЦЭМ!$D$34:$D$777,СВЦЭМ!$A$34:$A$777,$A13,СВЦЭМ!$B$34:$B$777,K$11)+'СЕТ СН'!$F$11+СВЦЭМ!$D$10+'СЕТ СН'!$F$5-'СЕТ СН'!$F$21</f>
        <v>4018.4776016700007</v>
      </c>
      <c r="L13" s="36">
        <f>SUMIFS(СВЦЭМ!$D$34:$D$777,СВЦЭМ!$A$34:$A$777,$A13,СВЦЭМ!$B$34:$B$777,L$11)+'СЕТ СН'!$F$11+СВЦЭМ!$D$10+'СЕТ СН'!$F$5-'СЕТ СН'!$F$21</f>
        <v>3999.38556006</v>
      </c>
      <c r="M13" s="36">
        <f>SUMIFS(СВЦЭМ!$D$34:$D$777,СВЦЭМ!$A$34:$A$777,$A13,СВЦЭМ!$B$34:$B$777,M$11)+'СЕТ СН'!$F$11+СВЦЭМ!$D$10+'СЕТ СН'!$F$5-'СЕТ СН'!$F$21</f>
        <v>4006.0946397500002</v>
      </c>
      <c r="N13" s="36">
        <f>SUMIFS(СВЦЭМ!$D$34:$D$777,СВЦЭМ!$A$34:$A$777,$A13,СВЦЭМ!$B$34:$B$777,N$11)+'СЕТ СН'!$F$11+СВЦЭМ!$D$10+'СЕТ СН'!$F$5-'СЕТ СН'!$F$21</f>
        <v>4013.8968374200003</v>
      </c>
      <c r="O13" s="36">
        <f>SUMIFS(СВЦЭМ!$D$34:$D$777,СВЦЭМ!$A$34:$A$777,$A13,СВЦЭМ!$B$34:$B$777,O$11)+'СЕТ СН'!$F$11+СВЦЭМ!$D$10+'СЕТ СН'!$F$5-'СЕТ СН'!$F$21</f>
        <v>4024.2053007100003</v>
      </c>
      <c r="P13" s="36">
        <f>SUMIFS(СВЦЭМ!$D$34:$D$777,СВЦЭМ!$A$34:$A$777,$A13,СВЦЭМ!$B$34:$B$777,P$11)+'СЕТ СН'!$F$11+СВЦЭМ!$D$10+'СЕТ СН'!$F$5-'СЕТ СН'!$F$21</f>
        <v>3988.39766908</v>
      </c>
      <c r="Q13" s="36">
        <f>SUMIFS(СВЦЭМ!$D$34:$D$777,СВЦЭМ!$A$34:$A$777,$A13,СВЦЭМ!$B$34:$B$777,Q$11)+'СЕТ СН'!$F$11+СВЦЭМ!$D$10+'СЕТ СН'!$F$5-'СЕТ СН'!$F$21</f>
        <v>3899.4471678600003</v>
      </c>
      <c r="R13" s="36">
        <f>SUMIFS(СВЦЭМ!$D$34:$D$777,СВЦЭМ!$A$34:$A$777,$A13,СВЦЭМ!$B$34:$B$777,R$11)+'СЕТ СН'!$F$11+СВЦЭМ!$D$10+'СЕТ СН'!$F$5-'СЕТ СН'!$F$21</f>
        <v>3884.4620064999999</v>
      </c>
      <c r="S13" s="36">
        <f>SUMIFS(СВЦЭМ!$D$34:$D$777,СВЦЭМ!$A$34:$A$777,$A13,СВЦЭМ!$B$34:$B$777,S$11)+'СЕТ СН'!$F$11+СВЦЭМ!$D$10+'СЕТ СН'!$F$5-'СЕТ СН'!$F$21</f>
        <v>3841.6974512500001</v>
      </c>
      <c r="T13" s="36">
        <f>SUMIFS(СВЦЭМ!$D$34:$D$777,СВЦЭМ!$A$34:$A$777,$A13,СВЦЭМ!$B$34:$B$777,T$11)+'СЕТ СН'!$F$11+СВЦЭМ!$D$10+'СЕТ СН'!$F$5-'СЕТ СН'!$F$21</f>
        <v>3808.3267679700002</v>
      </c>
      <c r="U13" s="36">
        <f>SUMIFS(СВЦЭМ!$D$34:$D$777,СВЦЭМ!$A$34:$A$777,$A13,СВЦЭМ!$B$34:$B$777,U$11)+'СЕТ СН'!$F$11+СВЦЭМ!$D$10+'СЕТ СН'!$F$5-'СЕТ СН'!$F$21</f>
        <v>3822.6979995299998</v>
      </c>
      <c r="V13" s="36">
        <f>SUMIFS(СВЦЭМ!$D$34:$D$777,СВЦЭМ!$A$34:$A$777,$A13,СВЦЭМ!$B$34:$B$777,V$11)+'СЕТ СН'!$F$11+СВЦЭМ!$D$10+'СЕТ СН'!$F$5-'СЕТ СН'!$F$21</f>
        <v>3828.6451212399998</v>
      </c>
      <c r="W13" s="36">
        <f>SUMIFS(СВЦЭМ!$D$34:$D$777,СВЦЭМ!$A$34:$A$777,$A13,СВЦЭМ!$B$34:$B$777,W$11)+'СЕТ СН'!$F$11+СВЦЭМ!$D$10+'СЕТ СН'!$F$5-'СЕТ СН'!$F$21</f>
        <v>3823.3281854200004</v>
      </c>
      <c r="X13" s="36">
        <f>SUMIFS(СВЦЭМ!$D$34:$D$777,СВЦЭМ!$A$34:$A$777,$A13,СВЦЭМ!$B$34:$B$777,X$11)+'СЕТ СН'!$F$11+СВЦЭМ!$D$10+'СЕТ СН'!$F$5-'СЕТ СН'!$F$21</f>
        <v>3844.8801994300002</v>
      </c>
      <c r="Y13" s="36">
        <f>SUMIFS(СВЦЭМ!$D$34:$D$777,СВЦЭМ!$A$34:$A$777,$A13,СВЦЭМ!$B$34:$B$777,Y$11)+'СЕТ СН'!$F$11+СВЦЭМ!$D$10+'СЕТ СН'!$F$5-'СЕТ СН'!$F$21</f>
        <v>3944.1866120200002</v>
      </c>
    </row>
    <row r="14" spans="1:27" ht="15.75" x14ac:dyDescent="0.2">
      <c r="A14" s="35">
        <f t="shared" ref="A14:A42" si="0">A13+1</f>
        <v>43437</v>
      </c>
      <c r="B14" s="36">
        <f>SUMIFS(СВЦЭМ!$D$34:$D$777,СВЦЭМ!$A$34:$A$777,$A14,СВЦЭМ!$B$34:$B$777,B$11)+'СЕТ СН'!$F$11+СВЦЭМ!$D$10+'СЕТ СН'!$F$5-'СЕТ СН'!$F$21</f>
        <v>4016.5257144100005</v>
      </c>
      <c r="C14" s="36">
        <f>SUMIFS(СВЦЭМ!$D$34:$D$777,СВЦЭМ!$A$34:$A$777,$A14,СВЦЭМ!$B$34:$B$777,C$11)+'СЕТ СН'!$F$11+СВЦЭМ!$D$10+'СЕТ СН'!$F$5-'СЕТ СН'!$F$21</f>
        <v>4099.5182785699999</v>
      </c>
      <c r="D14" s="36">
        <f>SUMIFS(СВЦЭМ!$D$34:$D$777,СВЦЭМ!$A$34:$A$777,$A14,СВЦЭМ!$B$34:$B$777,D$11)+'СЕТ СН'!$F$11+СВЦЭМ!$D$10+'СЕТ СН'!$F$5-'СЕТ СН'!$F$21</f>
        <v>4168.32133325</v>
      </c>
      <c r="E14" s="36">
        <f>SUMIFS(СВЦЭМ!$D$34:$D$777,СВЦЭМ!$A$34:$A$777,$A14,СВЦЭМ!$B$34:$B$777,E$11)+'СЕТ СН'!$F$11+СВЦЭМ!$D$10+'СЕТ СН'!$F$5-'СЕТ СН'!$F$21</f>
        <v>4165.5633028100001</v>
      </c>
      <c r="F14" s="36">
        <f>SUMIFS(СВЦЭМ!$D$34:$D$777,СВЦЭМ!$A$34:$A$777,$A14,СВЦЭМ!$B$34:$B$777,F$11)+'СЕТ СН'!$F$11+СВЦЭМ!$D$10+'СЕТ СН'!$F$5-'СЕТ СН'!$F$21</f>
        <v>4160.7012879500007</v>
      </c>
      <c r="G14" s="36">
        <f>SUMIFS(СВЦЭМ!$D$34:$D$777,СВЦЭМ!$A$34:$A$777,$A14,СВЦЭМ!$B$34:$B$777,G$11)+'СЕТ СН'!$F$11+СВЦЭМ!$D$10+'СЕТ СН'!$F$5-'СЕТ СН'!$F$21</f>
        <v>4164.8595363300001</v>
      </c>
      <c r="H14" s="36">
        <f>SUMIFS(СВЦЭМ!$D$34:$D$777,СВЦЭМ!$A$34:$A$777,$A14,СВЦЭМ!$B$34:$B$777,H$11)+'СЕТ СН'!$F$11+СВЦЭМ!$D$10+'СЕТ СН'!$F$5-'СЕТ СН'!$F$21</f>
        <v>4097.4006713999997</v>
      </c>
      <c r="I14" s="36">
        <f>SUMIFS(СВЦЭМ!$D$34:$D$777,СВЦЭМ!$A$34:$A$777,$A14,СВЦЭМ!$B$34:$B$777,I$11)+'СЕТ СН'!$F$11+СВЦЭМ!$D$10+'СЕТ СН'!$F$5-'СЕТ СН'!$F$21</f>
        <v>4067.2918387300006</v>
      </c>
      <c r="J14" s="36">
        <f>SUMIFS(СВЦЭМ!$D$34:$D$777,СВЦЭМ!$A$34:$A$777,$A14,СВЦЭМ!$B$34:$B$777,J$11)+'СЕТ СН'!$F$11+СВЦЭМ!$D$10+'СЕТ СН'!$F$5-'СЕТ СН'!$F$21</f>
        <v>4079.93074798</v>
      </c>
      <c r="K14" s="36">
        <f>SUMIFS(СВЦЭМ!$D$34:$D$777,СВЦЭМ!$A$34:$A$777,$A14,СВЦЭМ!$B$34:$B$777,K$11)+'СЕТ СН'!$F$11+СВЦЭМ!$D$10+'СЕТ СН'!$F$5-'СЕТ СН'!$F$21</f>
        <v>4050.4182877100002</v>
      </c>
      <c r="L14" s="36">
        <f>SUMIFS(СВЦЭМ!$D$34:$D$777,СВЦЭМ!$A$34:$A$777,$A14,СВЦЭМ!$B$34:$B$777,L$11)+'СЕТ СН'!$F$11+СВЦЭМ!$D$10+'СЕТ СН'!$F$5-'СЕТ СН'!$F$21</f>
        <v>4061.3667435799998</v>
      </c>
      <c r="M14" s="36">
        <f>SUMIFS(СВЦЭМ!$D$34:$D$777,СВЦЭМ!$A$34:$A$777,$A14,СВЦЭМ!$B$34:$B$777,M$11)+'СЕТ СН'!$F$11+СВЦЭМ!$D$10+'СЕТ СН'!$F$5-'СЕТ СН'!$F$21</f>
        <v>4067.1112797100004</v>
      </c>
      <c r="N14" s="36">
        <f>SUMIFS(СВЦЭМ!$D$34:$D$777,СВЦЭМ!$A$34:$A$777,$A14,СВЦЭМ!$B$34:$B$777,N$11)+'СЕТ СН'!$F$11+СВЦЭМ!$D$10+'СЕТ СН'!$F$5-'СЕТ СН'!$F$21</f>
        <v>4043.2237329299996</v>
      </c>
      <c r="O14" s="36">
        <f>SUMIFS(СВЦЭМ!$D$34:$D$777,СВЦЭМ!$A$34:$A$777,$A14,СВЦЭМ!$B$34:$B$777,O$11)+'СЕТ СН'!$F$11+СВЦЭМ!$D$10+'СЕТ СН'!$F$5-'СЕТ СН'!$F$21</f>
        <v>4006.33451401</v>
      </c>
      <c r="P14" s="36">
        <f>SUMIFS(СВЦЭМ!$D$34:$D$777,СВЦЭМ!$A$34:$A$777,$A14,СВЦЭМ!$B$34:$B$777,P$11)+'СЕТ СН'!$F$11+СВЦЭМ!$D$10+'СЕТ СН'!$F$5-'СЕТ СН'!$F$21</f>
        <v>3943.8201090600005</v>
      </c>
      <c r="Q14" s="36">
        <f>SUMIFS(СВЦЭМ!$D$34:$D$777,СВЦЭМ!$A$34:$A$777,$A14,СВЦЭМ!$B$34:$B$777,Q$11)+'СЕТ СН'!$F$11+СВЦЭМ!$D$10+'СЕТ СН'!$F$5-'СЕТ СН'!$F$21</f>
        <v>3865.4114315699999</v>
      </c>
      <c r="R14" s="36">
        <f>SUMIFS(СВЦЭМ!$D$34:$D$777,СВЦЭМ!$A$34:$A$777,$A14,СВЦЭМ!$B$34:$B$777,R$11)+'СЕТ СН'!$F$11+СВЦЭМ!$D$10+'СЕТ СН'!$F$5-'СЕТ СН'!$F$21</f>
        <v>3850.68017246</v>
      </c>
      <c r="S14" s="36">
        <f>SUMIFS(СВЦЭМ!$D$34:$D$777,СВЦЭМ!$A$34:$A$777,$A14,СВЦЭМ!$B$34:$B$777,S$11)+'СЕТ СН'!$F$11+СВЦЭМ!$D$10+'СЕТ СН'!$F$5-'СЕТ СН'!$F$21</f>
        <v>3853.2765765699996</v>
      </c>
      <c r="T14" s="36">
        <f>SUMIFS(СВЦЭМ!$D$34:$D$777,СВЦЭМ!$A$34:$A$777,$A14,СВЦЭМ!$B$34:$B$777,T$11)+'СЕТ СН'!$F$11+СВЦЭМ!$D$10+'СЕТ СН'!$F$5-'СЕТ СН'!$F$21</f>
        <v>3849.3264061</v>
      </c>
      <c r="U14" s="36">
        <f>SUMIFS(СВЦЭМ!$D$34:$D$777,СВЦЭМ!$A$34:$A$777,$A14,СВЦЭМ!$B$34:$B$777,U$11)+'СЕТ СН'!$F$11+СВЦЭМ!$D$10+'СЕТ СН'!$F$5-'СЕТ СН'!$F$21</f>
        <v>3856.3551448900007</v>
      </c>
      <c r="V14" s="36">
        <f>SUMIFS(СВЦЭМ!$D$34:$D$777,СВЦЭМ!$A$34:$A$777,$A14,СВЦЭМ!$B$34:$B$777,V$11)+'СЕТ СН'!$F$11+СВЦЭМ!$D$10+'СЕТ СН'!$F$5-'СЕТ СН'!$F$21</f>
        <v>3856.5746170800003</v>
      </c>
      <c r="W14" s="36">
        <f>SUMIFS(СВЦЭМ!$D$34:$D$777,СВЦЭМ!$A$34:$A$777,$A14,СВЦЭМ!$B$34:$B$777,W$11)+'СЕТ СН'!$F$11+СВЦЭМ!$D$10+'СЕТ СН'!$F$5-'СЕТ СН'!$F$21</f>
        <v>3854.95052476</v>
      </c>
      <c r="X14" s="36">
        <f>SUMIFS(СВЦЭМ!$D$34:$D$777,СВЦЭМ!$A$34:$A$777,$A14,СВЦЭМ!$B$34:$B$777,X$11)+'СЕТ СН'!$F$11+СВЦЭМ!$D$10+'СЕТ СН'!$F$5-'СЕТ СН'!$F$21</f>
        <v>3856.8802583000006</v>
      </c>
      <c r="Y14" s="36">
        <f>SUMIFS(СВЦЭМ!$D$34:$D$777,СВЦЭМ!$A$34:$A$777,$A14,СВЦЭМ!$B$34:$B$777,Y$11)+'СЕТ СН'!$F$11+СВЦЭМ!$D$10+'СЕТ СН'!$F$5-'СЕТ СН'!$F$21</f>
        <v>3918.7026086800006</v>
      </c>
    </row>
    <row r="15" spans="1:27" ht="15.75" x14ac:dyDescent="0.2">
      <c r="A15" s="35">
        <f t="shared" si="0"/>
        <v>43438</v>
      </c>
      <c r="B15" s="36">
        <f>SUMIFS(СВЦЭМ!$D$34:$D$777,СВЦЭМ!$A$34:$A$777,$A15,СВЦЭМ!$B$34:$B$777,B$11)+'СЕТ СН'!$F$11+СВЦЭМ!$D$10+'СЕТ СН'!$F$5-'СЕТ СН'!$F$21</f>
        <v>4026.5060080399999</v>
      </c>
      <c r="C15" s="36">
        <f>SUMIFS(СВЦЭМ!$D$34:$D$777,СВЦЭМ!$A$34:$A$777,$A15,СВЦЭМ!$B$34:$B$777,C$11)+'СЕТ СН'!$F$11+СВЦЭМ!$D$10+'СЕТ СН'!$F$5-'СЕТ СН'!$F$21</f>
        <v>4071.9023985399999</v>
      </c>
      <c r="D15" s="36">
        <f>SUMIFS(СВЦЭМ!$D$34:$D$777,СВЦЭМ!$A$34:$A$777,$A15,СВЦЭМ!$B$34:$B$777,D$11)+'СЕТ СН'!$F$11+СВЦЭМ!$D$10+'СЕТ СН'!$F$5-'СЕТ СН'!$F$21</f>
        <v>4128.6317980800004</v>
      </c>
      <c r="E15" s="36">
        <f>SUMIFS(СВЦЭМ!$D$34:$D$777,СВЦЭМ!$A$34:$A$777,$A15,СВЦЭМ!$B$34:$B$777,E$11)+'СЕТ СН'!$F$11+СВЦЭМ!$D$10+'СЕТ СН'!$F$5-'СЕТ СН'!$F$21</f>
        <v>4140.3822914700004</v>
      </c>
      <c r="F15" s="36">
        <f>SUMIFS(СВЦЭМ!$D$34:$D$777,СВЦЭМ!$A$34:$A$777,$A15,СВЦЭМ!$B$34:$B$777,F$11)+'СЕТ СН'!$F$11+СВЦЭМ!$D$10+'СЕТ СН'!$F$5-'СЕТ СН'!$F$21</f>
        <v>4146.0031415599997</v>
      </c>
      <c r="G15" s="36">
        <f>SUMIFS(СВЦЭМ!$D$34:$D$777,СВЦЭМ!$A$34:$A$777,$A15,СВЦЭМ!$B$34:$B$777,G$11)+'СЕТ СН'!$F$11+СВЦЭМ!$D$10+'СЕТ СН'!$F$5-'СЕТ СН'!$F$21</f>
        <v>4107.9629907999997</v>
      </c>
      <c r="H15" s="36">
        <f>SUMIFS(СВЦЭМ!$D$34:$D$777,СВЦЭМ!$A$34:$A$777,$A15,СВЦЭМ!$B$34:$B$777,H$11)+'СЕТ СН'!$F$11+СВЦЭМ!$D$10+'СЕТ СН'!$F$5-'СЕТ СН'!$F$21</f>
        <v>4096.7066138300006</v>
      </c>
      <c r="I15" s="36">
        <f>SUMIFS(СВЦЭМ!$D$34:$D$777,СВЦЭМ!$A$34:$A$777,$A15,СВЦЭМ!$B$34:$B$777,I$11)+'СЕТ СН'!$F$11+СВЦЭМ!$D$10+'СЕТ СН'!$F$5-'СЕТ СН'!$F$21</f>
        <v>4078.42283529</v>
      </c>
      <c r="J15" s="36">
        <f>SUMIFS(СВЦЭМ!$D$34:$D$777,СВЦЭМ!$A$34:$A$777,$A15,СВЦЭМ!$B$34:$B$777,J$11)+'СЕТ СН'!$F$11+СВЦЭМ!$D$10+'СЕТ СН'!$F$5-'СЕТ СН'!$F$21</f>
        <v>4076.10400931</v>
      </c>
      <c r="K15" s="36">
        <f>SUMIFS(СВЦЭМ!$D$34:$D$777,СВЦЭМ!$A$34:$A$777,$A15,СВЦЭМ!$B$34:$B$777,K$11)+'СЕТ СН'!$F$11+СВЦЭМ!$D$10+'СЕТ СН'!$F$5-'СЕТ СН'!$F$21</f>
        <v>4062.5564173800003</v>
      </c>
      <c r="L15" s="36">
        <f>SUMIFS(СВЦЭМ!$D$34:$D$777,СВЦЭМ!$A$34:$A$777,$A15,СВЦЭМ!$B$34:$B$777,L$11)+'СЕТ СН'!$F$11+СВЦЭМ!$D$10+'СЕТ СН'!$F$5-'СЕТ СН'!$F$21</f>
        <v>4040.30376591</v>
      </c>
      <c r="M15" s="36">
        <f>SUMIFS(СВЦЭМ!$D$34:$D$777,СВЦЭМ!$A$34:$A$777,$A15,СВЦЭМ!$B$34:$B$777,M$11)+'СЕТ СН'!$F$11+СВЦЭМ!$D$10+'СЕТ СН'!$F$5-'СЕТ СН'!$F$21</f>
        <v>4031.7923346300004</v>
      </c>
      <c r="N15" s="36">
        <f>SUMIFS(СВЦЭМ!$D$34:$D$777,СВЦЭМ!$A$34:$A$777,$A15,СВЦЭМ!$B$34:$B$777,N$11)+'СЕТ СН'!$F$11+СВЦЭМ!$D$10+'СЕТ СН'!$F$5-'СЕТ СН'!$F$21</f>
        <v>4029.3127572599997</v>
      </c>
      <c r="O15" s="36">
        <f>SUMIFS(СВЦЭМ!$D$34:$D$777,СВЦЭМ!$A$34:$A$777,$A15,СВЦЭМ!$B$34:$B$777,O$11)+'СЕТ СН'!$F$11+СВЦЭМ!$D$10+'СЕТ СН'!$F$5-'СЕТ СН'!$F$21</f>
        <v>4010.4621423899998</v>
      </c>
      <c r="P15" s="36">
        <f>SUMIFS(СВЦЭМ!$D$34:$D$777,СВЦЭМ!$A$34:$A$777,$A15,СВЦЭМ!$B$34:$B$777,P$11)+'СЕТ СН'!$F$11+СВЦЭМ!$D$10+'СЕТ СН'!$F$5-'СЕТ СН'!$F$21</f>
        <v>3947.5247574499999</v>
      </c>
      <c r="Q15" s="36">
        <f>SUMIFS(СВЦЭМ!$D$34:$D$777,СВЦЭМ!$A$34:$A$777,$A15,СВЦЭМ!$B$34:$B$777,Q$11)+'СЕТ СН'!$F$11+СВЦЭМ!$D$10+'СЕТ СН'!$F$5-'СЕТ СН'!$F$21</f>
        <v>3869.3903973500001</v>
      </c>
      <c r="R15" s="36">
        <f>SUMIFS(СВЦЭМ!$D$34:$D$777,СВЦЭМ!$A$34:$A$777,$A15,СВЦЭМ!$B$34:$B$777,R$11)+'СЕТ СН'!$F$11+СВЦЭМ!$D$10+'СЕТ СН'!$F$5-'СЕТ СН'!$F$21</f>
        <v>3853.8577207200005</v>
      </c>
      <c r="S15" s="36">
        <f>SUMIFS(СВЦЭМ!$D$34:$D$777,СВЦЭМ!$A$34:$A$777,$A15,СВЦЭМ!$B$34:$B$777,S$11)+'СЕТ СН'!$F$11+СВЦЭМ!$D$10+'СЕТ СН'!$F$5-'СЕТ СН'!$F$21</f>
        <v>3851.8460015500004</v>
      </c>
      <c r="T15" s="36">
        <f>SUMIFS(СВЦЭМ!$D$34:$D$777,СВЦЭМ!$A$34:$A$777,$A15,СВЦЭМ!$B$34:$B$777,T$11)+'СЕТ СН'!$F$11+СВЦЭМ!$D$10+'СЕТ СН'!$F$5-'СЕТ СН'!$F$21</f>
        <v>3857.9033501200001</v>
      </c>
      <c r="U15" s="36">
        <f>SUMIFS(СВЦЭМ!$D$34:$D$777,СВЦЭМ!$A$34:$A$777,$A15,СВЦЭМ!$B$34:$B$777,U$11)+'СЕТ СН'!$F$11+СВЦЭМ!$D$10+'СЕТ СН'!$F$5-'СЕТ СН'!$F$21</f>
        <v>3858.8562974799997</v>
      </c>
      <c r="V15" s="36">
        <f>SUMIFS(СВЦЭМ!$D$34:$D$777,СВЦЭМ!$A$34:$A$777,$A15,СВЦЭМ!$B$34:$B$777,V$11)+'СЕТ СН'!$F$11+СВЦЭМ!$D$10+'СЕТ СН'!$F$5-'СЕТ СН'!$F$21</f>
        <v>3856.87300985</v>
      </c>
      <c r="W15" s="36">
        <f>SUMIFS(СВЦЭМ!$D$34:$D$777,СВЦЭМ!$A$34:$A$777,$A15,СВЦЭМ!$B$34:$B$777,W$11)+'СЕТ СН'!$F$11+СВЦЭМ!$D$10+'СЕТ СН'!$F$5-'СЕТ СН'!$F$21</f>
        <v>3832.7680230899996</v>
      </c>
      <c r="X15" s="36">
        <f>SUMIFS(СВЦЭМ!$D$34:$D$777,СВЦЭМ!$A$34:$A$777,$A15,СВЦЭМ!$B$34:$B$777,X$11)+'СЕТ СН'!$F$11+СВЦЭМ!$D$10+'СЕТ СН'!$F$5-'СЕТ СН'!$F$21</f>
        <v>3822.6772276600004</v>
      </c>
      <c r="Y15" s="36">
        <f>SUMIFS(СВЦЭМ!$D$34:$D$777,СВЦЭМ!$A$34:$A$777,$A15,СВЦЭМ!$B$34:$B$777,Y$11)+'СЕТ СН'!$F$11+СВЦЭМ!$D$10+'СЕТ СН'!$F$5-'СЕТ СН'!$F$21</f>
        <v>3905.8881627300007</v>
      </c>
    </row>
    <row r="16" spans="1:27" ht="15.75" x14ac:dyDescent="0.2">
      <c r="A16" s="35">
        <f t="shared" si="0"/>
        <v>43439</v>
      </c>
      <c r="B16" s="36">
        <f>SUMIFS(СВЦЭМ!$D$34:$D$777,СВЦЭМ!$A$34:$A$777,$A16,СВЦЭМ!$B$34:$B$777,B$11)+'СЕТ СН'!$F$11+СВЦЭМ!$D$10+'СЕТ СН'!$F$5-'СЕТ СН'!$F$21</f>
        <v>4010.0766753100006</v>
      </c>
      <c r="C16" s="36">
        <f>SUMIFS(СВЦЭМ!$D$34:$D$777,СВЦЭМ!$A$34:$A$777,$A16,СВЦЭМ!$B$34:$B$777,C$11)+'СЕТ СН'!$F$11+СВЦЭМ!$D$10+'СЕТ СН'!$F$5-'СЕТ СН'!$F$21</f>
        <v>4081.3723222600001</v>
      </c>
      <c r="D16" s="36">
        <f>SUMIFS(СВЦЭМ!$D$34:$D$777,СВЦЭМ!$A$34:$A$777,$A16,СВЦЭМ!$B$34:$B$777,D$11)+'СЕТ СН'!$F$11+СВЦЭМ!$D$10+'СЕТ СН'!$F$5-'СЕТ СН'!$F$21</f>
        <v>4172.3896013000003</v>
      </c>
      <c r="E16" s="36">
        <f>SUMIFS(СВЦЭМ!$D$34:$D$777,СВЦЭМ!$A$34:$A$777,$A16,СВЦЭМ!$B$34:$B$777,E$11)+'СЕТ СН'!$F$11+СВЦЭМ!$D$10+'СЕТ СН'!$F$5-'СЕТ СН'!$F$21</f>
        <v>4176.0553626600004</v>
      </c>
      <c r="F16" s="36">
        <f>SUMIFS(СВЦЭМ!$D$34:$D$777,СВЦЭМ!$A$34:$A$777,$A16,СВЦЭМ!$B$34:$B$777,F$11)+'СЕТ СН'!$F$11+СВЦЭМ!$D$10+'СЕТ СН'!$F$5-'СЕТ СН'!$F$21</f>
        <v>4172.9869244199999</v>
      </c>
      <c r="G16" s="36">
        <f>SUMIFS(СВЦЭМ!$D$34:$D$777,СВЦЭМ!$A$34:$A$777,$A16,СВЦЭМ!$B$34:$B$777,G$11)+'СЕТ СН'!$F$11+СВЦЭМ!$D$10+'СЕТ СН'!$F$5-'СЕТ СН'!$F$21</f>
        <v>4164.5634072399998</v>
      </c>
      <c r="H16" s="36">
        <f>SUMIFS(СВЦЭМ!$D$34:$D$777,СВЦЭМ!$A$34:$A$777,$A16,СВЦЭМ!$B$34:$B$777,H$11)+'СЕТ СН'!$F$11+СВЦЭМ!$D$10+'СЕТ СН'!$F$5-'СЕТ СН'!$F$21</f>
        <v>4127.4286516100001</v>
      </c>
      <c r="I16" s="36">
        <f>SUMIFS(СВЦЭМ!$D$34:$D$777,СВЦЭМ!$A$34:$A$777,$A16,СВЦЭМ!$B$34:$B$777,I$11)+'СЕТ СН'!$F$11+СВЦЭМ!$D$10+'СЕТ СН'!$F$5-'СЕТ СН'!$F$21</f>
        <v>4087.7105965399996</v>
      </c>
      <c r="J16" s="36">
        <f>SUMIFS(СВЦЭМ!$D$34:$D$777,СВЦЭМ!$A$34:$A$777,$A16,СВЦЭМ!$B$34:$B$777,J$11)+'СЕТ СН'!$F$11+СВЦЭМ!$D$10+'СЕТ СН'!$F$5-'СЕТ СН'!$F$21</f>
        <v>4097.0266388200007</v>
      </c>
      <c r="K16" s="36">
        <f>SUMIFS(СВЦЭМ!$D$34:$D$777,СВЦЭМ!$A$34:$A$777,$A16,СВЦЭМ!$B$34:$B$777,K$11)+'СЕТ СН'!$F$11+СВЦЭМ!$D$10+'СЕТ СН'!$F$5-'СЕТ СН'!$F$21</f>
        <v>4093.5803130200002</v>
      </c>
      <c r="L16" s="36">
        <f>SUMIFS(СВЦЭМ!$D$34:$D$777,СВЦЭМ!$A$34:$A$777,$A16,СВЦЭМ!$B$34:$B$777,L$11)+'СЕТ СН'!$F$11+СВЦЭМ!$D$10+'СЕТ СН'!$F$5-'СЕТ СН'!$F$21</f>
        <v>4092.09083981</v>
      </c>
      <c r="M16" s="36">
        <f>SUMIFS(СВЦЭМ!$D$34:$D$777,СВЦЭМ!$A$34:$A$777,$A16,СВЦЭМ!$B$34:$B$777,M$11)+'СЕТ СН'!$F$11+СВЦЭМ!$D$10+'СЕТ СН'!$F$5-'СЕТ СН'!$F$21</f>
        <v>4077.09584335</v>
      </c>
      <c r="N16" s="36">
        <f>SUMIFS(СВЦЭМ!$D$34:$D$777,СВЦЭМ!$A$34:$A$777,$A16,СВЦЭМ!$B$34:$B$777,N$11)+'СЕТ СН'!$F$11+СВЦЭМ!$D$10+'СЕТ СН'!$F$5-'СЕТ СН'!$F$21</f>
        <v>4065.6789612100001</v>
      </c>
      <c r="O16" s="36">
        <f>SUMIFS(СВЦЭМ!$D$34:$D$777,СВЦЭМ!$A$34:$A$777,$A16,СВЦЭМ!$B$34:$B$777,O$11)+'СЕТ СН'!$F$11+СВЦЭМ!$D$10+'СЕТ СН'!$F$5-'СЕТ СН'!$F$21</f>
        <v>4015.4332890699998</v>
      </c>
      <c r="P16" s="36">
        <f>SUMIFS(СВЦЭМ!$D$34:$D$777,СВЦЭМ!$A$34:$A$777,$A16,СВЦЭМ!$B$34:$B$777,P$11)+'СЕТ СН'!$F$11+СВЦЭМ!$D$10+'СЕТ СН'!$F$5-'СЕТ СН'!$F$21</f>
        <v>3957.36779484</v>
      </c>
      <c r="Q16" s="36">
        <f>SUMIFS(СВЦЭМ!$D$34:$D$777,СВЦЭМ!$A$34:$A$777,$A16,СВЦЭМ!$B$34:$B$777,Q$11)+'СЕТ СН'!$F$11+СВЦЭМ!$D$10+'СЕТ СН'!$F$5-'СЕТ СН'!$F$21</f>
        <v>3881.2348979099997</v>
      </c>
      <c r="R16" s="36">
        <f>SUMIFS(СВЦЭМ!$D$34:$D$777,СВЦЭМ!$A$34:$A$777,$A16,СВЦЭМ!$B$34:$B$777,R$11)+'СЕТ СН'!$F$11+СВЦЭМ!$D$10+'СЕТ СН'!$F$5-'СЕТ СН'!$F$21</f>
        <v>3853.4871652100001</v>
      </c>
      <c r="S16" s="36">
        <f>SUMIFS(СВЦЭМ!$D$34:$D$777,СВЦЭМ!$A$34:$A$777,$A16,СВЦЭМ!$B$34:$B$777,S$11)+'СЕТ СН'!$F$11+СВЦЭМ!$D$10+'СЕТ СН'!$F$5-'СЕТ СН'!$F$21</f>
        <v>3849.9354257499999</v>
      </c>
      <c r="T16" s="36">
        <f>SUMIFS(СВЦЭМ!$D$34:$D$777,СВЦЭМ!$A$34:$A$777,$A16,СВЦЭМ!$B$34:$B$777,T$11)+'СЕТ СН'!$F$11+СВЦЭМ!$D$10+'СЕТ СН'!$F$5-'СЕТ СН'!$F$21</f>
        <v>3863.3760906500002</v>
      </c>
      <c r="U16" s="36">
        <f>SUMIFS(СВЦЭМ!$D$34:$D$777,СВЦЭМ!$A$34:$A$777,$A16,СВЦЭМ!$B$34:$B$777,U$11)+'СЕТ СН'!$F$11+СВЦЭМ!$D$10+'СЕТ СН'!$F$5-'СЕТ СН'!$F$21</f>
        <v>3863.4524334300004</v>
      </c>
      <c r="V16" s="36">
        <f>SUMIFS(СВЦЭМ!$D$34:$D$777,СВЦЭМ!$A$34:$A$777,$A16,СВЦЭМ!$B$34:$B$777,V$11)+'СЕТ СН'!$F$11+СВЦЭМ!$D$10+'СЕТ СН'!$F$5-'СЕТ СН'!$F$21</f>
        <v>3864.7646041400003</v>
      </c>
      <c r="W16" s="36">
        <f>SUMIFS(СВЦЭМ!$D$34:$D$777,СВЦЭМ!$A$34:$A$777,$A16,СВЦЭМ!$B$34:$B$777,W$11)+'СЕТ СН'!$F$11+СВЦЭМ!$D$10+'СЕТ СН'!$F$5-'СЕТ СН'!$F$21</f>
        <v>3870.7041733599999</v>
      </c>
      <c r="X16" s="36">
        <f>SUMIFS(СВЦЭМ!$D$34:$D$777,СВЦЭМ!$A$34:$A$777,$A16,СВЦЭМ!$B$34:$B$777,X$11)+'СЕТ СН'!$F$11+СВЦЭМ!$D$10+'СЕТ СН'!$F$5-'СЕТ СН'!$F$21</f>
        <v>3859.7809967399999</v>
      </c>
      <c r="Y16" s="36">
        <f>SUMIFS(СВЦЭМ!$D$34:$D$777,СВЦЭМ!$A$34:$A$777,$A16,СВЦЭМ!$B$34:$B$777,Y$11)+'СЕТ СН'!$F$11+СВЦЭМ!$D$10+'СЕТ СН'!$F$5-'СЕТ СН'!$F$21</f>
        <v>3931.5968632499998</v>
      </c>
    </row>
    <row r="17" spans="1:25" ht="15.75" x14ac:dyDescent="0.2">
      <c r="A17" s="35">
        <f t="shared" si="0"/>
        <v>43440</v>
      </c>
      <c r="B17" s="36">
        <f>SUMIFS(СВЦЭМ!$D$34:$D$777,СВЦЭМ!$A$34:$A$777,$A17,СВЦЭМ!$B$34:$B$777,B$11)+'СЕТ СН'!$F$11+СВЦЭМ!$D$10+'СЕТ СН'!$F$5-'СЕТ СН'!$F$21</f>
        <v>4018.99408021</v>
      </c>
      <c r="C17" s="36">
        <f>SUMIFS(СВЦЭМ!$D$34:$D$777,СВЦЭМ!$A$34:$A$777,$A17,СВЦЭМ!$B$34:$B$777,C$11)+'СЕТ СН'!$F$11+СВЦЭМ!$D$10+'СЕТ СН'!$F$5-'СЕТ СН'!$F$21</f>
        <v>4085.9184488700002</v>
      </c>
      <c r="D17" s="36">
        <f>SUMIFS(СВЦЭМ!$D$34:$D$777,СВЦЭМ!$A$34:$A$777,$A17,СВЦЭМ!$B$34:$B$777,D$11)+'СЕТ СН'!$F$11+СВЦЭМ!$D$10+'СЕТ СН'!$F$5-'СЕТ СН'!$F$21</f>
        <v>4171.3544248600001</v>
      </c>
      <c r="E17" s="36">
        <f>SUMIFS(СВЦЭМ!$D$34:$D$777,СВЦЭМ!$A$34:$A$777,$A17,СВЦЭМ!$B$34:$B$777,E$11)+'СЕТ СН'!$F$11+СВЦЭМ!$D$10+'СЕТ СН'!$F$5-'СЕТ СН'!$F$21</f>
        <v>4181.20616419</v>
      </c>
      <c r="F17" s="36">
        <f>SUMIFS(СВЦЭМ!$D$34:$D$777,СВЦЭМ!$A$34:$A$777,$A17,СВЦЭМ!$B$34:$B$777,F$11)+'СЕТ СН'!$F$11+СВЦЭМ!$D$10+'СЕТ СН'!$F$5-'СЕТ СН'!$F$21</f>
        <v>4185.1457173600002</v>
      </c>
      <c r="G17" s="36">
        <f>SUMIFS(СВЦЭМ!$D$34:$D$777,СВЦЭМ!$A$34:$A$777,$A17,СВЦЭМ!$B$34:$B$777,G$11)+'СЕТ СН'!$F$11+СВЦЭМ!$D$10+'СЕТ СН'!$F$5-'СЕТ СН'!$F$21</f>
        <v>4157.9404046099999</v>
      </c>
      <c r="H17" s="36">
        <f>SUMIFS(СВЦЭМ!$D$34:$D$777,СВЦЭМ!$A$34:$A$777,$A17,СВЦЭМ!$B$34:$B$777,H$11)+'СЕТ СН'!$F$11+СВЦЭМ!$D$10+'СЕТ СН'!$F$5-'СЕТ СН'!$F$21</f>
        <v>4111.1977469599997</v>
      </c>
      <c r="I17" s="36">
        <f>SUMIFS(СВЦЭМ!$D$34:$D$777,СВЦЭМ!$A$34:$A$777,$A17,СВЦЭМ!$B$34:$B$777,I$11)+'СЕТ СН'!$F$11+СВЦЭМ!$D$10+'СЕТ СН'!$F$5-'СЕТ СН'!$F$21</f>
        <v>4032.3447406599998</v>
      </c>
      <c r="J17" s="36">
        <f>SUMIFS(СВЦЭМ!$D$34:$D$777,СВЦЭМ!$A$34:$A$777,$A17,СВЦЭМ!$B$34:$B$777,J$11)+'СЕТ СН'!$F$11+СВЦЭМ!$D$10+'СЕТ СН'!$F$5-'СЕТ СН'!$F$21</f>
        <v>3969.0294516599997</v>
      </c>
      <c r="K17" s="36">
        <f>SUMIFS(СВЦЭМ!$D$34:$D$777,СВЦЭМ!$A$34:$A$777,$A17,СВЦЭМ!$B$34:$B$777,K$11)+'СЕТ СН'!$F$11+СВЦЭМ!$D$10+'СЕТ СН'!$F$5-'СЕТ СН'!$F$21</f>
        <v>3916.3880454</v>
      </c>
      <c r="L17" s="36">
        <f>SUMIFS(СВЦЭМ!$D$34:$D$777,СВЦЭМ!$A$34:$A$777,$A17,СВЦЭМ!$B$34:$B$777,L$11)+'СЕТ СН'!$F$11+СВЦЭМ!$D$10+'СЕТ СН'!$F$5-'СЕТ СН'!$F$21</f>
        <v>3925.49502235</v>
      </c>
      <c r="M17" s="36">
        <f>SUMIFS(СВЦЭМ!$D$34:$D$777,СВЦЭМ!$A$34:$A$777,$A17,СВЦЭМ!$B$34:$B$777,M$11)+'СЕТ СН'!$F$11+СВЦЭМ!$D$10+'СЕТ СН'!$F$5-'СЕТ СН'!$F$21</f>
        <v>3973.1388329900001</v>
      </c>
      <c r="N17" s="36">
        <f>SUMIFS(СВЦЭМ!$D$34:$D$777,СВЦЭМ!$A$34:$A$777,$A17,СВЦЭМ!$B$34:$B$777,N$11)+'СЕТ СН'!$F$11+СВЦЭМ!$D$10+'СЕТ СН'!$F$5-'СЕТ СН'!$F$21</f>
        <v>4037.4430295100001</v>
      </c>
      <c r="O17" s="36">
        <f>SUMIFS(СВЦЭМ!$D$34:$D$777,СВЦЭМ!$A$34:$A$777,$A17,СВЦЭМ!$B$34:$B$777,O$11)+'СЕТ СН'!$F$11+СВЦЭМ!$D$10+'СЕТ СН'!$F$5-'СЕТ СН'!$F$21</f>
        <v>4073.4572516500002</v>
      </c>
      <c r="P17" s="36">
        <f>SUMIFS(СВЦЭМ!$D$34:$D$777,СВЦЭМ!$A$34:$A$777,$A17,СВЦЭМ!$B$34:$B$777,P$11)+'СЕТ СН'!$F$11+СВЦЭМ!$D$10+'СЕТ СН'!$F$5-'СЕТ СН'!$F$21</f>
        <v>4070.7048987200005</v>
      </c>
      <c r="Q17" s="36">
        <f>SUMIFS(СВЦЭМ!$D$34:$D$777,СВЦЭМ!$A$34:$A$777,$A17,СВЦЭМ!$B$34:$B$777,Q$11)+'СЕТ СН'!$F$11+СВЦЭМ!$D$10+'СЕТ СН'!$F$5-'СЕТ СН'!$F$21</f>
        <v>4036.1418180199998</v>
      </c>
      <c r="R17" s="36">
        <f>SUMIFS(СВЦЭМ!$D$34:$D$777,СВЦЭМ!$A$34:$A$777,$A17,СВЦЭМ!$B$34:$B$777,R$11)+'СЕТ СН'!$F$11+СВЦЭМ!$D$10+'СЕТ СН'!$F$5-'СЕТ СН'!$F$21</f>
        <v>3977.1847661000002</v>
      </c>
      <c r="S17" s="36">
        <f>SUMIFS(СВЦЭМ!$D$34:$D$777,СВЦЭМ!$A$34:$A$777,$A17,СВЦЭМ!$B$34:$B$777,S$11)+'СЕТ СН'!$F$11+СВЦЭМ!$D$10+'СЕТ СН'!$F$5-'СЕТ СН'!$F$21</f>
        <v>3910.2160024499999</v>
      </c>
      <c r="T17" s="36">
        <f>SUMIFS(СВЦЭМ!$D$34:$D$777,СВЦЭМ!$A$34:$A$777,$A17,СВЦЭМ!$B$34:$B$777,T$11)+'СЕТ СН'!$F$11+СВЦЭМ!$D$10+'СЕТ СН'!$F$5-'СЕТ СН'!$F$21</f>
        <v>3901.3233095799997</v>
      </c>
      <c r="U17" s="36">
        <f>SUMIFS(СВЦЭМ!$D$34:$D$777,СВЦЭМ!$A$34:$A$777,$A17,СВЦЭМ!$B$34:$B$777,U$11)+'СЕТ СН'!$F$11+СВЦЭМ!$D$10+'СЕТ СН'!$F$5-'СЕТ СН'!$F$21</f>
        <v>3906.2854529599999</v>
      </c>
      <c r="V17" s="36">
        <f>SUMIFS(СВЦЭМ!$D$34:$D$777,СВЦЭМ!$A$34:$A$777,$A17,СВЦЭМ!$B$34:$B$777,V$11)+'СЕТ СН'!$F$11+СВЦЭМ!$D$10+'СЕТ СН'!$F$5-'СЕТ СН'!$F$21</f>
        <v>3903.2773483400006</v>
      </c>
      <c r="W17" s="36">
        <f>SUMIFS(СВЦЭМ!$D$34:$D$777,СВЦЭМ!$A$34:$A$777,$A17,СВЦЭМ!$B$34:$B$777,W$11)+'СЕТ СН'!$F$11+СВЦЭМ!$D$10+'СЕТ СН'!$F$5-'СЕТ СН'!$F$21</f>
        <v>3869.4968530899996</v>
      </c>
      <c r="X17" s="36">
        <f>SUMIFS(СВЦЭМ!$D$34:$D$777,СВЦЭМ!$A$34:$A$777,$A17,СВЦЭМ!$B$34:$B$777,X$11)+'СЕТ СН'!$F$11+СВЦЭМ!$D$10+'СЕТ СН'!$F$5-'СЕТ СН'!$F$21</f>
        <v>3891.5432200799996</v>
      </c>
      <c r="Y17" s="36">
        <f>SUMIFS(СВЦЭМ!$D$34:$D$777,СВЦЭМ!$A$34:$A$777,$A17,СВЦЭМ!$B$34:$B$777,Y$11)+'СЕТ СН'!$F$11+СВЦЭМ!$D$10+'СЕТ СН'!$F$5-'СЕТ СН'!$F$21</f>
        <v>3923.2797897800001</v>
      </c>
    </row>
    <row r="18" spans="1:25" ht="15.75" x14ac:dyDescent="0.2">
      <c r="A18" s="35">
        <f t="shared" si="0"/>
        <v>43441</v>
      </c>
      <c r="B18" s="36">
        <f>SUMIFS(СВЦЭМ!$D$34:$D$777,СВЦЭМ!$A$34:$A$777,$A18,СВЦЭМ!$B$34:$B$777,B$11)+'СЕТ СН'!$F$11+СВЦЭМ!$D$10+'СЕТ СН'!$F$5-'СЕТ СН'!$F$21</f>
        <v>4102.3929080300004</v>
      </c>
      <c r="C18" s="36">
        <f>SUMIFS(СВЦЭМ!$D$34:$D$777,СВЦЭМ!$A$34:$A$777,$A18,СВЦЭМ!$B$34:$B$777,C$11)+'СЕТ СН'!$F$11+СВЦЭМ!$D$10+'СЕТ СН'!$F$5-'СЕТ СН'!$F$21</f>
        <v>4192.7559190900001</v>
      </c>
      <c r="D18" s="36">
        <f>SUMIFS(СВЦЭМ!$D$34:$D$777,СВЦЭМ!$A$34:$A$777,$A18,СВЦЭМ!$B$34:$B$777,D$11)+'СЕТ СН'!$F$11+СВЦЭМ!$D$10+'СЕТ СН'!$F$5-'СЕТ СН'!$F$21</f>
        <v>4227.0907511100004</v>
      </c>
      <c r="E18" s="36">
        <f>SUMIFS(СВЦЭМ!$D$34:$D$777,СВЦЭМ!$A$34:$A$777,$A18,СВЦЭМ!$B$34:$B$777,E$11)+'СЕТ СН'!$F$11+СВЦЭМ!$D$10+'СЕТ СН'!$F$5-'СЕТ СН'!$F$21</f>
        <v>4225.4044343300002</v>
      </c>
      <c r="F18" s="36">
        <f>SUMIFS(СВЦЭМ!$D$34:$D$777,СВЦЭМ!$A$34:$A$777,$A18,СВЦЭМ!$B$34:$B$777,F$11)+'СЕТ СН'!$F$11+СВЦЭМ!$D$10+'СЕТ СН'!$F$5-'СЕТ СН'!$F$21</f>
        <v>4225.8334971000004</v>
      </c>
      <c r="G18" s="36">
        <f>SUMIFS(СВЦЭМ!$D$34:$D$777,СВЦЭМ!$A$34:$A$777,$A18,СВЦЭМ!$B$34:$B$777,G$11)+'СЕТ СН'!$F$11+СВЦЭМ!$D$10+'СЕТ СН'!$F$5-'СЕТ СН'!$F$21</f>
        <v>4220.2555360699998</v>
      </c>
      <c r="H18" s="36">
        <f>SUMIFS(СВЦЭМ!$D$34:$D$777,СВЦЭМ!$A$34:$A$777,$A18,СВЦЭМ!$B$34:$B$777,H$11)+'СЕТ СН'!$F$11+СВЦЭМ!$D$10+'СЕТ СН'!$F$5-'СЕТ СН'!$F$21</f>
        <v>4175.6768662599998</v>
      </c>
      <c r="I18" s="36">
        <f>SUMIFS(СВЦЭМ!$D$34:$D$777,СВЦЭМ!$A$34:$A$777,$A18,СВЦЭМ!$B$34:$B$777,I$11)+'СЕТ СН'!$F$11+СВЦЭМ!$D$10+'СЕТ СН'!$F$5-'СЕТ СН'!$F$21</f>
        <v>4073.4699372599998</v>
      </c>
      <c r="J18" s="36">
        <f>SUMIFS(СВЦЭМ!$D$34:$D$777,СВЦЭМ!$A$34:$A$777,$A18,СВЦЭМ!$B$34:$B$777,J$11)+'СЕТ СН'!$F$11+СВЦЭМ!$D$10+'СЕТ СН'!$F$5-'СЕТ СН'!$F$21</f>
        <v>3988.3006263400002</v>
      </c>
      <c r="K18" s="36">
        <f>SUMIFS(СВЦЭМ!$D$34:$D$777,СВЦЭМ!$A$34:$A$777,$A18,СВЦЭМ!$B$34:$B$777,K$11)+'СЕТ СН'!$F$11+СВЦЭМ!$D$10+'СЕТ СН'!$F$5-'СЕТ СН'!$F$21</f>
        <v>3918.2093707499998</v>
      </c>
      <c r="L18" s="36">
        <f>SUMIFS(СВЦЭМ!$D$34:$D$777,СВЦЭМ!$A$34:$A$777,$A18,СВЦЭМ!$B$34:$B$777,L$11)+'СЕТ СН'!$F$11+СВЦЭМ!$D$10+'СЕТ СН'!$F$5-'СЕТ СН'!$F$21</f>
        <v>3923.6626002900002</v>
      </c>
      <c r="M18" s="36">
        <f>SUMIFS(СВЦЭМ!$D$34:$D$777,СВЦЭМ!$A$34:$A$777,$A18,СВЦЭМ!$B$34:$B$777,M$11)+'СЕТ СН'!$F$11+СВЦЭМ!$D$10+'СЕТ СН'!$F$5-'СЕТ СН'!$F$21</f>
        <v>3976.7120942800002</v>
      </c>
      <c r="N18" s="36">
        <f>SUMIFS(СВЦЭМ!$D$34:$D$777,СВЦЭМ!$A$34:$A$777,$A18,СВЦЭМ!$B$34:$B$777,N$11)+'СЕТ СН'!$F$11+СВЦЭМ!$D$10+'СЕТ СН'!$F$5-'СЕТ СН'!$F$21</f>
        <v>4036.4689126500007</v>
      </c>
      <c r="O18" s="36">
        <f>SUMIFS(СВЦЭМ!$D$34:$D$777,СВЦЭМ!$A$34:$A$777,$A18,СВЦЭМ!$B$34:$B$777,O$11)+'СЕТ СН'!$F$11+СВЦЭМ!$D$10+'СЕТ СН'!$F$5-'СЕТ СН'!$F$21</f>
        <v>4080.8966414699998</v>
      </c>
      <c r="P18" s="36">
        <f>SUMIFS(СВЦЭМ!$D$34:$D$777,СВЦЭМ!$A$34:$A$777,$A18,СВЦЭМ!$B$34:$B$777,P$11)+'СЕТ СН'!$F$11+СВЦЭМ!$D$10+'СЕТ СН'!$F$5-'СЕТ СН'!$F$21</f>
        <v>4088.7358987100006</v>
      </c>
      <c r="Q18" s="36">
        <f>SUMIFS(СВЦЭМ!$D$34:$D$777,СВЦЭМ!$A$34:$A$777,$A18,СВЦЭМ!$B$34:$B$777,Q$11)+'СЕТ СН'!$F$11+СВЦЭМ!$D$10+'СЕТ СН'!$F$5-'СЕТ СН'!$F$21</f>
        <v>4048.5671309099998</v>
      </c>
      <c r="R18" s="36">
        <f>SUMIFS(СВЦЭМ!$D$34:$D$777,СВЦЭМ!$A$34:$A$777,$A18,СВЦЭМ!$B$34:$B$777,R$11)+'СЕТ СН'!$F$11+СВЦЭМ!$D$10+'СЕТ СН'!$F$5-'СЕТ СН'!$F$21</f>
        <v>3977.7442666800007</v>
      </c>
      <c r="S18" s="36">
        <f>SUMIFS(СВЦЭМ!$D$34:$D$777,СВЦЭМ!$A$34:$A$777,$A18,СВЦЭМ!$B$34:$B$777,S$11)+'СЕТ СН'!$F$11+СВЦЭМ!$D$10+'СЕТ СН'!$F$5-'СЕТ СН'!$F$21</f>
        <v>3891.4014930100002</v>
      </c>
      <c r="T18" s="36">
        <f>SUMIFS(СВЦЭМ!$D$34:$D$777,СВЦЭМ!$A$34:$A$777,$A18,СВЦЭМ!$B$34:$B$777,T$11)+'СЕТ СН'!$F$11+СВЦЭМ!$D$10+'СЕТ СН'!$F$5-'СЕТ СН'!$F$21</f>
        <v>3863.8120307199997</v>
      </c>
      <c r="U18" s="36">
        <f>SUMIFS(СВЦЭМ!$D$34:$D$777,СВЦЭМ!$A$34:$A$777,$A18,СВЦЭМ!$B$34:$B$777,U$11)+'СЕТ СН'!$F$11+СВЦЭМ!$D$10+'СЕТ СН'!$F$5-'СЕТ СН'!$F$21</f>
        <v>3865.9979878200002</v>
      </c>
      <c r="V18" s="36">
        <f>SUMIFS(СВЦЭМ!$D$34:$D$777,СВЦЭМ!$A$34:$A$777,$A18,СВЦЭМ!$B$34:$B$777,V$11)+'СЕТ СН'!$F$11+СВЦЭМ!$D$10+'СЕТ СН'!$F$5-'СЕТ СН'!$F$21</f>
        <v>3878.7290499399996</v>
      </c>
      <c r="W18" s="36">
        <f>SUMIFS(СВЦЭМ!$D$34:$D$777,СВЦЭМ!$A$34:$A$777,$A18,СВЦЭМ!$B$34:$B$777,W$11)+'СЕТ СН'!$F$11+СВЦЭМ!$D$10+'СЕТ СН'!$F$5-'СЕТ СН'!$F$21</f>
        <v>3899.9210137199998</v>
      </c>
      <c r="X18" s="36">
        <f>SUMIFS(СВЦЭМ!$D$34:$D$777,СВЦЭМ!$A$34:$A$777,$A18,СВЦЭМ!$B$34:$B$777,X$11)+'СЕТ СН'!$F$11+СВЦЭМ!$D$10+'СЕТ СН'!$F$5-'СЕТ СН'!$F$21</f>
        <v>3912.0702214599996</v>
      </c>
      <c r="Y18" s="36">
        <f>SUMIFS(СВЦЭМ!$D$34:$D$777,СВЦЭМ!$A$34:$A$777,$A18,СВЦЭМ!$B$34:$B$777,Y$11)+'СЕТ СН'!$F$11+СВЦЭМ!$D$10+'СЕТ СН'!$F$5-'СЕТ СН'!$F$21</f>
        <v>3998.6007220500005</v>
      </c>
    </row>
    <row r="19" spans="1:25" ht="15.75" x14ac:dyDescent="0.2">
      <c r="A19" s="35">
        <f t="shared" si="0"/>
        <v>43442</v>
      </c>
      <c r="B19" s="36">
        <f>SUMIFS(СВЦЭМ!$D$34:$D$777,СВЦЭМ!$A$34:$A$777,$A19,СВЦЭМ!$B$34:$B$777,B$11)+'СЕТ СН'!$F$11+СВЦЭМ!$D$10+'СЕТ СН'!$F$5-'СЕТ СН'!$F$21</f>
        <v>4084.5465973999999</v>
      </c>
      <c r="C19" s="36">
        <f>SUMIFS(СВЦЭМ!$D$34:$D$777,СВЦЭМ!$A$34:$A$777,$A19,СВЦЭМ!$B$34:$B$777,C$11)+'СЕТ СН'!$F$11+СВЦЭМ!$D$10+'СЕТ СН'!$F$5-'СЕТ СН'!$F$21</f>
        <v>4114.0731213600002</v>
      </c>
      <c r="D19" s="36">
        <f>SUMIFS(СВЦЭМ!$D$34:$D$777,СВЦЭМ!$A$34:$A$777,$A19,СВЦЭМ!$B$34:$B$777,D$11)+'СЕТ СН'!$F$11+СВЦЭМ!$D$10+'СЕТ СН'!$F$5-'СЕТ СН'!$F$21</f>
        <v>4213.2743977199998</v>
      </c>
      <c r="E19" s="36">
        <f>SUMIFS(СВЦЭМ!$D$34:$D$777,СВЦЭМ!$A$34:$A$777,$A19,СВЦЭМ!$B$34:$B$777,E$11)+'СЕТ СН'!$F$11+СВЦЭМ!$D$10+'СЕТ СН'!$F$5-'СЕТ СН'!$F$21</f>
        <v>4228.6370073999997</v>
      </c>
      <c r="F19" s="36">
        <f>SUMIFS(СВЦЭМ!$D$34:$D$777,СВЦЭМ!$A$34:$A$777,$A19,СВЦЭМ!$B$34:$B$777,F$11)+'СЕТ СН'!$F$11+СВЦЭМ!$D$10+'СЕТ СН'!$F$5-'СЕТ СН'!$F$21</f>
        <v>4228.2619530500006</v>
      </c>
      <c r="G19" s="36">
        <f>SUMIFS(СВЦЭМ!$D$34:$D$777,СВЦЭМ!$A$34:$A$777,$A19,СВЦЭМ!$B$34:$B$777,G$11)+'СЕТ СН'!$F$11+СВЦЭМ!$D$10+'СЕТ СН'!$F$5-'СЕТ СН'!$F$21</f>
        <v>4230.9929253199998</v>
      </c>
      <c r="H19" s="36">
        <f>SUMIFS(СВЦЭМ!$D$34:$D$777,СВЦЭМ!$A$34:$A$777,$A19,СВЦЭМ!$B$34:$B$777,H$11)+'СЕТ СН'!$F$11+СВЦЭМ!$D$10+'СЕТ СН'!$F$5-'СЕТ СН'!$F$21</f>
        <v>4207.5700401300001</v>
      </c>
      <c r="I19" s="36">
        <f>SUMIFS(СВЦЭМ!$D$34:$D$777,СВЦЭМ!$A$34:$A$777,$A19,СВЦЭМ!$B$34:$B$777,I$11)+'СЕТ СН'!$F$11+СВЦЭМ!$D$10+'СЕТ СН'!$F$5-'СЕТ СН'!$F$21</f>
        <v>4100.4080809500001</v>
      </c>
      <c r="J19" s="36">
        <f>SUMIFS(СВЦЭМ!$D$34:$D$777,СВЦЭМ!$A$34:$A$777,$A19,СВЦЭМ!$B$34:$B$777,J$11)+'СЕТ СН'!$F$11+СВЦЭМ!$D$10+'СЕТ СН'!$F$5-'СЕТ СН'!$F$21</f>
        <v>4000.9583081000001</v>
      </c>
      <c r="K19" s="36">
        <f>SUMIFS(СВЦЭМ!$D$34:$D$777,СВЦЭМ!$A$34:$A$777,$A19,СВЦЭМ!$B$34:$B$777,K$11)+'СЕТ СН'!$F$11+СВЦЭМ!$D$10+'СЕТ СН'!$F$5-'СЕТ СН'!$F$21</f>
        <v>3922.4127468100005</v>
      </c>
      <c r="L19" s="36">
        <f>SUMIFS(СВЦЭМ!$D$34:$D$777,СВЦЭМ!$A$34:$A$777,$A19,СВЦЭМ!$B$34:$B$777,L$11)+'СЕТ СН'!$F$11+СВЦЭМ!$D$10+'СЕТ СН'!$F$5-'СЕТ СН'!$F$21</f>
        <v>3915.6347349799998</v>
      </c>
      <c r="M19" s="36">
        <f>SUMIFS(СВЦЭМ!$D$34:$D$777,СВЦЭМ!$A$34:$A$777,$A19,СВЦЭМ!$B$34:$B$777,M$11)+'СЕТ СН'!$F$11+СВЦЭМ!$D$10+'СЕТ СН'!$F$5-'СЕТ СН'!$F$21</f>
        <v>3977.7345902500001</v>
      </c>
      <c r="N19" s="36">
        <f>SUMIFS(СВЦЭМ!$D$34:$D$777,СВЦЭМ!$A$34:$A$777,$A19,СВЦЭМ!$B$34:$B$777,N$11)+'СЕТ СН'!$F$11+СВЦЭМ!$D$10+'СЕТ СН'!$F$5-'СЕТ СН'!$F$21</f>
        <v>4054.9369598900003</v>
      </c>
      <c r="O19" s="36">
        <f>SUMIFS(СВЦЭМ!$D$34:$D$777,СВЦЭМ!$A$34:$A$777,$A19,СВЦЭМ!$B$34:$B$777,O$11)+'СЕТ СН'!$F$11+СВЦЭМ!$D$10+'СЕТ СН'!$F$5-'СЕТ СН'!$F$21</f>
        <v>4097.6900648500005</v>
      </c>
      <c r="P19" s="36">
        <f>SUMIFS(СВЦЭМ!$D$34:$D$777,СВЦЭМ!$A$34:$A$777,$A19,СВЦЭМ!$B$34:$B$777,P$11)+'СЕТ СН'!$F$11+СВЦЭМ!$D$10+'СЕТ СН'!$F$5-'СЕТ СН'!$F$21</f>
        <v>4095.61541726</v>
      </c>
      <c r="Q19" s="36">
        <f>SUMIFS(СВЦЭМ!$D$34:$D$777,СВЦЭМ!$A$34:$A$777,$A19,СВЦЭМ!$B$34:$B$777,Q$11)+'СЕТ СН'!$F$11+СВЦЭМ!$D$10+'СЕТ СН'!$F$5-'СЕТ СН'!$F$21</f>
        <v>4061.9944490500002</v>
      </c>
      <c r="R19" s="36">
        <f>SUMIFS(СВЦЭМ!$D$34:$D$777,СВЦЭМ!$A$34:$A$777,$A19,СВЦЭМ!$B$34:$B$777,R$11)+'СЕТ СН'!$F$11+СВЦЭМ!$D$10+'СЕТ СН'!$F$5-'СЕТ СН'!$F$21</f>
        <v>3999.3368439100004</v>
      </c>
      <c r="S19" s="36">
        <f>SUMIFS(СВЦЭМ!$D$34:$D$777,СВЦЭМ!$A$34:$A$777,$A19,СВЦЭМ!$B$34:$B$777,S$11)+'СЕТ СН'!$F$11+СВЦЭМ!$D$10+'СЕТ СН'!$F$5-'СЕТ СН'!$F$21</f>
        <v>3901.5717233200003</v>
      </c>
      <c r="T19" s="36">
        <f>SUMIFS(СВЦЭМ!$D$34:$D$777,СВЦЭМ!$A$34:$A$777,$A19,СВЦЭМ!$B$34:$B$777,T$11)+'СЕТ СН'!$F$11+СВЦЭМ!$D$10+'СЕТ СН'!$F$5-'СЕТ СН'!$F$21</f>
        <v>3853.2823353699996</v>
      </c>
      <c r="U19" s="36">
        <f>SUMIFS(СВЦЭМ!$D$34:$D$777,СВЦЭМ!$A$34:$A$777,$A19,СВЦЭМ!$B$34:$B$777,U$11)+'СЕТ СН'!$F$11+СВЦЭМ!$D$10+'СЕТ СН'!$F$5-'СЕТ СН'!$F$21</f>
        <v>3857.5888158900007</v>
      </c>
      <c r="V19" s="36">
        <f>SUMIFS(СВЦЭМ!$D$34:$D$777,СВЦЭМ!$A$34:$A$777,$A19,СВЦЭМ!$B$34:$B$777,V$11)+'СЕТ СН'!$F$11+СВЦЭМ!$D$10+'СЕТ СН'!$F$5-'СЕТ СН'!$F$21</f>
        <v>3876.0661703300002</v>
      </c>
      <c r="W19" s="36">
        <f>SUMIFS(СВЦЭМ!$D$34:$D$777,СВЦЭМ!$A$34:$A$777,$A19,СВЦЭМ!$B$34:$B$777,W$11)+'СЕТ СН'!$F$11+СВЦЭМ!$D$10+'СЕТ СН'!$F$5-'СЕТ СН'!$F$21</f>
        <v>3891.1127839600003</v>
      </c>
      <c r="X19" s="36">
        <f>SUMIFS(СВЦЭМ!$D$34:$D$777,СВЦЭМ!$A$34:$A$777,$A19,СВЦЭМ!$B$34:$B$777,X$11)+'СЕТ СН'!$F$11+СВЦЭМ!$D$10+'СЕТ СН'!$F$5-'СЕТ СН'!$F$21</f>
        <v>3919.1190344800007</v>
      </c>
      <c r="Y19" s="36">
        <f>SUMIFS(СВЦЭМ!$D$34:$D$777,СВЦЭМ!$A$34:$A$777,$A19,СВЦЭМ!$B$34:$B$777,Y$11)+'СЕТ СН'!$F$11+СВЦЭМ!$D$10+'СЕТ СН'!$F$5-'СЕТ СН'!$F$21</f>
        <v>4005.4313816499998</v>
      </c>
    </row>
    <row r="20" spans="1:25" ht="15.75" x14ac:dyDescent="0.2">
      <c r="A20" s="35">
        <f t="shared" si="0"/>
        <v>43443</v>
      </c>
      <c r="B20" s="36">
        <f>SUMIFS(СВЦЭМ!$D$34:$D$777,СВЦЭМ!$A$34:$A$777,$A20,СВЦЭМ!$B$34:$B$777,B$11)+'СЕТ СН'!$F$11+СВЦЭМ!$D$10+'СЕТ СН'!$F$5-'СЕТ СН'!$F$21</f>
        <v>4072.19424411</v>
      </c>
      <c r="C20" s="36">
        <f>SUMIFS(СВЦЭМ!$D$34:$D$777,СВЦЭМ!$A$34:$A$777,$A20,СВЦЭМ!$B$34:$B$777,C$11)+'СЕТ СН'!$F$11+СВЦЭМ!$D$10+'СЕТ СН'!$F$5-'СЕТ СН'!$F$21</f>
        <v>4145.4013719300001</v>
      </c>
      <c r="D20" s="36">
        <f>SUMIFS(СВЦЭМ!$D$34:$D$777,СВЦЭМ!$A$34:$A$777,$A20,СВЦЭМ!$B$34:$B$777,D$11)+'СЕТ СН'!$F$11+СВЦЭМ!$D$10+'СЕТ СН'!$F$5-'СЕТ СН'!$F$21</f>
        <v>4218.2366983000002</v>
      </c>
      <c r="E20" s="36">
        <f>SUMIFS(СВЦЭМ!$D$34:$D$777,СВЦЭМ!$A$34:$A$777,$A20,СВЦЭМ!$B$34:$B$777,E$11)+'СЕТ СН'!$F$11+СВЦЭМ!$D$10+'СЕТ СН'!$F$5-'СЕТ СН'!$F$21</f>
        <v>4229.7336340400007</v>
      </c>
      <c r="F20" s="36">
        <f>SUMIFS(СВЦЭМ!$D$34:$D$777,СВЦЭМ!$A$34:$A$777,$A20,СВЦЭМ!$B$34:$B$777,F$11)+'СЕТ СН'!$F$11+СВЦЭМ!$D$10+'СЕТ СН'!$F$5-'СЕТ СН'!$F$21</f>
        <v>4233.7029137700001</v>
      </c>
      <c r="G20" s="36">
        <f>SUMIFS(СВЦЭМ!$D$34:$D$777,СВЦЭМ!$A$34:$A$777,$A20,СВЦЭМ!$B$34:$B$777,G$11)+'СЕТ СН'!$F$11+СВЦЭМ!$D$10+'СЕТ СН'!$F$5-'СЕТ СН'!$F$21</f>
        <v>4225.2956628399997</v>
      </c>
      <c r="H20" s="36">
        <f>SUMIFS(СВЦЭМ!$D$34:$D$777,СВЦЭМ!$A$34:$A$777,$A20,СВЦЭМ!$B$34:$B$777,H$11)+'СЕТ СН'!$F$11+СВЦЭМ!$D$10+'СЕТ СН'!$F$5-'СЕТ СН'!$F$21</f>
        <v>4186.4083466399998</v>
      </c>
      <c r="I20" s="36">
        <f>SUMIFS(СВЦЭМ!$D$34:$D$777,СВЦЭМ!$A$34:$A$777,$A20,СВЦЭМ!$B$34:$B$777,I$11)+'СЕТ СН'!$F$11+СВЦЭМ!$D$10+'СЕТ СН'!$F$5-'СЕТ СН'!$F$21</f>
        <v>4097.4534871200003</v>
      </c>
      <c r="J20" s="36">
        <f>SUMIFS(СВЦЭМ!$D$34:$D$777,СВЦЭМ!$A$34:$A$777,$A20,СВЦЭМ!$B$34:$B$777,J$11)+'СЕТ СН'!$F$11+СВЦЭМ!$D$10+'СЕТ СН'!$F$5-'СЕТ СН'!$F$21</f>
        <v>3996.9603593000002</v>
      </c>
      <c r="K20" s="36">
        <f>SUMIFS(СВЦЭМ!$D$34:$D$777,СВЦЭМ!$A$34:$A$777,$A20,СВЦЭМ!$B$34:$B$777,K$11)+'СЕТ СН'!$F$11+СВЦЭМ!$D$10+'СЕТ СН'!$F$5-'СЕТ СН'!$F$21</f>
        <v>3920.71852717</v>
      </c>
      <c r="L20" s="36">
        <f>SUMIFS(СВЦЭМ!$D$34:$D$777,СВЦЭМ!$A$34:$A$777,$A20,СВЦЭМ!$B$34:$B$777,L$11)+'СЕТ СН'!$F$11+СВЦЭМ!$D$10+'СЕТ СН'!$F$5-'СЕТ СН'!$F$21</f>
        <v>3911.8261798800004</v>
      </c>
      <c r="M20" s="36">
        <f>SUMIFS(СВЦЭМ!$D$34:$D$777,СВЦЭМ!$A$34:$A$777,$A20,СВЦЭМ!$B$34:$B$777,M$11)+'СЕТ СН'!$F$11+СВЦЭМ!$D$10+'СЕТ СН'!$F$5-'СЕТ СН'!$F$21</f>
        <v>3980.89982444</v>
      </c>
      <c r="N20" s="36">
        <f>SUMIFS(СВЦЭМ!$D$34:$D$777,СВЦЭМ!$A$34:$A$777,$A20,СВЦЭМ!$B$34:$B$777,N$11)+'СЕТ СН'!$F$11+СВЦЭМ!$D$10+'СЕТ СН'!$F$5-'СЕТ СН'!$F$21</f>
        <v>4040.1166700000003</v>
      </c>
      <c r="O20" s="36">
        <f>SUMIFS(СВЦЭМ!$D$34:$D$777,СВЦЭМ!$A$34:$A$777,$A20,СВЦЭМ!$B$34:$B$777,O$11)+'СЕТ СН'!$F$11+СВЦЭМ!$D$10+'СЕТ СН'!$F$5-'СЕТ СН'!$F$21</f>
        <v>4097.9935466200004</v>
      </c>
      <c r="P20" s="36">
        <f>SUMIFS(СВЦЭМ!$D$34:$D$777,СВЦЭМ!$A$34:$A$777,$A20,СВЦЭМ!$B$34:$B$777,P$11)+'СЕТ СН'!$F$11+СВЦЭМ!$D$10+'СЕТ СН'!$F$5-'СЕТ СН'!$F$21</f>
        <v>4103.1836349900004</v>
      </c>
      <c r="Q20" s="36">
        <f>SUMIFS(СВЦЭМ!$D$34:$D$777,СВЦЭМ!$A$34:$A$777,$A20,СВЦЭМ!$B$34:$B$777,Q$11)+'СЕТ СН'!$F$11+СВЦЭМ!$D$10+'СЕТ СН'!$F$5-'СЕТ СН'!$F$21</f>
        <v>4068.4600057200005</v>
      </c>
      <c r="R20" s="36">
        <f>SUMIFS(СВЦЭМ!$D$34:$D$777,СВЦЭМ!$A$34:$A$777,$A20,СВЦЭМ!$B$34:$B$777,R$11)+'СЕТ СН'!$F$11+СВЦЭМ!$D$10+'СЕТ СН'!$F$5-'СЕТ СН'!$F$21</f>
        <v>4006.7352878400006</v>
      </c>
      <c r="S20" s="36">
        <f>SUMIFS(СВЦЭМ!$D$34:$D$777,СВЦЭМ!$A$34:$A$777,$A20,СВЦЭМ!$B$34:$B$777,S$11)+'СЕТ СН'!$F$11+СВЦЭМ!$D$10+'СЕТ СН'!$F$5-'СЕТ СН'!$F$21</f>
        <v>3898.8443570299996</v>
      </c>
      <c r="T20" s="36">
        <f>SUMIFS(СВЦЭМ!$D$34:$D$777,СВЦЭМ!$A$34:$A$777,$A20,СВЦЭМ!$B$34:$B$777,T$11)+'СЕТ СН'!$F$11+СВЦЭМ!$D$10+'СЕТ СН'!$F$5-'СЕТ СН'!$F$21</f>
        <v>3858.7379905900007</v>
      </c>
      <c r="U20" s="36">
        <f>SUMIFS(СВЦЭМ!$D$34:$D$777,СВЦЭМ!$A$34:$A$777,$A20,СВЦЭМ!$B$34:$B$777,U$11)+'СЕТ СН'!$F$11+СВЦЭМ!$D$10+'СЕТ СН'!$F$5-'СЕТ СН'!$F$21</f>
        <v>3851.0467102700004</v>
      </c>
      <c r="V20" s="36">
        <f>SUMIFS(СВЦЭМ!$D$34:$D$777,СВЦЭМ!$A$34:$A$777,$A20,СВЦЭМ!$B$34:$B$777,V$11)+'СЕТ СН'!$F$11+СВЦЭМ!$D$10+'СЕТ СН'!$F$5-'СЕТ СН'!$F$21</f>
        <v>3869.3568002399998</v>
      </c>
      <c r="W20" s="36">
        <f>SUMIFS(СВЦЭМ!$D$34:$D$777,СВЦЭМ!$A$34:$A$777,$A20,СВЦЭМ!$B$34:$B$777,W$11)+'СЕТ СН'!$F$11+СВЦЭМ!$D$10+'СЕТ СН'!$F$5-'СЕТ СН'!$F$21</f>
        <v>3889.4503306699999</v>
      </c>
      <c r="X20" s="36">
        <f>SUMIFS(СВЦЭМ!$D$34:$D$777,СВЦЭМ!$A$34:$A$777,$A20,СВЦЭМ!$B$34:$B$777,X$11)+'СЕТ СН'!$F$11+СВЦЭМ!$D$10+'СЕТ СН'!$F$5-'СЕТ СН'!$F$21</f>
        <v>3909.0884260499997</v>
      </c>
      <c r="Y20" s="36">
        <f>SUMIFS(СВЦЭМ!$D$34:$D$777,СВЦЭМ!$A$34:$A$777,$A20,СВЦЭМ!$B$34:$B$777,Y$11)+'СЕТ СН'!$F$11+СВЦЭМ!$D$10+'СЕТ СН'!$F$5-'СЕТ СН'!$F$21</f>
        <v>3994.5935531599998</v>
      </c>
    </row>
    <row r="21" spans="1:25" ht="15.75" x14ac:dyDescent="0.2">
      <c r="A21" s="35">
        <f t="shared" si="0"/>
        <v>43444</v>
      </c>
      <c r="B21" s="36">
        <f>SUMIFS(СВЦЭМ!$D$34:$D$777,СВЦЭМ!$A$34:$A$777,$A21,СВЦЭМ!$B$34:$B$777,B$11)+'СЕТ СН'!$F$11+СВЦЭМ!$D$10+'СЕТ СН'!$F$5-'СЕТ СН'!$F$21</f>
        <v>4106.0292796700005</v>
      </c>
      <c r="C21" s="36">
        <f>SUMIFS(СВЦЭМ!$D$34:$D$777,СВЦЭМ!$A$34:$A$777,$A21,СВЦЭМ!$B$34:$B$777,C$11)+'СЕТ СН'!$F$11+СВЦЭМ!$D$10+'СЕТ СН'!$F$5-'СЕТ СН'!$F$21</f>
        <v>4190.1229603900001</v>
      </c>
      <c r="D21" s="36">
        <f>SUMIFS(СВЦЭМ!$D$34:$D$777,СВЦЭМ!$A$34:$A$777,$A21,СВЦЭМ!$B$34:$B$777,D$11)+'СЕТ СН'!$F$11+СВЦЭМ!$D$10+'СЕТ СН'!$F$5-'СЕТ СН'!$F$21</f>
        <v>4240.6080684500002</v>
      </c>
      <c r="E21" s="36">
        <f>SUMIFS(СВЦЭМ!$D$34:$D$777,СВЦЭМ!$A$34:$A$777,$A21,СВЦЭМ!$B$34:$B$777,E$11)+'СЕТ СН'!$F$11+СВЦЭМ!$D$10+'СЕТ СН'!$F$5-'СЕТ СН'!$F$21</f>
        <v>4238.5154246000002</v>
      </c>
      <c r="F21" s="36">
        <f>SUMIFS(СВЦЭМ!$D$34:$D$777,СВЦЭМ!$A$34:$A$777,$A21,СВЦЭМ!$B$34:$B$777,F$11)+'СЕТ СН'!$F$11+СВЦЭМ!$D$10+'СЕТ СН'!$F$5-'СЕТ СН'!$F$21</f>
        <v>4239.3499574500001</v>
      </c>
      <c r="G21" s="36">
        <f>SUMIFS(СВЦЭМ!$D$34:$D$777,СВЦЭМ!$A$34:$A$777,$A21,СВЦЭМ!$B$34:$B$777,G$11)+'СЕТ СН'!$F$11+СВЦЭМ!$D$10+'СЕТ СН'!$F$5-'СЕТ СН'!$F$21</f>
        <v>4234.2610553200002</v>
      </c>
      <c r="H21" s="36">
        <f>SUMIFS(СВЦЭМ!$D$34:$D$777,СВЦЭМ!$A$34:$A$777,$A21,СВЦЭМ!$B$34:$B$777,H$11)+'СЕТ СН'!$F$11+СВЦЭМ!$D$10+'СЕТ СН'!$F$5-'СЕТ СН'!$F$21</f>
        <v>4203.9337330900007</v>
      </c>
      <c r="I21" s="36">
        <f>SUMIFS(СВЦЭМ!$D$34:$D$777,СВЦЭМ!$A$34:$A$777,$A21,СВЦЭМ!$B$34:$B$777,I$11)+'СЕТ СН'!$F$11+СВЦЭМ!$D$10+'СЕТ СН'!$F$5-'СЕТ СН'!$F$21</f>
        <v>4096.7690995100002</v>
      </c>
      <c r="J21" s="36">
        <f>SUMIFS(СВЦЭМ!$D$34:$D$777,СВЦЭМ!$A$34:$A$777,$A21,СВЦЭМ!$B$34:$B$777,J$11)+'СЕТ СН'!$F$11+СВЦЭМ!$D$10+'СЕТ СН'!$F$5-'СЕТ СН'!$F$21</f>
        <v>4032.5786886400001</v>
      </c>
      <c r="K21" s="36">
        <f>SUMIFS(СВЦЭМ!$D$34:$D$777,СВЦЭМ!$A$34:$A$777,$A21,СВЦЭМ!$B$34:$B$777,K$11)+'СЕТ СН'!$F$11+СВЦЭМ!$D$10+'СЕТ СН'!$F$5-'СЕТ СН'!$F$21</f>
        <v>3983.7559454299999</v>
      </c>
      <c r="L21" s="36">
        <f>SUMIFS(СВЦЭМ!$D$34:$D$777,СВЦЭМ!$A$34:$A$777,$A21,СВЦЭМ!$B$34:$B$777,L$11)+'СЕТ СН'!$F$11+СВЦЭМ!$D$10+'СЕТ СН'!$F$5-'СЕТ СН'!$F$21</f>
        <v>3983.0696138800004</v>
      </c>
      <c r="M21" s="36">
        <f>SUMIFS(СВЦЭМ!$D$34:$D$777,СВЦЭМ!$A$34:$A$777,$A21,СВЦЭМ!$B$34:$B$777,M$11)+'СЕТ СН'!$F$11+СВЦЭМ!$D$10+'СЕТ СН'!$F$5-'СЕТ СН'!$F$21</f>
        <v>3995.6565594100002</v>
      </c>
      <c r="N21" s="36">
        <f>SUMIFS(СВЦЭМ!$D$34:$D$777,СВЦЭМ!$A$34:$A$777,$A21,СВЦЭМ!$B$34:$B$777,N$11)+'СЕТ СН'!$F$11+СВЦЭМ!$D$10+'СЕТ СН'!$F$5-'СЕТ СН'!$F$21</f>
        <v>4043.5916547699999</v>
      </c>
      <c r="O21" s="36">
        <f>SUMIFS(СВЦЭМ!$D$34:$D$777,СВЦЭМ!$A$34:$A$777,$A21,СВЦЭМ!$B$34:$B$777,O$11)+'СЕТ СН'!$F$11+СВЦЭМ!$D$10+'СЕТ СН'!$F$5-'СЕТ СН'!$F$21</f>
        <v>4076.9573909800001</v>
      </c>
      <c r="P21" s="36">
        <f>SUMIFS(СВЦЭМ!$D$34:$D$777,СВЦЭМ!$A$34:$A$777,$A21,СВЦЭМ!$B$34:$B$777,P$11)+'СЕТ СН'!$F$11+СВЦЭМ!$D$10+'СЕТ СН'!$F$5-'СЕТ СН'!$F$21</f>
        <v>4068.7224823799997</v>
      </c>
      <c r="Q21" s="36">
        <f>SUMIFS(СВЦЭМ!$D$34:$D$777,СВЦЭМ!$A$34:$A$777,$A21,СВЦЭМ!$B$34:$B$777,Q$11)+'СЕТ СН'!$F$11+СВЦЭМ!$D$10+'СЕТ СН'!$F$5-'СЕТ СН'!$F$21</f>
        <v>4043.5264610599997</v>
      </c>
      <c r="R21" s="36">
        <f>SUMIFS(СВЦЭМ!$D$34:$D$777,СВЦЭМ!$A$34:$A$777,$A21,СВЦЭМ!$B$34:$B$777,R$11)+'СЕТ СН'!$F$11+СВЦЭМ!$D$10+'СЕТ СН'!$F$5-'СЕТ СН'!$F$21</f>
        <v>4004.6692851799999</v>
      </c>
      <c r="S21" s="36">
        <f>SUMIFS(СВЦЭМ!$D$34:$D$777,СВЦЭМ!$A$34:$A$777,$A21,СВЦЭМ!$B$34:$B$777,S$11)+'СЕТ СН'!$F$11+СВЦЭМ!$D$10+'СЕТ СН'!$F$5-'СЕТ СН'!$F$21</f>
        <v>3920.9207847200005</v>
      </c>
      <c r="T21" s="36">
        <f>SUMIFS(СВЦЭМ!$D$34:$D$777,СВЦЭМ!$A$34:$A$777,$A21,СВЦЭМ!$B$34:$B$777,T$11)+'СЕТ СН'!$F$11+СВЦЭМ!$D$10+'СЕТ СН'!$F$5-'СЕТ СН'!$F$21</f>
        <v>3901.4828245600002</v>
      </c>
      <c r="U21" s="36">
        <f>SUMIFS(СВЦЭМ!$D$34:$D$777,СВЦЭМ!$A$34:$A$777,$A21,СВЦЭМ!$B$34:$B$777,U$11)+'СЕТ СН'!$F$11+СВЦЭМ!$D$10+'СЕТ СН'!$F$5-'СЕТ СН'!$F$21</f>
        <v>3903.9033015100003</v>
      </c>
      <c r="V21" s="36">
        <f>SUMIFS(СВЦЭМ!$D$34:$D$777,СВЦЭМ!$A$34:$A$777,$A21,СВЦЭМ!$B$34:$B$777,V$11)+'СЕТ СН'!$F$11+СВЦЭМ!$D$10+'СЕТ СН'!$F$5-'СЕТ СН'!$F$21</f>
        <v>3915.7335052200006</v>
      </c>
      <c r="W21" s="36">
        <f>SUMIFS(СВЦЭМ!$D$34:$D$777,СВЦЭМ!$A$34:$A$777,$A21,СВЦЭМ!$B$34:$B$777,W$11)+'СЕТ СН'!$F$11+СВЦЭМ!$D$10+'СЕТ СН'!$F$5-'СЕТ СН'!$F$21</f>
        <v>3935.2660725400001</v>
      </c>
      <c r="X21" s="36">
        <f>SUMIFS(СВЦЭМ!$D$34:$D$777,СВЦЭМ!$A$34:$A$777,$A21,СВЦЭМ!$B$34:$B$777,X$11)+'СЕТ СН'!$F$11+СВЦЭМ!$D$10+'СЕТ СН'!$F$5-'СЕТ СН'!$F$21</f>
        <v>3942.0188830500001</v>
      </c>
      <c r="Y21" s="36">
        <f>SUMIFS(СВЦЭМ!$D$34:$D$777,СВЦЭМ!$A$34:$A$777,$A21,СВЦЭМ!$B$34:$B$777,Y$11)+'СЕТ СН'!$F$11+СВЦЭМ!$D$10+'СЕТ СН'!$F$5-'СЕТ СН'!$F$21</f>
        <v>4027.6931506700003</v>
      </c>
    </row>
    <row r="22" spans="1:25" ht="15.75" x14ac:dyDescent="0.2">
      <c r="A22" s="35">
        <f t="shared" si="0"/>
        <v>43445</v>
      </c>
      <c r="B22" s="36">
        <f>SUMIFS(СВЦЭМ!$D$34:$D$777,СВЦЭМ!$A$34:$A$777,$A22,СВЦЭМ!$B$34:$B$777,B$11)+'СЕТ СН'!$F$11+СВЦЭМ!$D$10+'СЕТ СН'!$F$5-'СЕТ СН'!$F$21</f>
        <v>4096.0288022100003</v>
      </c>
      <c r="C22" s="36">
        <f>SUMIFS(СВЦЭМ!$D$34:$D$777,СВЦЭМ!$A$34:$A$777,$A22,СВЦЭМ!$B$34:$B$777,C$11)+'СЕТ СН'!$F$11+СВЦЭМ!$D$10+'СЕТ СН'!$F$5-'СЕТ СН'!$F$21</f>
        <v>4157.7845784500005</v>
      </c>
      <c r="D22" s="36">
        <f>SUMIFS(СВЦЭМ!$D$34:$D$777,СВЦЭМ!$A$34:$A$777,$A22,СВЦЭМ!$B$34:$B$777,D$11)+'СЕТ СН'!$F$11+СВЦЭМ!$D$10+'СЕТ СН'!$F$5-'СЕТ СН'!$F$21</f>
        <v>4219.8487535800004</v>
      </c>
      <c r="E22" s="36">
        <f>SUMIFS(СВЦЭМ!$D$34:$D$777,СВЦЭМ!$A$34:$A$777,$A22,СВЦЭМ!$B$34:$B$777,E$11)+'СЕТ СН'!$F$11+СВЦЭМ!$D$10+'СЕТ СН'!$F$5-'СЕТ СН'!$F$21</f>
        <v>4235.11152889</v>
      </c>
      <c r="F22" s="36">
        <f>SUMIFS(СВЦЭМ!$D$34:$D$777,СВЦЭМ!$A$34:$A$777,$A22,СВЦЭМ!$B$34:$B$777,F$11)+'СЕТ СН'!$F$11+СВЦЭМ!$D$10+'СЕТ СН'!$F$5-'СЕТ СН'!$F$21</f>
        <v>4237.9927318199998</v>
      </c>
      <c r="G22" s="36">
        <f>SUMIFS(СВЦЭМ!$D$34:$D$777,СВЦЭМ!$A$34:$A$777,$A22,СВЦЭМ!$B$34:$B$777,G$11)+'СЕТ СН'!$F$11+СВЦЭМ!$D$10+'СЕТ СН'!$F$5-'СЕТ СН'!$F$21</f>
        <v>4242.0309577200005</v>
      </c>
      <c r="H22" s="36">
        <f>SUMIFS(СВЦЭМ!$D$34:$D$777,СВЦЭМ!$A$34:$A$777,$A22,СВЦЭМ!$B$34:$B$777,H$11)+'СЕТ СН'!$F$11+СВЦЭМ!$D$10+'СЕТ СН'!$F$5-'СЕТ СН'!$F$21</f>
        <v>4193.9488087500004</v>
      </c>
      <c r="I22" s="36">
        <f>SUMIFS(СВЦЭМ!$D$34:$D$777,СВЦЭМ!$A$34:$A$777,$A22,СВЦЭМ!$B$34:$B$777,I$11)+'СЕТ СН'!$F$11+СВЦЭМ!$D$10+'СЕТ СН'!$F$5-'СЕТ СН'!$F$21</f>
        <v>4086.4313473900002</v>
      </c>
      <c r="J22" s="36">
        <f>SUMIFS(СВЦЭМ!$D$34:$D$777,СВЦЭМ!$A$34:$A$777,$A22,СВЦЭМ!$B$34:$B$777,J$11)+'СЕТ СН'!$F$11+СВЦЭМ!$D$10+'СЕТ СН'!$F$5-'СЕТ СН'!$F$21</f>
        <v>4013.2684637299999</v>
      </c>
      <c r="K22" s="36">
        <f>SUMIFS(СВЦЭМ!$D$34:$D$777,СВЦЭМ!$A$34:$A$777,$A22,СВЦЭМ!$B$34:$B$777,K$11)+'СЕТ СН'!$F$11+СВЦЭМ!$D$10+'СЕТ СН'!$F$5-'СЕТ СН'!$F$21</f>
        <v>3937.2063572300003</v>
      </c>
      <c r="L22" s="36">
        <f>SUMIFS(СВЦЭМ!$D$34:$D$777,СВЦЭМ!$A$34:$A$777,$A22,СВЦЭМ!$B$34:$B$777,L$11)+'СЕТ СН'!$F$11+СВЦЭМ!$D$10+'СЕТ СН'!$F$5-'СЕТ СН'!$F$21</f>
        <v>3937.7287734700003</v>
      </c>
      <c r="M22" s="36">
        <f>SUMIFS(СВЦЭМ!$D$34:$D$777,СВЦЭМ!$A$34:$A$777,$A22,СВЦЭМ!$B$34:$B$777,M$11)+'СЕТ СН'!$F$11+СВЦЭМ!$D$10+'СЕТ СН'!$F$5-'СЕТ СН'!$F$21</f>
        <v>3985.1560583999999</v>
      </c>
      <c r="N22" s="36">
        <f>SUMIFS(СВЦЭМ!$D$34:$D$777,СВЦЭМ!$A$34:$A$777,$A22,СВЦЭМ!$B$34:$B$777,N$11)+'СЕТ СН'!$F$11+СВЦЭМ!$D$10+'СЕТ СН'!$F$5-'СЕТ СН'!$F$21</f>
        <v>4041.3724385100004</v>
      </c>
      <c r="O22" s="36">
        <f>SUMIFS(СВЦЭМ!$D$34:$D$777,СВЦЭМ!$A$34:$A$777,$A22,СВЦЭМ!$B$34:$B$777,O$11)+'СЕТ СН'!$F$11+СВЦЭМ!$D$10+'СЕТ СН'!$F$5-'СЕТ СН'!$F$21</f>
        <v>4076.3086729200004</v>
      </c>
      <c r="P22" s="36">
        <f>SUMIFS(СВЦЭМ!$D$34:$D$777,СВЦЭМ!$A$34:$A$777,$A22,СВЦЭМ!$B$34:$B$777,P$11)+'СЕТ СН'!$F$11+СВЦЭМ!$D$10+'СЕТ СН'!$F$5-'СЕТ СН'!$F$21</f>
        <v>4084.5790460600001</v>
      </c>
      <c r="Q22" s="36">
        <f>SUMIFS(СВЦЭМ!$D$34:$D$777,СВЦЭМ!$A$34:$A$777,$A22,СВЦЭМ!$B$34:$B$777,Q$11)+'СЕТ СН'!$F$11+СВЦЭМ!$D$10+'СЕТ СН'!$F$5-'СЕТ СН'!$F$21</f>
        <v>4040.7389528399999</v>
      </c>
      <c r="R22" s="36">
        <f>SUMIFS(СВЦЭМ!$D$34:$D$777,СВЦЭМ!$A$34:$A$777,$A22,СВЦЭМ!$B$34:$B$777,R$11)+'СЕТ СН'!$F$11+СВЦЭМ!$D$10+'СЕТ СН'!$F$5-'СЕТ СН'!$F$21</f>
        <v>3998.9076313599999</v>
      </c>
      <c r="S22" s="36">
        <f>SUMIFS(СВЦЭМ!$D$34:$D$777,СВЦЭМ!$A$34:$A$777,$A22,СВЦЭМ!$B$34:$B$777,S$11)+'СЕТ СН'!$F$11+СВЦЭМ!$D$10+'СЕТ СН'!$F$5-'СЕТ СН'!$F$21</f>
        <v>3904.4464560100005</v>
      </c>
      <c r="T22" s="36">
        <f>SUMIFS(СВЦЭМ!$D$34:$D$777,СВЦЭМ!$A$34:$A$777,$A22,СВЦЭМ!$B$34:$B$777,T$11)+'СЕТ СН'!$F$11+СВЦЭМ!$D$10+'СЕТ СН'!$F$5-'СЕТ СН'!$F$21</f>
        <v>3883.6140309700004</v>
      </c>
      <c r="U22" s="36">
        <f>SUMIFS(СВЦЭМ!$D$34:$D$777,СВЦЭМ!$A$34:$A$777,$A22,СВЦЭМ!$B$34:$B$777,U$11)+'СЕТ СН'!$F$11+СВЦЭМ!$D$10+'СЕТ СН'!$F$5-'СЕТ СН'!$F$21</f>
        <v>3887.5762391400003</v>
      </c>
      <c r="V22" s="36">
        <f>SUMIFS(СВЦЭМ!$D$34:$D$777,СВЦЭМ!$A$34:$A$777,$A22,СВЦЭМ!$B$34:$B$777,V$11)+'СЕТ СН'!$F$11+СВЦЭМ!$D$10+'СЕТ СН'!$F$5-'СЕТ СН'!$F$21</f>
        <v>3904.7433216700001</v>
      </c>
      <c r="W22" s="36">
        <f>SUMIFS(СВЦЭМ!$D$34:$D$777,СВЦЭМ!$A$34:$A$777,$A22,СВЦЭМ!$B$34:$B$777,W$11)+'СЕТ СН'!$F$11+СВЦЭМ!$D$10+'СЕТ СН'!$F$5-'СЕТ СН'!$F$21</f>
        <v>3922.9576201299997</v>
      </c>
      <c r="X22" s="36">
        <f>SUMIFS(СВЦЭМ!$D$34:$D$777,СВЦЭМ!$A$34:$A$777,$A22,СВЦЭМ!$B$34:$B$777,X$11)+'СЕТ СН'!$F$11+СВЦЭМ!$D$10+'СЕТ СН'!$F$5-'СЕТ СН'!$F$21</f>
        <v>3930.99752309</v>
      </c>
      <c r="Y22" s="36">
        <f>SUMIFS(СВЦЭМ!$D$34:$D$777,СВЦЭМ!$A$34:$A$777,$A22,СВЦЭМ!$B$34:$B$777,Y$11)+'СЕТ СН'!$F$11+СВЦЭМ!$D$10+'СЕТ СН'!$F$5-'СЕТ СН'!$F$21</f>
        <v>4020.0113546100001</v>
      </c>
    </row>
    <row r="23" spans="1:25" ht="15.75" x14ac:dyDescent="0.2">
      <c r="A23" s="35">
        <f t="shared" si="0"/>
        <v>43446</v>
      </c>
      <c r="B23" s="36">
        <f>SUMIFS(СВЦЭМ!$D$34:$D$777,СВЦЭМ!$A$34:$A$777,$A23,СВЦЭМ!$B$34:$B$777,B$11)+'СЕТ СН'!$F$11+СВЦЭМ!$D$10+'СЕТ СН'!$F$5-'СЕТ СН'!$F$21</f>
        <v>4087.3746737299998</v>
      </c>
      <c r="C23" s="36">
        <f>SUMIFS(СВЦЭМ!$D$34:$D$777,СВЦЭМ!$A$34:$A$777,$A23,СВЦЭМ!$B$34:$B$777,C$11)+'СЕТ СН'!$F$11+СВЦЭМ!$D$10+'СЕТ СН'!$F$5-'СЕТ СН'!$F$21</f>
        <v>4178.5939224200001</v>
      </c>
      <c r="D23" s="36">
        <f>SUMIFS(СВЦЭМ!$D$34:$D$777,СВЦЭМ!$A$34:$A$777,$A23,СВЦЭМ!$B$34:$B$777,D$11)+'СЕТ СН'!$F$11+СВЦЭМ!$D$10+'СЕТ СН'!$F$5-'СЕТ СН'!$F$21</f>
        <v>4236.5943373800001</v>
      </c>
      <c r="E23" s="36">
        <f>SUMIFS(СВЦЭМ!$D$34:$D$777,СВЦЭМ!$A$34:$A$777,$A23,СВЦЭМ!$B$34:$B$777,E$11)+'СЕТ СН'!$F$11+СВЦЭМ!$D$10+'СЕТ СН'!$F$5-'СЕТ СН'!$F$21</f>
        <v>4257.6819333200001</v>
      </c>
      <c r="F23" s="36">
        <f>SUMIFS(СВЦЭМ!$D$34:$D$777,СВЦЭМ!$A$34:$A$777,$A23,СВЦЭМ!$B$34:$B$777,F$11)+'СЕТ СН'!$F$11+СВЦЭМ!$D$10+'СЕТ СН'!$F$5-'СЕТ СН'!$F$21</f>
        <v>4255.1345335000005</v>
      </c>
      <c r="G23" s="36">
        <f>SUMIFS(СВЦЭМ!$D$34:$D$777,СВЦЭМ!$A$34:$A$777,$A23,СВЦЭМ!$B$34:$B$777,G$11)+'СЕТ СН'!$F$11+СВЦЭМ!$D$10+'СЕТ СН'!$F$5-'СЕТ СН'!$F$21</f>
        <v>4227.2772309800002</v>
      </c>
      <c r="H23" s="36">
        <f>SUMIFS(СВЦЭМ!$D$34:$D$777,СВЦЭМ!$A$34:$A$777,$A23,СВЦЭМ!$B$34:$B$777,H$11)+'СЕТ СН'!$F$11+СВЦЭМ!$D$10+'СЕТ СН'!$F$5-'СЕТ СН'!$F$21</f>
        <v>4147.2853859699999</v>
      </c>
      <c r="I23" s="36">
        <f>SUMIFS(СВЦЭМ!$D$34:$D$777,СВЦЭМ!$A$34:$A$777,$A23,СВЦЭМ!$B$34:$B$777,I$11)+'СЕТ СН'!$F$11+СВЦЭМ!$D$10+'СЕТ СН'!$F$5-'СЕТ СН'!$F$21</f>
        <v>4041.6253477300006</v>
      </c>
      <c r="J23" s="36">
        <f>SUMIFS(СВЦЭМ!$D$34:$D$777,СВЦЭМ!$A$34:$A$777,$A23,СВЦЭМ!$B$34:$B$777,J$11)+'СЕТ СН'!$F$11+СВЦЭМ!$D$10+'СЕТ СН'!$F$5-'СЕТ СН'!$F$21</f>
        <v>4006.4689335800003</v>
      </c>
      <c r="K23" s="36">
        <f>SUMIFS(СВЦЭМ!$D$34:$D$777,СВЦЭМ!$A$34:$A$777,$A23,СВЦЭМ!$B$34:$B$777,K$11)+'СЕТ СН'!$F$11+СВЦЭМ!$D$10+'СЕТ СН'!$F$5-'СЕТ СН'!$F$21</f>
        <v>3931.7034668799997</v>
      </c>
      <c r="L23" s="36">
        <f>SUMIFS(СВЦЭМ!$D$34:$D$777,СВЦЭМ!$A$34:$A$777,$A23,СВЦЭМ!$B$34:$B$777,L$11)+'СЕТ СН'!$F$11+СВЦЭМ!$D$10+'СЕТ СН'!$F$5-'СЕТ СН'!$F$21</f>
        <v>3930.5372553300003</v>
      </c>
      <c r="M23" s="36">
        <f>SUMIFS(СВЦЭМ!$D$34:$D$777,СВЦЭМ!$A$34:$A$777,$A23,СВЦЭМ!$B$34:$B$777,M$11)+'СЕТ СН'!$F$11+СВЦЭМ!$D$10+'СЕТ СН'!$F$5-'СЕТ СН'!$F$21</f>
        <v>3985.15673436</v>
      </c>
      <c r="N23" s="36">
        <f>SUMIFS(СВЦЭМ!$D$34:$D$777,СВЦЭМ!$A$34:$A$777,$A23,СВЦЭМ!$B$34:$B$777,N$11)+'СЕТ СН'!$F$11+СВЦЭМ!$D$10+'СЕТ СН'!$F$5-'СЕТ СН'!$F$21</f>
        <v>4043.9177151200001</v>
      </c>
      <c r="O23" s="36">
        <f>SUMIFS(СВЦЭМ!$D$34:$D$777,СВЦЭМ!$A$34:$A$777,$A23,СВЦЭМ!$B$34:$B$777,O$11)+'СЕТ СН'!$F$11+СВЦЭМ!$D$10+'СЕТ СН'!$F$5-'СЕТ СН'!$F$21</f>
        <v>4085.4333981999998</v>
      </c>
      <c r="P23" s="36">
        <f>SUMIFS(СВЦЭМ!$D$34:$D$777,СВЦЭМ!$A$34:$A$777,$A23,СВЦЭМ!$B$34:$B$777,P$11)+'СЕТ СН'!$F$11+СВЦЭМ!$D$10+'СЕТ СН'!$F$5-'СЕТ СН'!$F$21</f>
        <v>4095.6667435899999</v>
      </c>
      <c r="Q23" s="36">
        <f>SUMIFS(СВЦЭМ!$D$34:$D$777,СВЦЭМ!$A$34:$A$777,$A23,СВЦЭМ!$B$34:$B$777,Q$11)+'СЕТ СН'!$F$11+СВЦЭМ!$D$10+'СЕТ СН'!$F$5-'СЕТ СН'!$F$21</f>
        <v>4049.0100582300001</v>
      </c>
      <c r="R23" s="36">
        <f>SUMIFS(СВЦЭМ!$D$34:$D$777,СВЦЭМ!$A$34:$A$777,$A23,СВЦЭМ!$B$34:$B$777,R$11)+'СЕТ СН'!$F$11+СВЦЭМ!$D$10+'СЕТ СН'!$F$5-'СЕТ СН'!$F$21</f>
        <v>4001.2587526699999</v>
      </c>
      <c r="S23" s="36">
        <f>SUMIFS(СВЦЭМ!$D$34:$D$777,СВЦЭМ!$A$34:$A$777,$A23,СВЦЭМ!$B$34:$B$777,S$11)+'СЕТ СН'!$F$11+СВЦЭМ!$D$10+'СЕТ СН'!$F$5-'СЕТ СН'!$F$21</f>
        <v>3911.7976198100005</v>
      </c>
      <c r="T23" s="36">
        <f>SUMIFS(СВЦЭМ!$D$34:$D$777,СВЦЭМ!$A$34:$A$777,$A23,СВЦЭМ!$B$34:$B$777,T$11)+'СЕТ СН'!$F$11+СВЦЭМ!$D$10+'СЕТ СН'!$F$5-'СЕТ СН'!$F$21</f>
        <v>3885.1923273100001</v>
      </c>
      <c r="U23" s="36">
        <f>SUMIFS(СВЦЭМ!$D$34:$D$777,СВЦЭМ!$A$34:$A$777,$A23,СВЦЭМ!$B$34:$B$777,U$11)+'СЕТ СН'!$F$11+СВЦЭМ!$D$10+'СЕТ СН'!$F$5-'СЕТ СН'!$F$21</f>
        <v>3892.8543044799999</v>
      </c>
      <c r="V23" s="36">
        <f>SUMIFS(СВЦЭМ!$D$34:$D$777,СВЦЭМ!$A$34:$A$777,$A23,СВЦЭМ!$B$34:$B$777,V$11)+'СЕТ СН'!$F$11+СВЦЭМ!$D$10+'СЕТ СН'!$F$5-'СЕТ СН'!$F$21</f>
        <v>3903.4381749800004</v>
      </c>
      <c r="W23" s="36">
        <f>SUMIFS(СВЦЭМ!$D$34:$D$777,СВЦЭМ!$A$34:$A$777,$A23,СВЦЭМ!$B$34:$B$777,W$11)+'СЕТ СН'!$F$11+СВЦЭМ!$D$10+'СЕТ СН'!$F$5-'СЕТ СН'!$F$21</f>
        <v>3924.9769659599997</v>
      </c>
      <c r="X23" s="36">
        <f>SUMIFS(СВЦЭМ!$D$34:$D$777,СВЦЭМ!$A$34:$A$777,$A23,СВЦЭМ!$B$34:$B$777,X$11)+'СЕТ СН'!$F$11+СВЦЭМ!$D$10+'СЕТ СН'!$F$5-'СЕТ СН'!$F$21</f>
        <v>3930.2675521400006</v>
      </c>
      <c r="Y23" s="36">
        <f>SUMIFS(СВЦЭМ!$D$34:$D$777,СВЦЭМ!$A$34:$A$777,$A23,СВЦЭМ!$B$34:$B$777,Y$11)+'СЕТ СН'!$F$11+СВЦЭМ!$D$10+'СЕТ СН'!$F$5-'СЕТ СН'!$F$21</f>
        <v>4007.4400290500007</v>
      </c>
    </row>
    <row r="24" spans="1:25" ht="15.75" x14ac:dyDescent="0.2">
      <c r="A24" s="35">
        <f t="shared" si="0"/>
        <v>43447</v>
      </c>
      <c r="B24" s="36">
        <f>SUMIFS(СВЦЭМ!$D$34:$D$777,СВЦЭМ!$A$34:$A$777,$A24,СВЦЭМ!$B$34:$B$777,B$11)+'СЕТ СН'!$F$11+СВЦЭМ!$D$10+'СЕТ СН'!$F$5-'СЕТ СН'!$F$21</f>
        <v>4086.0278701899997</v>
      </c>
      <c r="C24" s="36">
        <f>SUMIFS(СВЦЭМ!$D$34:$D$777,СВЦЭМ!$A$34:$A$777,$A24,СВЦЭМ!$B$34:$B$777,C$11)+'СЕТ СН'!$F$11+СВЦЭМ!$D$10+'СЕТ СН'!$F$5-'СЕТ СН'!$F$21</f>
        <v>4160.0045779500006</v>
      </c>
      <c r="D24" s="36">
        <f>SUMIFS(СВЦЭМ!$D$34:$D$777,СВЦЭМ!$A$34:$A$777,$A24,СВЦЭМ!$B$34:$B$777,D$11)+'СЕТ СН'!$F$11+СВЦЭМ!$D$10+'СЕТ СН'!$F$5-'СЕТ СН'!$F$21</f>
        <v>4221.6386180400004</v>
      </c>
      <c r="E24" s="36">
        <f>SUMIFS(СВЦЭМ!$D$34:$D$777,СВЦЭМ!$A$34:$A$777,$A24,СВЦЭМ!$B$34:$B$777,E$11)+'СЕТ СН'!$F$11+СВЦЭМ!$D$10+'СЕТ СН'!$F$5-'СЕТ СН'!$F$21</f>
        <v>4237.2827705299997</v>
      </c>
      <c r="F24" s="36">
        <f>SUMIFS(СВЦЭМ!$D$34:$D$777,СВЦЭМ!$A$34:$A$777,$A24,СВЦЭМ!$B$34:$B$777,F$11)+'СЕТ СН'!$F$11+СВЦЭМ!$D$10+'СЕТ СН'!$F$5-'СЕТ СН'!$F$21</f>
        <v>4238.6713120600007</v>
      </c>
      <c r="G24" s="36">
        <f>SUMIFS(СВЦЭМ!$D$34:$D$777,СВЦЭМ!$A$34:$A$777,$A24,СВЦЭМ!$B$34:$B$777,G$11)+'СЕТ СН'!$F$11+СВЦЭМ!$D$10+'СЕТ СН'!$F$5-'СЕТ СН'!$F$21</f>
        <v>4220.0598576299999</v>
      </c>
      <c r="H24" s="36">
        <f>SUMIFS(СВЦЭМ!$D$34:$D$777,СВЦЭМ!$A$34:$A$777,$A24,СВЦЭМ!$B$34:$B$777,H$11)+'СЕТ СН'!$F$11+СВЦЭМ!$D$10+'СЕТ СН'!$F$5-'СЕТ СН'!$F$21</f>
        <v>4141.6288360999997</v>
      </c>
      <c r="I24" s="36">
        <f>SUMIFS(СВЦЭМ!$D$34:$D$777,СВЦЭМ!$A$34:$A$777,$A24,СВЦЭМ!$B$34:$B$777,I$11)+'СЕТ СН'!$F$11+СВЦЭМ!$D$10+'СЕТ СН'!$F$5-'СЕТ СН'!$F$21</f>
        <v>4059.1721029</v>
      </c>
      <c r="J24" s="36">
        <f>SUMIFS(СВЦЭМ!$D$34:$D$777,СВЦЭМ!$A$34:$A$777,$A24,СВЦЭМ!$B$34:$B$777,J$11)+'СЕТ СН'!$F$11+СВЦЭМ!$D$10+'СЕТ СН'!$F$5-'СЕТ СН'!$F$21</f>
        <v>3989.5328412500003</v>
      </c>
      <c r="K24" s="36">
        <f>SUMIFS(СВЦЭМ!$D$34:$D$777,СВЦЭМ!$A$34:$A$777,$A24,СВЦЭМ!$B$34:$B$777,K$11)+'СЕТ СН'!$F$11+СВЦЭМ!$D$10+'СЕТ СН'!$F$5-'СЕТ СН'!$F$21</f>
        <v>3934.1392774300002</v>
      </c>
      <c r="L24" s="36">
        <f>SUMIFS(СВЦЭМ!$D$34:$D$777,СВЦЭМ!$A$34:$A$777,$A24,СВЦЭМ!$B$34:$B$777,L$11)+'СЕТ СН'!$F$11+СВЦЭМ!$D$10+'СЕТ СН'!$F$5-'СЕТ СН'!$F$21</f>
        <v>3929.8682640300003</v>
      </c>
      <c r="M24" s="36">
        <f>SUMIFS(СВЦЭМ!$D$34:$D$777,СВЦЭМ!$A$34:$A$777,$A24,СВЦЭМ!$B$34:$B$777,M$11)+'СЕТ СН'!$F$11+СВЦЭМ!$D$10+'СЕТ СН'!$F$5-'СЕТ СН'!$F$21</f>
        <v>3976.9534656100004</v>
      </c>
      <c r="N24" s="36">
        <f>SUMIFS(СВЦЭМ!$D$34:$D$777,СВЦЭМ!$A$34:$A$777,$A24,СВЦЭМ!$B$34:$B$777,N$11)+'СЕТ СН'!$F$11+СВЦЭМ!$D$10+'СЕТ СН'!$F$5-'СЕТ СН'!$F$21</f>
        <v>4046.9518120100001</v>
      </c>
      <c r="O24" s="36">
        <f>SUMIFS(СВЦЭМ!$D$34:$D$777,СВЦЭМ!$A$34:$A$777,$A24,СВЦЭМ!$B$34:$B$777,O$11)+'СЕТ СН'!$F$11+СВЦЭМ!$D$10+'СЕТ СН'!$F$5-'СЕТ СН'!$F$21</f>
        <v>4079.0045704000004</v>
      </c>
      <c r="P24" s="36">
        <f>SUMIFS(СВЦЭМ!$D$34:$D$777,СВЦЭМ!$A$34:$A$777,$A24,СВЦЭМ!$B$34:$B$777,P$11)+'СЕТ СН'!$F$11+СВЦЭМ!$D$10+'СЕТ СН'!$F$5-'СЕТ СН'!$F$21</f>
        <v>4070.9211650400002</v>
      </c>
      <c r="Q24" s="36">
        <f>SUMIFS(СВЦЭМ!$D$34:$D$777,СВЦЭМ!$A$34:$A$777,$A24,СВЦЭМ!$B$34:$B$777,Q$11)+'СЕТ СН'!$F$11+СВЦЭМ!$D$10+'СЕТ СН'!$F$5-'СЕТ СН'!$F$21</f>
        <v>4043.1514777900002</v>
      </c>
      <c r="R24" s="36">
        <f>SUMIFS(СВЦЭМ!$D$34:$D$777,СВЦЭМ!$A$34:$A$777,$A24,СВЦЭМ!$B$34:$B$777,R$11)+'СЕТ СН'!$F$11+СВЦЭМ!$D$10+'СЕТ СН'!$F$5-'СЕТ СН'!$F$21</f>
        <v>4023.0056167600005</v>
      </c>
      <c r="S24" s="36">
        <f>SUMIFS(СВЦЭМ!$D$34:$D$777,СВЦЭМ!$A$34:$A$777,$A24,СВЦЭМ!$B$34:$B$777,S$11)+'СЕТ СН'!$F$11+СВЦЭМ!$D$10+'СЕТ СН'!$F$5-'СЕТ СН'!$F$21</f>
        <v>3947.52311087</v>
      </c>
      <c r="T24" s="36">
        <f>SUMIFS(СВЦЭМ!$D$34:$D$777,СВЦЭМ!$A$34:$A$777,$A24,СВЦЭМ!$B$34:$B$777,T$11)+'СЕТ СН'!$F$11+СВЦЭМ!$D$10+'СЕТ СН'!$F$5-'СЕТ СН'!$F$21</f>
        <v>3948.6337813</v>
      </c>
      <c r="U24" s="36">
        <f>SUMIFS(СВЦЭМ!$D$34:$D$777,СВЦЭМ!$A$34:$A$777,$A24,СВЦЭМ!$B$34:$B$777,U$11)+'СЕТ СН'!$F$11+СВЦЭМ!$D$10+'СЕТ СН'!$F$5-'СЕТ СН'!$F$21</f>
        <v>3958.0204689299999</v>
      </c>
      <c r="V24" s="36">
        <f>SUMIFS(СВЦЭМ!$D$34:$D$777,СВЦЭМ!$A$34:$A$777,$A24,СВЦЭМ!$B$34:$B$777,V$11)+'СЕТ СН'!$F$11+СВЦЭМ!$D$10+'СЕТ СН'!$F$5-'СЕТ СН'!$F$21</f>
        <v>3926.3962240800001</v>
      </c>
      <c r="W24" s="36">
        <f>SUMIFS(СВЦЭМ!$D$34:$D$777,СВЦЭМ!$A$34:$A$777,$A24,СВЦЭМ!$B$34:$B$777,W$11)+'СЕТ СН'!$F$11+СВЦЭМ!$D$10+'СЕТ СН'!$F$5-'СЕТ СН'!$F$21</f>
        <v>3923.9910152000002</v>
      </c>
      <c r="X24" s="36">
        <f>SUMIFS(СВЦЭМ!$D$34:$D$777,СВЦЭМ!$A$34:$A$777,$A24,СВЦЭМ!$B$34:$B$777,X$11)+'СЕТ СН'!$F$11+СВЦЭМ!$D$10+'СЕТ СН'!$F$5-'СЕТ СН'!$F$21</f>
        <v>3930.7586814400001</v>
      </c>
      <c r="Y24" s="36">
        <f>SUMIFS(СВЦЭМ!$D$34:$D$777,СВЦЭМ!$A$34:$A$777,$A24,СВЦЭМ!$B$34:$B$777,Y$11)+'СЕТ СН'!$F$11+СВЦЭМ!$D$10+'СЕТ СН'!$F$5-'СЕТ СН'!$F$21</f>
        <v>4023.4200217200005</v>
      </c>
    </row>
    <row r="25" spans="1:25" ht="15.75" x14ac:dyDescent="0.2">
      <c r="A25" s="35">
        <f t="shared" si="0"/>
        <v>43448</v>
      </c>
      <c r="B25" s="36">
        <f>SUMIFS(СВЦЭМ!$D$34:$D$777,СВЦЭМ!$A$34:$A$777,$A25,СВЦЭМ!$B$34:$B$777,B$11)+'СЕТ СН'!$F$11+СВЦЭМ!$D$10+'СЕТ СН'!$F$5-'СЕТ СН'!$F$21</f>
        <v>4101.2602705899999</v>
      </c>
      <c r="C25" s="36">
        <f>SUMIFS(СВЦЭМ!$D$34:$D$777,СВЦЭМ!$A$34:$A$777,$A25,СВЦЭМ!$B$34:$B$777,C$11)+'СЕТ СН'!$F$11+СВЦЭМ!$D$10+'СЕТ СН'!$F$5-'СЕТ СН'!$F$21</f>
        <v>4179.0208490800005</v>
      </c>
      <c r="D25" s="36">
        <f>SUMIFS(СВЦЭМ!$D$34:$D$777,СВЦЭМ!$A$34:$A$777,$A25,СВЦЭМ!$B$34:$B$777,D$11)+'СЕТ СН'!$F$11+СВЦЭМ!$D$10+'СЕТ СН'!$F$5-'СЕТ СН'!$F$21</f>
        <v>4236.3673652400003</v>
      </c>
      <c r="E25" s="36">
        <f>SUMIFS(СВЦЭМ!$D$34:$D$777,СВЦЭМ!$A$34:$A$777,$A25,СВЦЭМ!$B$34:$B$777,E$11)+'СЕТ СН'!$F$11+СВЦЭМ!$D$10+'СЕТ СН'!$F$5-'СЕТ СН'!$F$21</f>
        <v>4241.1544917700003</v>
      </c>
      <c r="F25" s="36">
        <f>SUMIFS(СВЦЭМ!$D$34:$D$777,СВЦЭМ!$A$34:$A$777,$A25,СВЦЭМ!$B$34:$B$777,F$11)+'СЕТ СН'!$F$11+СВЦЭМ!$D$10+'СЕТ СН'!$F$5-'СЕТ СН'!$F$21</f>
        <v>4239.1817326500004</v>
      </c>
      <c r="G25" s="36">
        <f>SUMIFS(СВЦЭМ!$D$34:$D$777,СВЦЭМ!$A$34:$A$777,$A25,СВЦЭМ!$B$34:$B$777,G$11)+'СЕТ СН'!$F$11+СВЦЭМ!$D$10+'СЕТ СН'!$F$5-'СЕТ СН'!$F$21</f>
        <v>4215.7514034000005</v>
      </c>
      <c r="H25" s="36">
        <f>SUMIFS(СВЦЭМ!$D$34:$D$777,СВЦЭМ!$A$34:$A$777,$A25,СВЦЭМ!$B$34:$B$777,H$11)+'СЕТ СН'!$F$11+СВЦЭМ!$D$10+'СЕТ СН'!$F$5-'СЕТ СН'!$F$21</f>
        <v>4168.1740515700003</v>
      </c>
      <c r="I25" s="36">
        <f>SUMIFS(СВЦЭМ!$D$34:$D$777,СВЦЭМ!$A$34:$A$777,$A25,СВЦЭМ!$B$34:$B$777,I$11)+'СЕТ СН'!$F$11+СВЦЭМ!$D$10+'СЕТ СН'!$F$5-'СЕТ СН'!$F$21</f>
        <v>4064.4107167499997</v>
      </c>
      <c r="J25" s="36">
        <f>SUMIFS(СВЦЭМ!$D$34:$D$777,СВЦЭМ!$A$34:$A$777,$A25,СВЦЭМ!$B$34:$B$777,J$11)+'СЕТ СН'!$F$11+СВЦЭМ!$D$10+'СЕТ СН'!$F$5-'СЕТ СН'!$F$21</f>
        <v>3998.3857836899997</v>
      </c>
      <c r="K25" s="36">
        <f>SUMIFS(СВЦЭМ!$D$34:$D$777,СВЦЭМ!$A$34:$A$777,$A25,СВЦЭМ!$B$34:$B$777,K$11)+'СЕТ СН'!$F$11+СВЦЭМ!$D$10+'СЕТ СН'!$F$5-'СЕТ СН'!$F$21</f>
        <v>3932.8551485199996</v>
      </c>
      <c r="L25" s="36">
        <f>SUMIFS(СВЦЭМ!$D$34:$D$777,СВЦЭМ!$A$34:$A$777,$A25,СВЦЭМ!$B$34:$B$777,L$11)+'СЕТ СН'!$F$11+СВЦЭМ!$D$10+'СЕТ СН'!$F$5-'СЕТ СН'!$F$21</f>
        <v>3929.6092984400002</v>
      </c>
      <c r="M25" s="36">
        <f>SUMIFS(СВЦЭМ!$D$34:$D$777,СВЦЭМ!$A$34:$A$777,$A25,СВЦЭМ!$B$34:$B$777,M$11)+'СЕТ СН'!$F$11+СВЦЭМ!$D$10+'СЕТ СН'!$F$5-'СЕТ СН'!$F$21</f>
        <v>3993.0392196399998</v>
      </c>
      <c r="N25" s="36">
        <f>SUMIFS(СВЦЭМ!$D$34:$D$777,СВЦЭМ!$A$34:$A$777,$A25,СВЦЭМ!$B$34:$B$777,N$11)+'СЕТ СН'!$F$11+СВЦЭМ!$D$10+'СЕТ СН'!$F$5-'СЕТ СН'!$F$21</f>
        <v>4060.0136440599999</v>
      </c>
      <c r="O25" s="36">
        <f>SUMIFS(СВЦЭМ!$D$34:$D$777,СВЦЭМ!$A$34:$A$777,$A25,СВЦЭМ!$B$34:$B$777,O$11)+'СЕТ СН'!$F$11+СВЦЭМ!$D$10+'СЕТ СН'!$F$5-'СЕТ СН'!$F$21</f>
        <v>4074.90595398</v>
      </c>
      <c r="P25" s="36">
        <f>SUMIFS(СВЦЭМ!$D$34:$D$777,СВЦЭМ!$A$34:$A$777,$A25,СВЦЭМ!$B$34:$B$777,P$11)+'СЕТ СН'!$F$11+СВЦЭМ!$D$10+'СЕТ СН'!$F$5-'СЕТ СН'!$F$21</f>
        <v>4068.4788187499998</v>
      </c>
      <c r="Q25" s="36">
        <f>SUMIFS(СВЦЭМ!$D$34:$D$777,СВЦЭМ!$A$34:$A$777,$A25,СВЦЭМ!$B$34:$B$777,Q$11)+'СЕТ СН'!$F$11+СВЦЭМ!$D$10+'СЕТ СН'!$F$5-'СЕТ СН'!$F$21</f>
        <v>4064.6376180400002</v>
      </c>
      <c r="R25" s="36">
        <f>SUMIFS(СВЦЭМ!$D$34:$D$777,СВЦЭМ!$A$34:$A$777,$A25,СВЦЭМ!$B$34:$B$777,R$11)+'СЕТ СН'!$F$11+СВЦЭМ!$D$10+'СЕТ СН'!$F$5-'СЕТ СН'!$F$21</f>
        <v>4034.2476878300004</v>
      </c>
      <c r="S25" s="36">
        <f>SUMIFS(СВЦЭМ!$D$34:$D$777,СВЦЭМ!$A$34:$A$777,$A25,СВЦЭМ!$B$34:$B$777,S$11)+'СЕТ СН'!$F$11+СВЦЭМ!$D$10+'СЕТ СН'!$F$5-'СЕТ СН'!$F$21</f>
        <v>3930.1327221199999</v>
      </c>
      <c r="T25" s="36">
        <f>SUMIFS(СВЦЭМ!$D$34:$D$777,СВЦЭМ!$A$34:$A$777,$A25,СВЦЭМ!$B$34:$B$777,T$11)+'СЕТ СН'!$F$11+СВЦЭМ!$D$10+'СЕТ СН'!$F$5-'СЕТ СН'!$F$21</f>
        <v>3885.5896797599999</v>
      </c>
      <c r="U25" s="36">
        <f>SUMIFS(СВЦЭМ!$D$34:$D$777,СВЦЭМ!$A$34:$A$777,$A25,СВЦЭМ!$B$34:$B$777,U$11)+'СЕТ СН'!$F$11+СВЦЭМ!$D$10+'СЕТ СН'!$F$5-'СЕТ СН'!$F$21</f>
        <v>3879.8123036699999</v>
      </c>
      <c r="V25" s="36">
        <f>SUMIFS(СВЦЭМ!$D$34:$D$777,СВЦЭМ!$A$34:$A$777,$A25,СВЦЭМ!$B$34:$B$777,V$11)+'СЕТ СН'!$F$11+СВЦЭМ!$D$10+'СЕТ СН'!$F$5-'СЕТ СН'!$F$21</f>
        <v>3886.2476569099999</v>
      </c>
      <c r="W25" s="36">
        <f>SUMIFS(СВЦЭМ!$D$34:$D$777,СВЦЭМ!$A$34:$A$777,$A25,СВЦЭМ!$B$34:$B$777,W$11)+'СЕТ СН'!$F$11+СВЦЭМ!$D$10+'СЕТ СН'!$F$5-'СЕТ СН'!$F$21</f>
        <v>3906.1544953900002</v>
      </c>
      <c r="X25" s="36">
        <f>SUMIFS(СВЦЭМ!$D$34:$D$777,СВЦЭМ!$A$34:$A$777,$A25,СВЦЭМ!$B$34:$B$777,X$11)+'СЕТ СН'!$F$11+СВЦЭМ!$D$10+'СЕТ СН'!$F$5-'СЕТ СН'!$F$21</f>
        <v>3919.3026598000006</v>
      </c>
      <c r="Y25" s="36">
        <f>SUMIFS(СВЦЭМ!$D$34:$D$777,СВЦЭМ!$A$34:$A$777,$A25,СВЦЭМ!$B$34:$B$777,Y$11)+'СЕТ СН'!$F$11+СВЦЭМ!$D$10+'СЕТ СН'!$F$5-'СЕТ СН'!$F$21</f>
        <v>4010.8946376000004</v>
      </c>
    </row>
    <row r="26" spans="1:25" ht="15.75" x14ac:dyDescent="0.2">
      <c r="A26" s="35">
        <f t="shared" si="0"/>
        <v>43449</v>
      </c>
      <c r="B26" s="36">
        <f>SUMIFS(СВЦЭМ!$D$34:$D$777,СВЦЭМ!$A$34:$A$777,$A26,СВЦЭМ!$B$34:$B$777,B$11)+'СЕТ СН'!$F$11+СВЦЭМ!$D$10+'СЕТ СН'!$F$5-'СЕТ СН'!$F$21</f>
        <v>4141.2102151300005</v>
      </c>
      <c r="C26" s="36">
        <f>SUMIFS(СВЦЭМ!$D$34:$D$777,СВЦЭМ!$A$34:$A$777,$A26,СВЦЭМ!$B$34:$B$777,C$11)+'СЕТ СН'!$F$11+СВЦЭМ!$D$10+'СЕТ СН'!$F$5-'СЕТ СН'!$F$21</f>
        <v>4190.5014629900006</v>
      </c>
      <c r="D26" s="36">
        <f>SUMIFS(СВЦЭМ!$D$34:$D$777,СВЦЭМ!$A$34:$A$777,$A26,СВЦЭМ!$B$34:$B$777,D$11)+'СЕТ СН'!$F$11+СВЦЭМ!$D$10+'СЕТ СН'!$F$5-'СЕТ СН'!$F$21</f>
        <v>4234.2350472799999</v>
      </c>
      <c r="E26" s="36">
        <f>SUMIFS(СВЦЭМ!$D$34:$D$777,СВЦЭМ!$A$34:$A$777,$A26,СВЦЭМ!$B$34:$B$777,E$11)+'СЕТ СН'!$F$11+СВЦЭМ!$D$10+'СЕТ СН'!$F$5-'СЕТ СН'!$F$21</f>
        <v>4234.0886240500004</v>
      </c>
      <c r="F26" s="36">
        <f>SUMIFS(СВЦЭМ!$D$34:$D$777,СВЦЭМ!$A$34:$A$777,$A26,СВЦЭМ!$B$34:$B$777,F$11)+'СЕТ СН'!$F$11+СВЦЭМ!$D$10+'СЕТ СН'!$F$5-'СЕТ СН'!$F$21</f>
        <v>4232.92884839</v>
      </c>
      <c r="G26" s="36">
        <f>SUMIFS(СВЦЭМ!$D$34:$D$777,СВЦЭМ!$A$34:$A$777,$A26,СВЦЭМ!$B$34:$B$777,G$11)+'СЕТ СН'!$F$11+СВЦЭМ!$D$10+'СЕТ СН'!$F$5-'СЕТ СН'!$F$21</f>
        <v>4203.2212629699998</v>
      </c>
      <c r="H26" s="36">
        <f>SUMIFS(СВЦЭМ!$D$34:$D$777,СВЦЭМ!$A$34:$A$777,$A26,СВЦЭМ!$B$34:$B$777,H$11)+'СЕТ СН'!$F$11+СВЦЭМ!$D$10+'СЕТ СН'!$F$5-'СЕТ СН'!$F$21</f>
        <v>4177.1308902999999</v>
      </c>
      <c r="I26" s="36">
        <f>SUMIFS(СВЦЭМ!$D$34:$D$777,СВЦЭМ!$A$34:$A$777,$A26,СВЦЭМ!$B$34:$B$777,I$11)+'СЕТ СН'!$F$11+СВЦЭМ!$D$10+'СЕТ СН'!$F$5-'СЕТ СН'!$F$21</f>
        <v>4076.7592795700002</v>
      </c>
      <c r="J26" s="36">
        <f>SUMIFS(СВЦЭМ!$D$34:$D$777,СВЦЭМ!$A$34:$A$777,$A26,СВЦЭМ!$B$34:$B$777,J$11)+'СЕТ СН'!$F$11+СВЦЭМ!$D$10+'СЕТ СН'!$F$5-'СЕТ СН'!$F$21</f>
        <v>3982.5867108800003</v>
      </c>
      <c r="K26" s="36">
        <f>SUMIFS(СВЦЭМ!$D$34:$D$777,СВЦЭМ!$A$34:$A$777,$A26,СВЦЭМ!$B$34:$B$777,K$11)+'СЕТ СН'!$F$11+СВЦЭМ!$D$10+'СЕТ СН'!$F$5-'СЕТ СН'!$F$21</f>
        <v>3914.0757304099998</v>
      </c>
      <c r="L26" s="36">
        <f>SUMIFS(СВЦЭМ!$D$34:$D$777,СВЦЭМ!$A$34:$A$777,$A26,СВЦЭМ!$B$34:$B$777,L$11)+'СЕТ СН'!$F$11+СВЦЭМ!$D$10+'СЕТ СН'!$F$5-'СЕТ СН'!$F$21</f>
        <v>3930.42325781</v>
      </c>
      <c r="M26" s="36">
        <f>SUMIFS(СВЦЭМ!$D$34:$D$777,СВЦЭМ!$A$34:$A$777,$A26,СВЦЭМ!$B$34:$B$777,M$11)+'СЕТ СН'!$F$11+СВЦЭМ!$D$10+'СЕТ СН'!$F$5-'СЕТ СН'!$F$21</f>
        <v>3986.1684205700003</v>
      </c>
      <c r="N26" s="36">
        <f>SUMIFS(СВЦЭМ!$D$34:$D$777,СВЦЭМ!$A$34:$A$777,$A26,СВЦЭМ!$B$34:$B$777,N$11)+'СЕТ СН'!$F$11+СВЦЭМ!$D$10+'СЕТ СН'!$F$5-'СЕТ СН'!$F$21</f>
        <v>4051.2173480199999</v>
      </c>
      <c r="O26" s="36">
        <f>SUMIFS(СВЦЭМ!$D$34:$D$777,СВЦЭМ!$A$34:$A$777,$A26,СВЦЭМ!$B$34:$B$777,O$11)+'СЕТ СН'!$F$11+СВЦЭМ!$D$10+'СЕТ СН'!$F$5-'СЕТ СН'!$F$21</f>
        <v>4094.2264960100001</v>
      </c>
      <c r="P26" s="36">
        <f>SUMIFS(СВЦЭМ!$D$34:$D$777,СВЦЭМ!$A$34:$A$777,$A26,СВЦЭМ!$B$34:$B$777,P$11)+'СЕТ СН'!$F$11+СВЦЭМ!$D$10+'СЕТ СН'!$F$5-'СЕТ СН'!$F$21</f>
        <v>4074.4773152099997</v>
      </c>
      <c r="Q26" s="36">
        <f>SUMIFS(СВЦЭМ!$D$34:$D$777,СВЦЭМ!$A$34:$A$777,$A26,СВЦЭМ!$B$34:$B$777,Q$11)+'СЕТ СН'!$F$11+СВЦЭМ!$D$10+'СЕТ СН'!$F$5-'СЕТ СН'!$F$21</f>
        <v>4053.9251463000001</v>
      </c>
      <c r="R26" s="36">
        <f>SUMIFS(СВЦЭМ!$D$34:$D$777,СВЦЭМ!$A$34:$A$777,$A26,СВЦЭМ!$B$34:$B$777,R$11)+'СЕТ СН'!$F$11+СВЦЭМ!$D$10+'СЕТ СН'!$F$5-'СЕТ СН'!$F$21</f>
        <v>4003.9677122000003</v>
      </c>
      <c r="S26" s="36">
        <f>SUMIFS(СВЦЭМ!$D$34:$D$777,СВЦЭМ!$A$34:$A$777,$A26,СВЦЭМ!$B$34:$B$777,S$11)+'СЕТ СН'!$F$11+СВЦЭМ!$D$10+'СЕТ СН'!$F$5-'СЕТ СН'!$F$21</f>
        <v>3911.4313446699998</v>
      </c>
      <c r="T26" s="36">
        <f>SUMIFS(СВЦЭМ!$D$34:$D$777,СВЦЭМ!$A$34:$A$777,$A26,СВЦЭМ!$B$34:$B$777,T$11)+'СЕТ СН'!$F$11+СВЦЭМ!$D$10+'СЕТ СН'!$F$5-'СЕТ СН'!$F$21</f>
        <v>3861.2195861800001</v>
      </c>
      <c r="U26" s="36">
        <f>SUMIFS(СВЦЭМ!$D$34:$D$777,СВЦЭМ!$A$34:$A$777,$A26,СВЦЭМ!$B$34:$B$777,U$11)+'СЕТ СН'!$F$11+СВЦЭМ!$D$10+'СЕТ СН'!$F$5-'СЕТ СН'!$F$21</f>
        <v>3876.9770630499997</v>
      </c>
      <c r="V26" s="36">
        <f>SUMIFS(СВЦЭМ!$D$34:$D$777,СВЦЭМ!$A$34:$A$777,$A26,СВЦЭМ!$B$34:$B$777,V$11)+'СЕТ СН'!$F$11+СВЦЭМ!$D$10+'СЕТ СН'!$F$5-'СЕТ СН'!$F$21</f>
        <v>3882.2083222499996</v>
      </c>
      <c r="W26" s="36">
        <f>SUMIFS(СВЦЭМ!$D$34:$D$777,СВЦЭМ!$A$34:$A$777,$A26,СВЦЭМ!$B$34:$B$777,W$11)+'СЕТ СН'!$F$11+СВЦЭМ!$D$10+'СЕТ СН'!$F$5-'СЕТ СН'!$F$21</f>
        <v>3889.1104848900004</v>
      </c>
      <c r="X26" s="36">
        <f>SUMIFS(СВЦЭМ!$D$34:$D$777,СВЦЭМ!$A$34:$A$777,$A26,СВЦЭМ!$B$34:$B$777,X$11)+'СЕТ СН'!$F$11+СВЦЭМ!$D$10+'СЕТ СН'!$F$5-'СЕТ СН'!$F$21</f>
        <v>3916.9169502499999</v>
      </c>
      <c r="Y26" s="36">
        <f>SUMIFS(СВЦЭМ!$D$34:$D$777,СВЦЭМ!$A$34:$A$777,$A26,СВЦЭМ!$B$34:$B$777,Y$11)+'СЕТ СН'!$F$11+СВЦЭМ!$D$10+'СЕТ СН'!$F$5-'СЕТ СН'!$F$21</f>
        <v>3987.8311494300006</v>
      </c>
    </row>
    <row r="27" spans="1:25" ht="15.75" x14ac:dyDescent="0.2">
      <c r="A27" s="35">
        <f t="shared" si="0"/>
        <v>43450</v>
      </c>
      <c r="B27" s="36">
        <f>SUMIFS(СВЦЭМ!$D$34:$D$777,СВЦЭМ!$A$34:$A$777,$A27,СВЦЭМ!$B$34:$B$777,B$11)+'СЕТ СН'!$F$11+СВЦЭМ!$D$10+'СЕТ СН'!$F$5-'СЕТ СН'!$F$21</f>
        <v>4096.8322600600004</v>
      </c>
      <c r="C27" s="36">
        <f>SUMIFS(СВЦЭМ!$D$34:$D$777,СВЦЭМ!$A$34:$A$777,$A27,СВЦЭМ!$B$34:$B$777,C$11)+'СЕТ СН'!$F$11+СВЦЭМ!$D$10+'СЕТ СН'!$F$5-'СЕТ СН'!$F$21</f>
        <v>4182.8101951899998</v>
      </c>
      <c r="D27" s="36">
        <f>SUMIFS(СВЦЭМ!$D$34:$D$777,СВЦЭМ!$A$34:$A$777,$A27,СВЦЭМ!$B$34:$B$777,D$11)+'СЕТ СН'!$F$11+СВЦЭМ!$D$10+'СЕТ СН'!$F$5-'СЕТ СН'!$F$21</f>
        <v>4243.5149168100006</v>
      </c>
      <c r="E27" s="36">
        <f>SUMIFS(СВЦЭМ!$D$34:$D$777,СВЦЭМ!$A$34:$A$777,$A27,СВЦЭМ!$B$34:$B$777,E$11)+'СЕТ СН'!$F$11+СВЦЭМ!$D$10+'СЕТ СН'!$F$5-'СЕТ СН'!$F$21</f>
        <v>4229.9849750500007</v>
      </c>
      <c r="F27" s="36">
        <f>SUMIFS(СВЦЭМ!$D$34:$D$777,СВЦЭМ!$A$34:$A$777,$A27,СВЦЭМ!$B$34:$B$777,F$11)+'СЕТ СН'!$F$11+СВЦЭМ!$D$10+'СЕТ СН'!$F$5-'СЕТ СН'!$F$21</f>
        <v>4220.1072189800007</v>
      </c>
      <c r="G27" s="36">
        <f>SUMIFS(СВЦЭМ!$D$34:$D$777,СВЦЭМ!$A$34:$A$777,$A27,СВЦЭМ!$B$34:$B$777,G$11)+'СЕТ СН'!$F$11+СВЦЭМ!$D$10+'СЕТ СН'!$F$5-'СЕТ СН'!$F$21</f>
        <v>4206.17529354</v>
      </c>
      <c r="H27" s="36">
        <f>SUMIFS(СВЦЭМ!$D$34:$D$777,СВЦЭМ!$A$34:$A$777,$A27,СВЦЭМ!$B$34:$B$777,H$11)+'СЕТ СН'!$F$11+СВЦЭМ!$D$10+'СЕТ СН'!$F$5-'СЕТ СН'!$F$21</f>
        <v>4186.4696997700003</v>
      </c>
      <c r="I27" s="36">
        <f>SUMIFS(СВЦЭМ!$D$34:$D$777,СВЦЭМ!$A$34:$A$777,$A27,СВЦЭМ!$B$34:$B$777,I$11)+'СЕТ СН'!$F$11+СВЦЭМ!$D$10+'СЕТ СН'!$F$5-'СЕТ СН'!$F$21</f>
        <v>4096.3659369799998</v>
      </c>
      <c r="J27" s="36">
        <f>SUMIFS(СВЦЭМ!$D$34:$D$777,СВЦЭМ!$A$34:$A$777,$A27,СВЦЭМ!$B$34:$B$777,J$11)+'СЕТ СН'!$F$11+СВЦЭМ!$D$10+'СЕТ СН'!$F$5-'СЕТ СН'!$F$21</f>
        <v>4007.2015459300001</v>
      </c>
      <c r="K27" s="36">
        <f>SUMIFS(СВЦЭМ!$D$34:$D$777,СВЦЭМ!$A$34:$A$777,$A27,СВЦЭМ!$B$34:$B$777,K$11)+'СЕТ СН'!$F$11+СВЦЭМ!$D$10+'СЕТ СН'!$F$5-'СЕТ СН'!$F$21</f>
        <v>3940.2074242400004</v>
      </c>
      <c r="L27" s="36">
        <f>SUMIFS(СВЦЭМ!$D$34:$D$777,СВЦЭМ!$A$34:$A$777,$A27,СВЦЭМ!$B$34:$B$777,L$11)+'СЕТ СН'!$F$11+СВЦЭМ!$D$10+'СЕТ СН'!$F$5-'СЕТ СН'!$F$21</f>
        <v>3908.66399791</v>
      </c>
      <c r="M27" s="36">
        <f>SUMIFS(СВЦЭМ!$D$34:$D$777,СВЦЭМ!$A$34:$A$777,$A27,СВЦЭМ!$B$34:$B$777,M$11)+'СЕТ СН'!$F$11+СВЦЭМ!$D$10+'СЕТ СН'!$F$5-'СЕТ СН'!$F$21</f>
        <v>3970.9077116199996</v>
      </c>
      <c r="N27" s="36">
        <f>SUMIFS(СВЦЭМ!$D$34:$D$777,СВЦЭМ!$A$34:$A$777,$A27,СВЦЭМ!$B$34:$B$777,N$11)+'СЕТ СН'!$F$11+СВЦЭМ!$D$10+'СЕТ СН'!$F$5-'СЕТ СН'!$F$21</f>
        <v>4046.3574495500006</v>
      </c>
      <c r="O27" s="36">
        <f>SUMIFS(СВЦЭМ!$D$34:$D$777,СВЦЭМ!$A$34:$A$777,$A27,СВЦЭМ!$B$34:$B$777,O$11)+'СЕТ СН'!$F$11+СВЦЭМ!$D$10+'СЕТ СН'!$F$5-'СЕТ СН'!$F$21</f>
        <v>4070.0025397400004</v>
      </c>
      <c r="P27" s="36">
        <f>SUMIFS(СВЦЭМ!$D$34:$D$777,СВЦЭМ!$A$34:$A$777,$A27,СВЦЭМ!$B$34:$B$777,P$11)+'СЕТ СН'!$F$11+СВЦЭМ!$D$10+'СЕТ СН'!$F$5-'СЕТ СН'!$F$21</f>
        <v>4075.3155460799999</v>
      </c>
      <c r="Q27" s="36">
        <f>SUMIFS(СВЦЭМ!$D$34:$D$777,СВЦЭМ!$A$34:$A$777,$A27,СВЦЭМ!$B$34:$B$777,Q$11)+'СЕТ СН'!$F$11+СВЦЭМ!$D$10+'СЕТ СН'!$F$5-'СЕТ СН'!$F$21</f>
        <v>4073.0981163400002</v>
      </c>
      <c r="R27" s="36">
        <f>SUMIFS(СВЦЭМ!$D$34:$D$777,СВЦЭМ!$A$34:$A$777,$A27,СВЦЭМ!$B$34:$B$777,R$11)+'СЕТ СН'!$F$11+СВЦЭМ!$D$10+'СЕТ СН'!$F$5-'СЕТ СН'!$F$21</f>
        <v>4023.9913580299999</v>
      </c>
      <c r="S27" s="36">
        <f>SUMIFS(СВЦЭМ!$D$34:$D$777,СВЦЭМ!$A$34:$A$777,$A27,СВЦЭМ!$B$34:$B$777,S$11)+'СЕТ СН'!$F$11+СВЦЭМ!$D$10+'СЕТ СН'!$F$5-'СЕТ СН'!$F$21</f>
        <v>3913.9206569500002</v>
      </c>
      <c r="T27" s="36">
        <f>SUMIFS(СВЦЭМ!$D$34:$D$777,СВЦЭМ!$A$34:$A$777,$A27,СВЦЭМ!$B$34:$B$777,T$11)+'СЕТ СН'!$F$11+СВЦЭМ!$D$10+'СЕТ СН'!$F$5-'СЕТ СН'!$F$21</f>
        <v>3858.7010486299996</v>
      </c>
      <c r="U27" s="36">
        <f>SUMIFS(СВЦЭМ!$D$34:$D$777,СВЦЭМ!$A$34:$A$777,$A27,СВЦЭМ!$B$34:$B$777,U$11)+'СЕТ СН'!$F$11+СВЦЭМ!$D$10+'СЕТ СН'!$F$5-'СЕТ СН'!$F$21</f>
        <v>3861.8780560100004</v>
      </c>
      <c r="V27" s="36">
        <f>SUMIFS(СВЦЭМ!$D$34:$D$777,СВЦЭМ!$A$34:$A$777,$A27,СВЦЭМ!$B$34:$B$777,V$11)+'СЕТ СН'!$F$11+СВЦЭМ!$D$10+'СЕТ СН'!$F$5-'СЕТ СН'!$F$21</f>
        <v>3873.47377916</v>
      </c>
      <c r="W27" s="36">
        <f>SUMIFS(СВЦЭМ!$D$34:$D$777,СВЦЭМ!$A$34:$A$777,$A27,СВЦЭМ!$B$34:$B$777,W$11)+'СЕТ СН'!$F$11+СВЦЭМ!$D$10+'СЕТ СН'!$F$5-'СЕТ СН'!$F$21</f>
        <v>3890.30136141</v>
      </c>
      <c r="X27" s="36">
        <f>SUMIFS(СВЦЭМ!$D$34:$D$777,СВЦЭМ!$A$34:$A$777,$A27,СВЦЭМ!$B$34:$B$777,X$11)+'СЕТ СН'!$F$11+СВЦЭМ!$D$10+'СЕТ СН'!$F$5-'СЕТ СН'!$F$21</f>
        <v>3921.0639754900003</v>
      </c>
      <c r="Y27" s="36">
        <f>SUMIFS(СВЦЭМ!$D$34:$D$777,СВЦЭМ!$A$34:$A$777,$A27,СВЦЭМ!$B$34:$B$777,Y$11)+'СЕТ СН'!$F$11+СВЦЭМ!$D$10+'СЕТ СН'!$F$5-'СЕТ СН'!$F$21</f>
        <v>3992.9852523300005</v>
      </c>
    </row>
    <row r="28" spans="1:25" ht="15.75" x14ac:dyDescent="0.2">
      <c r="A28" s="35">
        <f t="shared" si="0"/>
        <v>43451</v>
      </c>
      <c r="B28" s="36">
        <f>SUMIFS(СВЦЭМ!$D$34:$D$777,СВЦЭМ!$A$34:$A$777,$A28,СВЦЭМ!$B$34:$B$777,B$11)+'СЕТ СН'!$F$11+СВЦЭМ!$D$10+'СЕТ СН'!$F$5-'СЕТ СН'!$F$21</f>
        <v>4144.6727954799999</v>
      </c>
      <c r="C28" s="36">
        <f>SUMIFS(СВЦЭМ!$D$34:$D$777,СВЦЭМ!$A$34:$A$777,$A28,СВЦЭМ!$B$34:$B$777,C$11)+'СЕТ СН'!$F$11+СВЦЭМ!$D$10+'СЕТ СН'!$F$5-'СЕТ СН'!$F$21</f>
        <v>4242.7126726100005</v>
      </c>
      <c r="D28" s="36">
        <f>SUMIFS(СВЦЭМ!$D$34:$D$777,СВЦЭМ!$A$34:$A$777,$A28,СВЦЭМ!$B$34:$B$777,D$11)+'СЕТ СН'!$F$11+СВЦЭМ!$D$10+'СЕТ СН'!$F$5-'СЕТ СН'!$F$21</f>
        <v>4309.0515747100008</v>
      </c>
      <c r="E28" s="36">
        <f>SUMIFS(СВЦЭМ!$D$34:$D$777,СВЦЭМ!$A$34:$A$777,$A28,СВЦЭМ!$B$34:$B$777,E$11)+'СЕТ СН'!$F$11+СВЦЭМ!$D$10+'СЕТ СН'!$F$5-'СЕТ СН'!$F$21</f>
        <v>4325.3357283600008</v>
      </c>
      <c r="F28" s="36">
        <f>SUMIFS(СВЦЭМ!$D$34:$D$777,СВЦЭМ!$A$34:$A$777,$A28,СВЦЭМ!$B$34:$B$777,F$11)+'СЕТ СН'!$F$11+СВЦЭМ!$D$10+'СЕТ СН'!$F$5-'СЕТ СН'!$F$21</f>
        <v>4324.4747821199999</v>
      </c>
      <c r="G28" s="36">
        <f>SUMIFS(СВЦЭМ!$D$34:$D$777,СВЦЭМ!$A$34:$A$777,$A28,СВЦЭМ!$B$34:$B$777,G$11)+'СЕТ СН'!$F$11+СВЦЭМ!$D$10+'СЕТ СН'!$F$5-'СЕТ СН'!$F$21</f>
        <v>4246.5041047499999</v>
      </c>
      <c r="H28" s="36">
        <f>SUMIFS(СВЦЭМ!$D$34:$D$777,СВЦЭМ!$A$34:$A$777,$A28,СВЦЭМ!$B$34:$B$777,H$11)+'СЕТ СН'!$F$11+СВЦЭМ!$D$10+'СЕТ СН'!$F$5-'СЕТ СН'!$F$21</f>
        <v>4182.1059098800006</v>
      </c>
      <c r="I28" s="36">
        <f>SUMIFS(СВЦЭМ!$D$34:$D$777,СВЦЭМ!$A$34:$A$777,$A28,СВЦЭМ!$B$34:$B$777,I$11)+'СЕТ СН'!$F$11+СВЦЭМ!$D$10+'СЕТ СН'!$F$5-'СЕТ СН'!$F$21</f>
        <v>4073.6252222600006</v>
      </c>
      <c r="J28" s="36">
        <f>SUMIFS(СВЦЭМ!$D$34:$D$777,СВЦЭМ!$A$34:$A$777,$A28,СВЦЭМ!$B$34:$B$777,J$11)+'СЕТ СН'!$F$11+СВЦЭМ!$D$10+'СЕТ СН'!$F$5-'СЕТ СН'!$F$21</f>
        <v>4004.12381542</v>
      </c>
      <c r="K28" s="36">
        <f>SUMIFS(СВЦЭМ!$D$34:$D$777,СВЦЭМ!$A$34:$A$777,$A28,СВЦЭМ!$B$34:$B$777,K$11)+'СЕТ СН'!$F$11+СВЦЭМ!$D$10+'СЕТ СН'!$F$5-'СЕТ СН'!$F$21</f>
        <v>3924.1433839900001</v>
      </c>
      <c r="L28" s="36">
        <f>SUMIFS(СВЦЭМ!$D$34:$D$777,СВЦЭМ!$A$34:$A$777,$A28,СВЦЭМ!$B$34:$B$777,L$11)+'СЕТ СН'!$F$11+СВЦЭМ!$D$10+'СЕТ СН'!$F$5-'СЕТ СН'!$F$21</f>
        <v>3917.5494147500003</v>
      </c>
      <c r="M28" s="36">
        <f>SUMIFS(СВЦЭМ!$D$34:$D$777,СВЦЭМ!$A$34:$A$777,$A28,СВЦЭМ!$B$34:$B$777,M$11)+'СЕТ СН'!$F$11+СВЦЭМ!$D$10+'СЕТ СН'!$F$5-'СЕТ СН'!$F$21</f>
        <v>3976.6488458800004</v>
      </c>
      <c r="N28" s="36">
        <f>SUMIFS(СВЦЭМ!$D$34:$D$777,СВЦЭМ!$A$34:$A$777,$A28,СВЦЭМ!$B$34:$B$777,N$11)+'СЕТ СН'!$F$11+СВЦЭМ!$D$10+'СЕТ СН'!$F$5-'СЕТ СН'!$F$21</f>
        <v>4050.2757855400005</v>
      </c>
      <c r="O28" s="36">
        <f>SUMIFS(СВЦЭМ!$D$34:$D$777,СВЦЭМ!$A$34:$A$777,$A28,СВЦЭМ!$B$34:$B$777,O$11)+'СЕТ СН'!$F$11+СВЦЭМ!$D$10+'СЕТ СН'!$F$5-'СЕТ СН'!$F$21</f>
        <v>4100.9730489399999</v>
      </c>
      <c r="P28" s="36">
        <f>SUMIFS(СВЦЭМ!$D$34:$D$777,СВЦЭМ!$A$34:$A$777,$A28,СВЦЭМ!$B$34:$B$777,P$11)+'СЕТ СН'!$F$11+СВЦЭМ!$D$10+'СЕТ СН'!$F$5-'СЕТ СН'!$F$21</f>
        <v>4111.2906723799997</v>
      </c>
      <c r="Q28" s="36">
        <f>SUMIFS(СВЦЭМ!$D$34:$D$777,СВЦЭМ!$A$34:$A$777,$A28,СВЦЭМ!$B$34:$B$777,Q$11)+'СЕТ СН'!$F$11+СВЦЭМ!$D$10+'СЕТ СН'!$F$5-'СЕТ СН'!$F$21</f>
        <v>4083.1188595700005</v>
      </c>
      <c r="R28" s="36">
        <f>SUMIFS(СВЦЭМ!$D$34:$D$777,СВЦЭМ!$A$34:$A$777,$A28,СВЦЭМ!$B$34:$B$777,R$11)+'СЕТ СН'!$F$11+СВЦЭМ!$D$10+'СЕТ СН'!$F$5-'СЕТ СН'!$F$21</f>
        <v>4009.5094188800003</v>
      </c>
      <c r="S28" s="36">
        <f>SUMIFS(СВЦЭМ!$D$34:$D$777,СВЦЭМ!$A$34:$A$777,$A28,СВЦЭМ!$B$34:$B$777,S$11)+'СЕТ СН'!$F$11+СВЦЭМ!$D$10+'СЕТ СН'!$F$5-'СЕТ СН'!$F$21</f>
        <v>3890.0115810799998</v>
      </c>
      <c r="T28" s="36">
        <f>SUMIFS(СВЦЭМ!$D$34:$D$777,СВЦЭМ!$A$34:$A$777,$A28,СВЦЭМ!$B$34:$B$777,T$11)+'СЕТ СН'!$F$11+СВЦЭМ!$D$10+'СЕТ СН'!$F$5-'СЕТ СН'!$F$21</f>
        <v>3837.1881092399999</v>
      </c>
      <c r="U28" s="36">
        <f>SUMIFS(СВЦЭМ!$D$34:$D$777,СВЦЭМ!$A$34:$A$777,$A28,СВЦЭМ!$B$34:$B$777,U$11)+'СЕТ СН'!$F$11+СВЦЭМ!$D$10+'СЕТ СН'!$F$5-'СЕТ СН'!$F$21</f>
        <v>3839.8471281800003</v>
      </c>
      <c r="V28" s="36">
        <f>SUMIFS(СВЦЭМ!$D$34:$D$777,СВЦЭМ!$A$34:$A$777,$A28,СВЦЭМ!$B$34:$B$777,V$11)+'СЕТ СН'!$F$11+СВЦЭМ!$D$10+'СЕТ СН'!$F$5-'СЕТ СН'!$F$21</f>
        <v>3861.9838752000005</v>
      </c>
      <c r="W28" s="36">
        <f>SUMIFS(СВЦЭМ!$D$34:$D$777,СВЦЭМ!$A$34:$A$777,$A28,СВЦЭМ!$B$34:$B$777,W$11)+'СЕТ СН'!$F$11+СВЦЭМ!$D$10+'СЕТ СН'!$F$5-'СЕТ СН'!$F$21</f>
        <v>3883.4631722300001</v>
      </c>
      <c r="X28" s="36">
        <f>SUMIFS(СВЦЭМ!$D$34:$D$777,СВЦЭМ!$A$34:$A$777,$A28,СВЦЭМ!$B$34:$B$777,X$11)+'СЕТ СН'!$F$11+СВЦЭМ!$D$10+'СЕТ СН'!$F$5-'СЕТ СН'!$F$21</f>
        <v>3894.2445137799996</v>
      </c>
      <c r="Y28" s="36">
        <f>SUMIFS(СВЦЭМ!$D$34:$D$777,СВЦЭМ!$A$34:$A$777,$A28,СВЦЭМ!$B$34:$B$777,Y$11)+'СЕТ СН'!$F$11+СВЦЭМ!$D$10+'СЕТ СН'!$F$5-'СЕТ СН'!$F$21</f>
        <v>3993.4965942500003</v>
      </c>
    </row>
    <row r="29" spans="1:25" ht="15.75" x14ac:dyDescent="0.2">
      <c r="A29" s="35">
        <f t="shared" si="0"/>
        <v>43452</v>
      </c>
      <c r="B29" s="36">
        <f>SUMIFS(СВЦЭМ!$D$34:$D$777,СВЦЭМ!$A$34:$A$777,$A29,СВЦЭМ!$B$34:$B$777,B$11)+'СЕТ СН'!$F$11+СВЦЭМ!$D$10+'СЕТ СН'!$F$5-'СЕТ СН'!$F$21</f>
        <v>4097.4486034600004</v>
      </c>
      <c r="C29" s="36">
        <f>SUMIFS(СВЦЭМ!$D$34:$D$777,СВЦЭМ!$A$34:$A$777,$A29,СВЦЭМ!$B$34:$B$777,C$11)+'СЕТ СН'!$F$11+СВЦЭМ!$D$10+'СЕТ СН'!$F$5-'СЕТ СН'!$F$21</f>
        <v>4172.06479915</v>
      </c>
      <c r="D29" s="36">
        <f>SUMIFS(СВЦЭМ!$D$34:$D$777,СВЦЭМ!$A$34:$A$777,$A29,СВЦЭМ!$B$34:$B$777,D$11)+'СЕТ СН'!$F$11+СВЦЭМ!$D$10+'СЕТ СН'!$F$5-'СЕТ СН'!$F$21</f>
        <v>4228.2355581700003</v>
      </c>
      <c r="E29" s="36">
        <f>SUMIFS(СВЦЭМ!$D$34:$D$777,СВЦЭМ!$A$34:$A$777,$A29,СВЦЭМ!$B$34:$B$777,E$11)+'СЕТ СН'!$F$11+СВЦЭМ!$D$10+'СЕТ СН'!$F$5-'СЕТ СН'!$F$21</f>
        <v>4234.3295113800004</v>
      </c>
      <c r="F29" s="36">
        <f>SUMIFS(СВЦЭМ!$D$34:$D$777,СВЦЭМ!$A$34:$A$777,$A29,СВЦЭМ!$B$34:$B$777,F$11)+'СЕТ СН'!$F$11+СВЦЭМ!$D$10+'СЕТ СН'!$F$5-'СЕТ СН'!$F$21</f>
        <v>4233.3718205600007</v>
      </c>
      <c r="G29" s="36">
        <f>SUMIFS(СВЦЭМ!$D$34:$D$777,СВЦЭМ!$A$34:$A$777,$A29,СВЦЭМ!$B$34:$B$777,G$11)+'СЕТ СН'!$F$11+СВЦЭМ!$D$10+'СЕТ СН'!$F$5-'СЕТ СН'!$F$21</f>
        <v>4221.3752173100002</v>
      </c>
      <c r="H29" s="36">
        <f>SUMIFS(СВЦЭМ!$D$34:$D$777,СВЦЭМ!$A$34:$A$777,$A29,СВЦЭМ!$B$34:$B$777,H$11)+'СЕТ СН'!$F$11+СВЦЭМ!$D$10+'СЕТ СН'!$F$5-'СЕТ СН'!$F$21</f>
        <v>4159.6667594199998</v>
      </c>
      <c r="I29" s="36">
        <f>SUMIFS(СВЦЭМ!$D$34:$D$777,СВЦЭМ!$A$34:$A$777,$A29,СВЦЭМ!$B$34:$B$777,I$11)+'СЕТ СН'!$F$11+СВЦЭМ!$D$10+'СЕТ СН'!$F$5-'СЕТ СН'!$F$21</f>
        <v>4065.0793203500007</v>
      </c>
      <c r="J29" s="36">
        <f>SUMIFS(СВЦЭМ!$D$34:$D$777,СВЦЭМ!$A$34:$A$777,$A29,СВЦЭМ!$B$34:$B$777,J$11)+'СЕТ СН'!$F$11+СВЦЭМ!$D$10+'СЕТ СН'!$F$5-'СЕТ СН'!$F$21</f>
        <v>3995.3403857399999</v>
      </c>
      <c r="K29" s="36">
        <f>SUMIFS(СВЦЭМ!$D$34:$D$777,СВЦЭМ!$A$34:$A$777,$A29,СВЦЭМ!$B$34:$B$777,K$11)+'СЕТ СН'!$F$11+СВЦЭМ!$D$10+'СЕТ СН'!$F$5-'СЕТ СН'!$F$21</f>
        <v>3937.8396871900004</v>
      </c>
      <c r="L29" s="36">
        <f>SUMIFS(СВЦЭМ!$D$34:$D$777,СВЦЭМ!$A$34:$A$777,$A29,СВЦЭМ!$B$34:$B$777,L$11)+'СЕТ СН'!$F$11+СВЦЭМ!$D$10+'СЕТ СН'!$F$5-'СЕТ СН'!$F$21</f>
        <v>3950.2982376400005</v>
      </c>
      <c r="M29" s="36">
        <f>SUMIFS(СВЦЭМ!$D$34:$D$777,СВЦЭМ!$A$34:$A$777,$A29,СВЦЭМ!$B$34:$B$777,M$11)+'СЕТ СН'!$F$11+СВЦЭМ!$D$10+'СЕТ СН'!$F$5-'СЕТ СН'!$F$21</f>
        <v>3984.6061708400002</v>
      </c>
      <c r="N29" s="36">
        <f>SUMIFS(СВЦЭМ!$D$34:$D$777,СВЦЭМ!$A$34:$A$777,$A29,СВЦЭМ!$B$34:$B$777,N$11)+'СЕТ СН'!$F$11+СВЦЭМ!$D$10+'СЕТ СН'!$F$5-'СЕТ СН'!$F$21</f>
        <v>4032.4588603000002</v>
      </c>
      <c r="O29" s="36">
        <f>SUMIFS(СВЦЭМ!$D$34:$D$777,СВЦЭМ!$A$34:$A$777,$A29,СВЦЭМ!$B$34:$B$777,O$11)+'СЕТ СН'!$F$11+СВЦЭМ!$D$10+'СЕТ СН'!$F$5-'СЕТ СН'!$F$21</f>
        <v>4084.9971426500006</v>
      </c>
      <c r="P29" s="36">
        <f>SUMIFS(СВЦЭМ!$D$34:$D$777,СВЦЭМ!$A$34:$A$777,$A29,СВЦЭМ!$B$34:$B$777,P$11)+'СЕТ СН'!$F$11+СВЦЭМ!$D$10+'СЕТ СН'!$F$5-'СЕТ СН'!$F$21</f>
        <v>4093.4500057100004</v>
      </c>
      <c r="Q29" s="36">
        <f>SUMIFS(СВЦЭМ!$D$34:$D$777,СВЦЭМ!$A$34:$A$777,$A29,СВЦЭМ!$B$34:$B$777,Q$11)+'СЕТ СН'!$F$11+СВЦЭМ!$D$10+'СЕТ СН'!$F$5-'СЕТ СН'!$F$21</f>
        <v>4060.87434175</v>
      </c>
      <c r="R29" s="36">
        <f>SUMIFS(СВЦЭМ!$D$34:$D$777,СВЦЭМ!$A$34:$A$777,$A29,СВЦЭМ!$B$34:$B$777,R$11)+'СЕТ СН'!$F$11+СВЦЭМ!$D$10+'СЕТ СН'!$F$5-'СЕТ СН'!$F$21</f>
        <v>4007.3592166799999</v>
      </c>
      <c r="S29" s="36">
        <f>SUMIFS(СВЦЭМ!$D$34:$D$777,СВЦЭМ!$A$34:$A$777,$A29,СВЦЭМ!$B$34:$B$777,S$11)+'СЕТ СН'!$F$11+СВЦЭМ!$D$10+'СЕТ СН'!$F$5-'СЕТ СН'!$F$21</f>
        <v>3932.2989486200004</v>
      </c>
      <c r="T29" s="36">
        <f>SUMIFS(СВЦЭМ!$D$34:$D$777,СВЦЭМ!$A$34:$A$777,$A29,СВЦЭМ!$B$34:$B$777,T$11)+'СЕТ СН'!$F$11+СВЦЭМ!$D$10+'СЕТ СН'!$F$5-'СЕТ СН'!$F$21</f>
        <v>3896.5262501500001</v>
      </c>
      <c r="U29" s="36">
        <f>SUMIFS(СВЦЭМ!$D$34:$D$777,СВЦЭМ!$A$34:$A$777,$A29,СВЦЭМ!$B$34:$B$777,U$11)+'СЕТ СН'!$F$11+СВЦЭМ!$D$10+'СЕТ СН'!$F$5-'СЕТ СН'!$F$21</f>
        <v>3888.9113122600002</v>
      </c>
      <c r="V29" s="36">
        <f>SUMIFS(СВЦЭМ!$D$34:$D$777,СВЦЭМ!$A$34:$A$777,$A29,СВЦЭМ!$B$34:$B$777,V$11)+'СЕТ СН'!$F$11+СВЦЭМ!$D$10+'СЕТ СН'!$F$5-'СЕТ СН'!$F$21</f>
        <v>3891.1305122599997</v>
      </c>
      <c r="W29" s="36">
        <f>SUMIFS(СВЦЭМ!$D$34:$D$777,СВЦЭМ!$A$34:$A$777,$A29,СВЦЭМ!$B$34:$B$777,W$11)+'СЕТ СН'!$F$11+СВЦЭМ!$D$10+'СЕТ СН'!$F$5-'СЕТ СН'!$F$21</f>
        <v>3906.3151554000005</v>
      </c>
      <c r="X29" s="36">
        <f>SUMIFS(СВЦЭМ!$D$34:$D$777,СВЦЭМ!$A$34:$A$777,$A29,СВЦЭМ!$B$34:$B$777,X$11)+'СЕТ СН'!$F$11+СВЦЭМ!$D$10+'СЕТ СН'!$F$5-'СЕТ СН'!$F$21</f>
        <v>3915.8687142600002</v>
      </c>
      <c r="Y29" s="36">
        <f>SUMIFS(СВЦЭМ!$D$34:$D$777,СВЦЭМ!$A$34:$A$777,$A29,СВЦЭМ!$B$34:$B$777,Y$11)+'СЕТ СН'!$F$11+СВЦЭМ!$D$10+'СЕТ СН'!$F$5-'СЕТ СН'!$F$21</f>
        <v>3999.3726476600004</v>
      </c>
    </row>
    <row r="30" spans="1:25" ht="15.75" x14ac:dyDescent="0.2">
      <c r="A30" s="35">
        <f t="shared" si="0"/>
        <v>43453</v>
      </c>
      <c r="B30" s="36">
        <f>SUMIFS(СВЦЭМ!$D$34:$D$777,СВЦЭМ!$A$34:$A$777,$A30,СВЦЭМ!$B$34:$B$777,B$11)+'СЕТ СН'!$F$11+СВЦЭМ!$D$10+'СЕТ СН'!$F$5-'СЕТ СН'!$F$21</f>
        <v>4048.4333279900002</v>
      </c>
      <c r="C30" s="36">
        <f>SUMIFS(СВЦЭМ!$D$34:$D$777,СВЦЭМ!$A$34:$A$777,$A30,СВЦЭМ!$B$34:$B$777,C$11)+'СЕТ СН'!$F$11+СВЦЭМ!$D$10+'СЕТ СН'!$F$5-'СЕТ СН'!$F$21</f>
        <v>4143.6886085100004</v>
      </c>
      <c r="D30" s="36">
        <f>SUMIFS(СВЦЭМ!$D$34:$D$777,СВЦЭМ!$A$34:$A$777,$A30,СВЦЭМ!$B$34:$B$777,D$11)+'СЕТ СН'!$F$11+СВЦЭМ!$D$10+'СЕТ СН'!$F$5-'СЕТ СН'!$F$21</f>
        <v>4225.2868744400002</v>
      </c>
      <c r="E30" s="36">
        <f>SUMIFS(СВЦЭМ!$D$34:$D$777,СВЦЭМ!$A$34:$A$777,$A30,СВЦЭМ!$B$34:$B$777,E$11)+'СЕТ СН'!$F$11+СВЦЭМ!$D$10+'СЕТ СН'!$F$5-'СЕТ СН'!$F$21</f>
        <v>4232.8122904900001</v>
      </c>
      <c r="F30" s="36">
        <f>SUMIFS(СВЦЭМ!$D$34:$D$777,СВЦЭМ!$A$34:$A$777,$A30,СВЦЭМ!$B$34:$B$777,F$11)+'СЕТ СН'!$F$11+СВЦЭМ!$D$10+'СЕТ СН'!$F$5-'СЕТ СН'!$F$21</f>
        <v>4226.6337791699998</v>
      </c>
      <c r="G30" s="36">
        <f>SUMIFS(СВЦЭМ!$D$34:$D$777,СВЦЭМ!$A$34:$A$777,$A30,СВЦЭМ!$B$34:$B$777,G$11)+'СЕТ СН'!$F$11+СВЦЭМ!$D$10+'СЕТ СН'!$F$5-'СЕТ СН'!$F$21</f>
        <v>4189.0419776300005</v>
      </c>
      <c r="H30" s="36">
        <f>SUMIFS(СВЦЭМ!$D$34:$D$777,СВЦЭМ!$A$34:$A$777,$A30,СВЦЭМ!$B$34:$B$777,H$11)+'СЕТ СН'!$F$11+СВЦЭМ!$D$10+'СЕТ СН'!$F$5-'СЕТ СН'!$F$21</f>
        <v>4126.1776640100006</v>
      </c>
      <c r="I30" s="36">
        <f>SUMIFS(СВЦЭМ!$D$34:$D$777,СВЦЭМ!$A$34:$A$777,$A30,СВЦЭМ!$B$34:$B$777,I$11)+'СЕТ СН'!$F$11+СВЦЭМ!$D$10+'СЕТ СН'!$F$5-'СЕТ СН'!$F$21</f>
        <v>4086.6401132800002</v>
      </c>
      <c r="J30" s="36">
        <f>SUMIFS(СВЦЭМ!$D$34:$D$777,СВЦЭМ!$A$34:$A$777,$A30,СВЦЭМ!$B$34:$B$777,J$11)+'СЕТ СН'!$F$11+СВЦЭМ!$D$10+'СЕТ СН'!$F$5-'СЕТ СН'!$F$21</f>
        <v>4015.7511714399998</v>
      </c>
      <c r="K30" s="36">
        <f>SUMIFS(СВЦЭМ!$D$34:$D$777,СВЦЭМ!$A$34:$A$777,$A30,СВЦЭМ!$B$34:$B$777,K$11)+'СЕТ СН'!$F$11+СВЦЭМ!$D$10+'СЕТ СН'!$F$5-'СЕТ СН'!$F$21</f>
        <v>3950.1278122000003</v>
      </c>
      <c r="L30" s="36">
        <f>SUMIFS(СВЦЭМ!$D$34:$D$777,СВЦЭМ!$A$34:$A$777,$A30,СВЦЭМ!$B$34:$B$777,L$11)+'СЕТ СН'!$F$11+СВЦЭМ!$D$10+'СЕТ СН'!$F$5-'СЕТ СН'!$F$21</f>
        <v>3924.2909410299999</v>
      </c>
      <c r="M30" s="36">
        <f>SUMIFS(СВЦЭМ!$D$34:$D$777,СВЦЭМ!$A$34:$A$777,$A30,СВЦЭМ!$B$34:$B$777,M$11)+'СЕТ СН'!$F$11+СВЦЭМ!$D$10+'СЕТ СН'!$F$5-'СЕТ СН'!$F$21</f>
        <v>3972.9867063800002</v>
      </c>
      <c r="N30" s="36">
        <f>SUMIFS(СВЦЭМ!$D$34:$D$777,СВЦЭМ!$A$34:$A$777,$A30,СВЦЭМ!$B$34:$B$777,N$11)+'СЕТ СН'!$F$11+СВЦЭМ!$D$10+'СЕТ СН'!$F$5-'СЕТ СН'!$F$21</f>
        <v>4047.0654965100002</v>
      </c>
      <c r="O30" s="36">
        <f>SUMIFS(СВЦЭМ!$D$34:$D$777,СВЦЭМ!$A$34:$A$777,$A30,СВЦЭМ!$B$34:$B$777,O$11)+'СЕТ СН'!$F$11+СВЦЭМ!$D$10+'СЕТ СН'!$F$5-'СЕТ СН'!$F$21</f>
        <v>4099.7224806100003</v>
      </c>
      <c r="P30" s="36">
        <f>SUMIFS(СВЦЭМ!$D$34:$D$777,СВЦЭМ!$A$34:$A$777,$A30,СВЦЭМ!$B$34:$B$777,P$11)+'СЕТ СН'!$F$11+СВЦЭМ!$D$10+'СЕТ СН'!$F$5-'СЕТ СН'!$F$21</f>
        <v>4103.3169906800003</v>
      </c>
      <c r="Q30" s="36">
        <f>SUMIFS(СВЦЭМ!$D$34:$D$777,СВЦЭМ!$A$34:$A$777,$A30,СВЦЭМ!$B$34:$B$777,Q$11)+'СЕТ СН'!$F$11+СВЦЭМ!$D$10+'СЕТ СН'!$F$5-'СЕТ СН'!$F$21</f>
        <v>4069.4144383499997</v>
      </c>
      <c r="R30" s="36">
        <f>SUMIFS(СВЦЭМ!$D$34:$D$777,СВЦЭМ!$A$34:$A$777,$A30,СВЦЭМ!$B$34:$B$777,R$11)+'СЕТ СН'!$F$11+СВЦЭМ!$D$10+'СЕТ СН'!$F$5-'СЕТ СН'!$F$21</f>
        <v>4004.7563632199999</v>
      </c>
      <c r="S30" s="36">
        <f>SUMIFS(СВЦЭМ!$D$34:$D$777,СВЦЭМ!$A$34:$A$777,$A30,СВЦЭМ!$B$34:$B$777,S$11)+'СЕТ СН'!$F$11+СВЦЭМ!$D$10+'СЕТ СН'!$F$5-'СЕТ СН'!$F$21</f>
        <v>3914.1819688900005</v>
      </c>
      <c r="T30" s="36">
        <f>SUMIFS(СВЦЭМ!$D$34:$D$777,СВЦЭМ!$A$34:$A$777,$A30,СВЦЭМ!$B$34:$B$777,T$11)+'СЕТ СН'!$F$11+СВЦЭМ!$D$10+'СЕТ СН'!$F$5-'СЕТ СН'!$F$21</f>
        <v>3886.0376749100005</v>
      </c>
      <c r="U30" s="36">
        <f>SUMIFS(СВЦЭМ!$D$34:$D$777,СВЦЭМ!$A$34:$A$777,$A30,СВЦЭМ!$B$34:$B$777,U$11)+'СЕТ СН'!$F$11+СВЦЭМ!$D$10+'СЕТ СН'!$F$5-'СЕТ СН'!$F$21</f>
        <v>3892.5231723500001</v>
      </c>
      <c r="V30" s="36">
        <f>SUMIFS(СВЦЭМ!$D$34:$D$777,СВЦЭМ!$A$34:$A$777,$A30,СВЦЭМ!$B$34:$B$777,V$11)+'СЕТ СН'!$F$11+СВЦЭМ!$D$10+'СЕТ СН'!$F$5-'СЕТ СН'!$F$21</f>
        <v>3902.8397505200001</v>
      </c>
      <c r="W30" s="36">
        <f>SUMIFS(СВЦЭМ!$D$34:$D$777,СВЦЭМ!$A$34:$A$777,$A30,СВЦЭМ!$B$34:$B$777,W$11)+'СЕТ СН'!$F$11+СВЦЭМ!$D$10+'СЕТ СН'!$F$5-'СЕТ СН'!$F$21</f>
        <v>3925.9191113300003</v>
      </c>
      <c r="X30" s="36">
        <f>SUMIFS(СВЦЭМ!$D$34:$D$777,СВЦЭМ!$A$34:$A$777,$A30,СВЦЭМ!$B$34:$B$777,X$11)+'СЕТ СН'!$F$11+СВЦЭМ!$D$10+'СЕТ СН'!$F$5-'СЕТ СН'!$F$21</f>
        <v>3927.2910211099997</v>
      </c>
      <c r="Y30" s="36">
        <f>SUMIFS(СВЦЭМ!$D$34:$D$777,СВЦЭМ!$A$34:$A$777,$A30,СВЦЭМ!$B$34:$B$777,Y$11)+'СЕТ СН'!$F$11+СВЦЭМ!$D$10+'СЕТ СН'!$F$5-'СЕТ СН'!$F$21</f>
        <v>4005.9231030800001</v>
      </c>
    </row>
    <row r="31" spans="1:25" ht="15.75" x14ac:dyDescent="0.2">
      <c r="A31" s="35">
        <f t="shared" si="0"/>
        <v>43454</v>
      </c>
      <c r="B31" s="36">
        <f>SUMIFS(СВЦЭМ!$D$34:$D$777,СВЦЭМ!$A$34:$A$777,$A31,СВЦЭМ!$B$34:$B$777,B$11)+'СЕТ СН'!$F$11+СВЦЭМ!$D$10+'СЕТ СН'!$F$5-'СЕТ СН'!$F$21</f>
        <v>4079.8203302499996</v>
      </c>
      <c r="C31" s="36">
        <f>SUMIFS(СВЦЭМ!$D$34:$D$777,СВЦЭМ!$A$34:$A$777,$A31,СВЦЭМ!$B$34:$B$777,C$11)+'СЕТ СН'!$F$11+СВЦЭМ!$D$10+'СЕТ СН'!$F$5-'СЕТ СН'!$F$21</f>
        <v>4150.3727448100008</v>
      </c>
      <c r="D31" s="36">
        <f>SUMIFS(СВЦЭМ!$D$34:$D$777,СВЦЭМ!$A$34:$A$777,$A31,СВЦЭМ!$B$34:$B$777,D$11)+'СЕТ СН'!$F$11+СВЦЭМ!$D$10+'СЕТ СН'!$F$5-'СЕТ СН'!$F$21</f>
        <v>4219.03675948</v>
      </c>
      <c r="E31" s="36">
        <f>SUMIFS(СВЦЭМ!$D$34:$D$777,СВЦЭМ!$A$34:$A$777,$A31,СВЦЭМ!$B$34:$B$777,E$11)+'СЕТ СН'!$F$11+СВЦЭМ!$D$10+'СЕТ СН'!$F$5-'СЕТ СН'!$F$21</f>
        <v>4229.9599588900001</v>
      </c>
      <c r="F31" s="36">
        <f>SUMIFS(СВЦЭМ!$D$34:$D$777,СВЦЭМ!$A$34:$A$777,$A31,СВЦЭМ!$B$34:$B$777,F$11)+'СЕТ СН'!$F$11+СВЦЭМ!$D$10+'СЕТ СН'!$F$5-'СЕТ СН'!$F$21</f>
        <v>4226.9435520200004</v>
      </c>
      <c r="G31" s="36">
        <f>SUMIFS(СВЦЭМ!$D$34:$D$777,СВЦЭМ!$A$34:$A$777,$A31,СВЦЭМ!$B$34:$B$777,G$11)+'СЕТ СН'!$F$11+СВЦЭМ!$D$10+'СЕТ СН'!$F$5-'СЕТ СН'!$F$21</f>
        <v>4198.0424646800002</v>
      </c>
      <c r="H31" s="36">
        <f>SUMIFS(СВЦЭМ!$D$34:$D$777,СВЦЭМ!$A$34:$A$777,$A31,СВЦЭМ!$B$34:$B$777,H$11)+'СЕТ СН'!$F$11+СВЦЭМ!$D$10+'СЕТ СН'!$F$5-'СЕТ СН'!$F$21</f>
        <v>4125.73253604</v>
      </c>
      <c r="I31" s="36">
        <f>SUMIFS(СВЦЭМ!$D$34:$D$777,СВЦЭМ!$A$34:$A$777,$A31,СВЦЭМ!$B$34:$B$777,I$11)+'СЕТ СН'!$F$11+СВЦЭМ!$D$10+'СЕТ СН'!$F$5-'СЕТ СН'!$F$21</f>
        <v>4081.5118810900003</v>
      </c>
      <c r="J31" s="36">
        <f>SUMIFS(СВЦЭМ!$D$34:$D$777,СВЦЭМ!$A$34:$A$777,$A31,СВЦЭМ!$B$34:$B$777,J$11)+'СЕТ СН'!$F$11+СВЦЭМ!$D$10+'СЕТ СН'!$F$5-'СЕТ СН'!$F$21</f>
        <v>4006.3010703299997</v>
      </c>
      <c r="K31" s="36">
        <f>SUMIFS(СВЦЭМ!$D$34:$D$777,СВЦЭМ!$A$34:$A$777,$A31,СВЦЭМ!$B$34:$B$777,K$11)+'СЕТ СН'!$F$11+СВЦЭМ!$D$10+'СЕТ СН'!$F$5-'СЕТ СН'!$F$21</f>
        <v>3928.3461627900006</v>
      </c>
      <c r="L31" s="36">
        <f>SUMIFS(СВЦЭМ!$D$34:$D$777,СВЦЭМ!$A$34:$A$777,$A31,СВЦЭМ!$B$34:$B$777,L$11)+'СЕТ СН'!$F$11+СВЦЭМ!$D$10+'СЕТ СН'!$F$5-'СЕТ СН'!$F$21</f>
        <v>3921.7958771599997</v>
      </c>
      <c r="M31" s="36">
        <f>SUMIFS(СВЦЭМ!$D$34:$D$777,СВЦЭМ!$A$34:$A$777,$A31,СВЦЭМ!$B$34:$B$777,M$11)+'СЕТ СН'!$F$11+СВЦЭМ!$D$10+'СЕТ СН'!$F$5-'СЕТ СН'!$F$21</f>
        <v>3974.4038121599997</v>
      </c>
      <c r="N31" s="36">
        <f>SUMIFS(СВЦЭМ!$D$34:$D$777,СВЦЭМ!$A$34:$A$777,$A31,СВЦЭМ!$B$34:$B$777,N$11)+'СЕТ СН'!$F$11+СВЦЭМ!$D$10+'СЕТ СН'!$F$5-'СЕТ СН'!$F$21</f>
        <v>4046.8601012600002</v>
      </c>
      <c r="O31" s="36">
        <f>SUMIFS(СВЦЭМ!$D$34:$D$777,СВЦЭМ!$A$34:$A$777,$A31,СВЦЭМ!$B$34:$B$777,O$11)+'СЕТ СН'!$F$11+СВЦЭМ!$D$10+'СЕТ СН'!$F$5-'СЕТ СН'!$F$21</f>
        <v>4092.5597234699999</v>
      </c>
      <c r="P31" s="36">
        <f>SUMIFS(СВЦЭМ!$D$34:$D$777,СВЦЭМ!$A$34:$A$777,$A31,СВЦЭМ!$B$34:$B$777,P$11)+'СЕТ СН'!$F$11+СВЦЭМ!$D$10+'СЕТ СН'!$F$5-'СЕТ СН'!$F$21</f>
        <v>4107.77116286</v>
      </c>
      <c r="Q31" s="36">
        <f>SUMIFS(СВЦЭМ!$D$34:$D$777,СВЦЭМ!$A$34:$A$777,$A31,СВЦЭМ!$B$34:$B$777,Q$11)+'СЕТ СН'!$F$11+СВЦЭМ!$D$10+'СЕТ СН'!$F$5-'СЕТ СН'!$F$21</f>
        <v>4073.5446153100002</v>
      </c>
      <c r="R31" s="36">
        <f>SUMIFS(СВЦЭМ!$D$34:$D$777,СВЦЭМ!$A$34:$A$777,$A31,СВЦЭМ!$B$34:$B$777,R$11)+'СЕТ СН'!$F$11+СВЦЭМ!$D$10+'СЕТ СН'!$F$5-'СЕТ СН'!$F$21</f>
        <v>4014.6298861100004</v>
      </c>
      <c r="S31" s="36">
        <f>SUMIFS(СВЦЭМ!$D$34:$D$777,СВЦЭМ!$A$34:$A$777,$A31,СВЦЭМ!$B$34:$B$777,S$11)+'СЕТ СН'!$F$11+СВЦЭМ!$D$10+'СЕТ СН'!$F$5-'СЕТ СН'!$F$21</f>
        <v>3917.5492987300004</v>
      </c>
      <c r="T31" s="36">
        <f>SUMIFS(СВЦЭМ!$D$34:$D$777,СВЦЭМ!$A$34:$A$777,$A31,СВЦЭМ!$B$34:$B$777,T$11)+'СЕТ СН'!$F$11+СВЦЭМ!$D$10+'СЕТ СН'!$F$5-'СЕТ СН'!$F$21</f>
        <v>3877.8775164600002</v>
      </c>
      <c r="U31" s="36">
        <f>SUMIFS(СВЦЭМ!$D$34:$D$777,СВЦЭМ!$A$34:$A$777,$A31,СВЦЭМ!$B$34:$B$777,U$11)+'СЕТ СН'!$F$11+СВЦЭМ!$D$10+'СЕТ СН'!$F$5-'СЕТ СН'!$F$21</f>
        <v>3879.8602115800004</v>
      </c>
      <c r="V31" s="36">
        <f>SUMIFS(СВЦЭМ!$D$34:$D$777,СВЦЭМ!$A$34:$A$777,$A31,СВЦЭМ!$B$34:$B$777,V$11)+'СЕТ СН'!$F$11+СВЦЭМ!$D$10+'СЕТ СН'!$F$5-'СЕТ СН'!$F$21</f>
        <v>3897.7380804200002</v>
      </c>
      <c r="W31" s="36">
        <f>SUMIFS(СВЦЭМ!$D$34:$D$777,СВЦЭМ!$A$34:$A$777,$A31,СВЦЭМ!$B$34:$B$777,W$11)+'СЕТ СН'!$F$11+СВЦЭМ!$D$10+'СЕТ СН'!$F$5-'СЕТ СН'!$F$21</f>
        <v>3909.5529276099996</v>
      </c>
      <c r="X31" s="36">
        <f>SUMIFS(СВЦЭМ!$D$34:$D$777,СВЦЭМ!$A$34:$A$777,$A31,СВЦЭМ!$B$34:$B$777,X$11)+'СЕТ СН'!$F$11+СВЦЭМ!$D$10+'СЕТ СН'!$F$5-'СЕТ СН'!$F$21</f>
        <v>3915.6091016399996</v>
      </c>
      <c r="Y31" s="36">
        <f>SUMIFS(СВЦЭМ!$D$34:$D$777,СВЦЭМ!$A$34:$A$777,$A31,СВЦЭМ!$B$34:$B$777,Y$11)+'СЕТ СН'!$F$11+СВЦЭМ!$D$10+'СЕТ СН'!$F$5-'СЕТ СН'!$F$21</f>
        <v>4002.7060567400003</v>
      </c>
    </row>
    <row r="32" spans="1:25" ht="15.75" x14ac:dyDescent="0.2">
      <c r="A32" s="35">
        <f t="shared" si="0"/>
        <v>43455</v>
      </c>
      <c r="B32" s="36">
        <f>SUMIFS(СВЦЭМ!$D$34:$D$777,СВЦЭМ!$A$34:$A$777,$A32,СВЦЭМ!$B$34:$B$777,B$11)+'СЕТ СН'!$F$11+СВЦЭМ!$D$10+'СЕТ СН'!$F$5-'СЕТ СН'!$F$21</f>
        <v>4084.33163823</v>
      </c>
      <c r="C32" s="36">
        <f>SUMIFS(СВЦЭМ!$D$34:$D$777,СВЦЭМ!$A$34:$A$777,$A32,СВЦЭМ!$B$34:$B$777,C$11)+'СЕТ СН'!$F$11+СВЦЭМ!$D$10+'СЕТ СН'!$F$5-'СЕТ СН'!$F$21</f>
        <v>4152.9895632200005</v>
      </c>
      <c r="D32" s="36">
        <f>SUMIFS(СВЦЭМ!$D$34:$D$777,СВЦЭМ!$A$34:$A$777,$A32,СВЦЭМ!$B$34:$B$777,D$11)+'СЕТ СН'!$F$11+СВЦЭМ!$D$10+'СЕТ СН'!$F$5-'СЕТ СН'!$F$21</f>
        <v>4218.7408740500005</v>
      </c>
      <c r="E32" s="36">
        <f>SUMIFS(СВЦЭМ!$D$34:$D$777,СВЦЭМ!$A$34:$A$777,$A32,СВЦЭМ!$B$34:$B$777,E$11)+'СЕТ СН'!$F$11+СВЦЭМ!$D$10+'СЕТ СН'!$F$5-'СЕТ СН'!$F$21</f>
        <v>4225.3511825900005</v>
      </c>
      <c r="F32" s="36">
        <f>SUMIFS(СВЦЭМ!$D$34:$D$777,СВЦЭМ!$A$34:$A$777,$A32,СВЦЭМ!$B$34:$B$777,F$11)+'СЕТ СН'!$F$11+СВЦЭМ!$D$10+'СЕТ СН'!$F$5-'СЕТ СН'!$F$21</f>
        <v>4219.9874016200001</v>
      </c>
      <c r="G32" s="36">
        <f>SUMIFS(СВЦЭМ!$D$34:$D$777,СВЦЭМ!$A$34:$A$777,$A32,СВЦЭМ!$B$34:$B$777,G$11)+'СЕТ СН'!$F$11+СВЦЭМ!$D$10+'СЕТ СН'!$F$5-'СЕТ СН'!$F$21</f>
        <v>4189.06368398</v>
      </c>
      <c r="H32" s="36">
        <f>SUMIFS(СВЦЭМ!$D$34:$D$777,СВЦЭМ!$A$34:$A$777,$A32,СВЦЭМ!$B$34:$B$777,H$11)+'СЕТ СН'!$F$11+СВЦЭМ!$D$10+'СЕТ СН'!$F$5-'СЕТ СН'!$F$21</f>
        <v>4111.86100446</v>
      </c>
      <c r="I32" s="36">
        <f>SUMIFS(СВЦЭМ!$D$34:$D$777,СВЦЭМ!$A$34:$A$777,$A32,СВЦЭМ!$B$34:$B$777,I$11)+'СЕТ СН'!$F$11+СВЦЭМ!$D$10+'СЕТ СН'!$F$5-'СЕТ СН'!$F$21</f>
        <v>4052.49301999</v>
      </c>
      <c r="J32" s="36">
        <f>SUMIFS(СВЦЭМ!$D$34:$D$777,СВЦЭМ!$A$34:$A$777,$A32,СВЦЭМ!$B$34:$B$777,J$11)+'СЕТ СН'!$F$11+СВЦЭМ!$D$10+'СЕТ СН'!$F$5-'СЕТ СН'!$F$21</f>
        <v>3985.9518865700002</v>
      </c>
      <c r="K32" s="36">
        <f>SUMIFS(СВЦЭМ!$D$34:$D$777,СВЦЭМ!$A$34:$A$777,$A32,СВЦЭМ!$B$34:$B$777,K$11)+'СЕТ СН'!$F$11+СВЦЭМ!$D$10+'СЕТ СН'!$F$5-'СЕТ СН'!$F$21</f>
        <v>3925.9260776700003</v>
      </c>
      <c r="L32" s="36">
        <f>SUMIFS(СВЦЭМ!$D$34:$D$777,СВЦЭМ!$A$34:$A$777,$A32,СВЦЭМ!$B$34:$B$777,L$11)+'СЕТ СН'!$F$11+СВЦЭМ!$D$10+'СЕТ СН'!$F$5-'СЕТ СН'!$F$21</f>
        <v>3921.7847452300002</v>
      </c>
      <c r="M32" s="36">
        <f>SUMIFS(СВЦЭМ!$D$34:$D$777,СВЦЭМ!$A$34:$A$777,$A32,СВЦЭМ!$B$34:$B$777,M$11)+'СЕТ СН'!$F$11+СВЦЭМ!$D$10+'СЕТ СН'!$F$5-'СЕТ СН'!$F$21</f>
        <v>3972.5935661000003</v>
      </c>
      <c r="N32" s="36">
        <f>SUMIFS(СВЦЭМ!$D$34:$D$777,СВЦЭМ!$A$34:$A$777,$A32,СВЦЭМ!$B$34:$B$777,N$11)+'СЕТ СН'!$F$11+СВЦЭМ!$D$10+'СЕТ СН'!$F$5-'СЕТ СН'!$F$21</f>
        <v>4045.7178740200006</v>
      </c>
      <c r="O32" s="36">
        <f>SUMIFS(СВЦЭМ!$D$34:$D$777,СВЦЭМ!$A$34:$A$777,$A32,СВЦЭМ!$B$34:$B$777,O$11)+'СЕТ СН'!$F$11+СВЦЭМ!$D$10+'СЕТ СН'!$F$5-'СЕТ СН'!$F$21</f>
        <v>4093.8162799400006</v>
      </c>
      <c r="P32" s="36">
        <f>SUMIFS(СВЦЭМ!$D$34:$D$777,СВЦЭМ!$A$34:$A$777,$A32,СВЦЭМ!$B$34:$B$777,P$11)+'СЕТ СН'!$F$11+СВЦЭМ!$D$10+'СЕТ СН'!$F$5-'СЕТ СН'!$F$21</f>
        <v>4095.5962359600007</v>
      </c>
      <c r="Q32" s="36">
        <f>SUMIFS(СВЦЭМ!$D$34:$D$777,СВЦЭМ!$A$34:$A$777,$A32,СВЦЭМ!$B$34:$B$777,Q$11)+'СЕТ СН'!$F$11+СВЦЭМ!$D$10+'СЕТ СН'!$F$5-'СЕТ СН'!$F$21</f>
        <v>4067.8187261600006</v>
      </c>
      <c r="R32" s="36">
        <f>SUMIFS(СВЦЭМ!$D$34:$D$777,СВЦЭМ!$A$34:$A$777,$A32,СВЦЭМ!$B$34:$B$777,R$11)+'СЕТ СН'!$F$11+СВЦЭМ!$D$10+'СЕТ СН'!$F$5-'СЕТ СН'!$F$21</f>
        <v>4002.1154143100002</v>
      </c>
      <c r="S32" s="36">
        <f>SUMIFS(СВЦЭМ!$D$34:$D$777,СВЦЭМ!$A$34:$A$777,$A32,СВЦЭМ!$B$34:$B$777,S$11)+'СЕТ СН'!$F$11+СВЦЭМ!$D$10+'СЕТ СН'!$F$5-'СЕТ СН'!$F$21</f>
        <v>3912.4625595500002</v>
      </c>
      <c r="T32" s="36">
        <f>SUMIFS(СВЦЭМ!$D$34:$D$777,СВЦЭМ!$A$34:$A$777,$A32,СВЦЭМ!$B$34:$B$777,T$11)+'СЕТ СН'!$F$11+СВЦЭМ!$D$10+'СЕТ СН'!$F$5-'СЕТ СН'!$F$21</f>
        <v>3878.4074799600003</v>
      </c>
      <c r="U32" s="36">
        <f>SUMIFS(СВЦЭМ!$D$34:$D$777,СВЦЭМ!$A$34:$A$777,$A32,СВЦЭМ!$B$34:$B$777,U$11)+'СЕТ СН'!$F$11+СВЦЭМ!$D$10+'СЕТ СН'!$F$5-'СЕТ СН'!$F$21</f>
        <v>3875.68664799</v>
      </c>
      <c r="V32" s="36">
        <f>SUMIFS(СВЦЭМ!$D$34:$D$777,СВЦЭМ!$A$34:$A$777,$A32,СВЦЭМ!$B$34:$B$777,V$11)+'СЕТ СН'!$F$11+СВЦЭМ!$D$10+'СЕТ СН'!$F$5-'СЕТ СН'!$F$21</f>
        <v>3896.4139210100002</v>
      </c>
      <c r="W32" s="36">
        <f>SUMIFS(СВЦЭМ!$D$34:$D$777,СВЦЭМ!$A$34:$A$777,$A32,СВЦЭМ!$B$34:$B$777,W$11)+'СЕТ СН'!$F$11+СВЦЭМ!$D$10+'СЕТ СН'!$F$5-'СЕТ СН'!$F$21</f>
        <v>3909.5543314400002</v>
      </c>
      <c r="X32" s="36">
        <f>SUMIFS(СВЦЭМ!$D$34:$D$777,СВЦЭМ!$A$34:$A$777,$A32,СВЦЭМ!$B$34:$B$777,X$11)+'СЕТ СН'!$F$11+СВЦЭМ!$D$10+'СЕТ СН'!$F$5-'СЕТ СН'!$F$21</f>
        <v>3911.7306877000001</v>
      </c>
      <c r="Y32" s="36">
        <f>SUMIFS(СВЦЭМ!$D$34:$D$777,СВЦЭМ!$A$34:$A$777,$A32,СВЦЭМ!$B$34:$B$777,Y$11)+'СЕТ СН'!$F$11+СВЦЭМ!$D$10+'СЕТ СН'!$F$5-'СЕТ СН'!$F$21</f>
        <v>3998.31107711</v>
      </c>
    </row>
    <row r="33" spans="1:27" ht="15.75" x14ac:dyDescent="0.2">
      <c r="A33" s="35">
        <f t="shared" si="0"/>
        <v>43456</v>
      </c>
      <c r="B33" s="36">
        <f>SUMIFS(СВЦЭМ!$D$34:$D$777,СВЦЭМ!$A$34:$A$777,$A33,СВЦЭМ!$B$34:$B$777,B$11)+'СЕТ СН'!$F$11+СВЦЭМ!$D$10+'СЕТ СН'!$F$5-'СЕТ СН'!$F$21</f>
        <v>4057.4803846799996</v>
      </c>
      <c r="C33" s="36">
        <f>SUMIFS(СВЦЭМ!$D$34:$D$777,СВЦЭМ!$A$34:$A$777,$A33,СВЦЭМ!$B$34:$B$777,C$11)+'СЕТ СН'!$F$11+СВЦЭМ!$D$10+'СЕТ СН'!$F$5-'СЕТ СН'!$F$21</f>
        <v>4144.3458668399999</v>
      </c>
      <c r="D33" s="36">
        <f>SUMIFS(СВЦЭМ!$D$34:$D$777,СВЦЭМ!$A$34:$A$777,$A33,СВЦЭМ!$B$34:$B$777,D$11)+'СЕТ СН'!$F$11+СВЦЭМ!$D$10+'СЕТ СН'!$F$5-'СЕТ СН'!$F$21</f>
        <v>4204.5792744600003</v>
      </c>
      <c r="E33" s="36">
        <f>SUMIFS(СВЦЭМ!$D$34:$D$777,СВЦЭМ!$A$34:$A$777,$A33,СВЦЭМ!$B$34:$B$777,E$11)+'СЕТ СН'!$F$11+СВЦЭМ!$D$10+'СЕТ СН'!$F$5-'СЕТ СН'!$F$21</f>
        <v>4210.5629940400004</v>
      </c>
      <c r="F33" s="36">
        <f>SUMIFS(СВЦЭМ!$D$34:$D$777,СВЦЭМ!$A$34:$A$777,$A33,СВЦЭМ!$B$34:$B$777,F$11)+'СЕТ СН'!$F$11+СВЦЭМ!$D$10+'СЕТ СН'!$F$5-'СЕТ СН'!$F$21</f>
        <v>4219.3776204599999</v>
      </c>
      <c r="G33" s="36">
        <f>SUMIFS(СВЦЭМ!$D$34:$D$777,СВЦЭМ!$A$34:$A$777,$A33,СВЦЭМ!$B$34:$B$777,G$11)+'СЕТ СН'!$F$11+СВЦЭМ!$D$10+'СЕТ СН'!$F$5-'СЕТ СН'!$F$21</f>
        <v>4206.1890300599998</v>
      </c>
      <c r="H33" s="36">
        <f>SUMIFS(СВЦЭМ!$D$34:$D$777,СВЦЭМ!$A$34:$A$777,$A33,СВЦЭМ!$B$34:$B$777,H$11)+'СЕТ СН'!$F$11+СВЦЭМ!$D$10+'СЕТ СН'!$F$5-'СЕТ СН'!$F$21</f>
        <v>4161.2957657400002</v>
      </c>
      <c r="I33" s="36">
        <f>SUMIFS(СВЦЭМ!$D$34:$D$777,СВЦЭМ!$A$34:$A$777,$A33,СВЦЭМ!$B$34:$B$777,I$11)+'СЕТ СН'!$F$11+СВЦЭМ!$D$10+'СЕТ СН'!$F$5-'СЕТ СН'!$F$21</f>
        <v>4064.8052712199997</v>
      </c>
      <c r="J33" s="36">
        <f>SUMIFS(СВЦЭМ!$D$34:$D$777,СВЦЭМ!$A$34:$A$777,$A33,СВЦЭМ!$B$34:$B$777,J$11)+'СЕТ СН'!$F$11+СВЦЭМ!$D$10+'СЕТ СН'!$F$5-'СЕТ СН'!$F$21</f>
        <v>3975.90517353</v>
      </c>
      <c r="K33" s="36">
        <f>SUMIFS(СВЦЭМ!$D$34:$D$777,СВЦЭМ!$A$34:$A$777,$A33,СВЦЭМ!$B$34:$B$777,K$11)+'СЕТ СН'!$F$11+СВЦЭМ!$D$10+'СЕТ СН'!$F$5-'СЕТ СН'!$F$21</f>
        <v>3891.9554314400002</v>
      </c>
      <c r="L33" s="36">
        <f>SUMIFS(СВЦЭМ!$D$34:$D$777,СВЦЭМ!$A$34:$A$777,$A33,СВЦЭМ!$B$34:$B$777,L$11)+'СЕТ СН'!$F$11+СВЦЭМ!$D$10+'СЕТ СН'!$F$5-'СЕТ СН'!$F$21</f>
        <v>3875.9661182999998</v>
      </c>
      <c r="M33" s="36">
        <f>SUMIFS(СВЦЭМ!$D$34:$D$777,СВЦЭМ!$A$34:$A$777,$A33,СВЦЭМ!$B$34:$B$777,M$11)+'СЕТ СН'!$F$11+СВЦЭМ!$D$10+'СЕТ СН'!$F$5-'СЕТ СН'!$F$21</f>
        <v>3936.7695352500004</v>
      </c>
      <c r="N33" s="36">
        <f>SUMIFS(СВЦЭМ!$D$34:$D$777,СВЦЭМ!$A$34:$A$777,$A33,СВЦЭМ!$B$34:$B$777,N$11)+'СЕТ СН'!$F$11+СВЦЭМ!$D$10+'СЕТ СН'!$F$5-'СЕТ СН'!$F$21</f>
        <v>4015.0778093600002</v>
      </c>
      <c r="O33" s="36">
        <f>SUMIFS(СВЦЭМ!$D$34:$D$777,СВЦЭМ!$A$34:$A$777,$A33,СВЦЭМ!$B$34:$B$777,O$11)+'СЕТ СН'!$F$11+СВЦЭМ!$D$10+'СЕТ СН'!$F$5-'СЕТ СН'!$F$21</f>
        <v>4074.0342631900003</v>
      </c>
      <c r="P33" s="36">
        <f>SUMIFS(СВЦЭМ!$D$34:$D$777,СВЦЭМ!$A$34:$A$777,$A33,СВЦЭМ!$B$34:$B$777,P$11)+'СЕТ СН'!$F$11+СВЦЭМ!$D$10+'СЕТ СН'!$F$5-'СЕТ СН'!$F$21</f>
        <v>4092.9631996500002</v>
      </c>
      <c r="Q33" s="36">
        <f>SUMIFS(СВЦЭМ!$D$34:$D$777,СВЦЭМ!$A$34:$A$777,$A33,СВЦЭМ!$B$34:$B$777,Q$11)+'СЕТ СН'!$F$11+СВЦЭМ!$D$10+'СЕТ СН'!$F$5-'СЕТ СН'!$F$21</f>
        <v>4070.9963667399998</v>
      </c>
      <c r="R33" s="36">
        <f>SUMIFS(СВЦЭМ!$D$34:$D$777,СВЦЭМ!$A$34:$A$777,$A33,СВЦЭМ!$B$34:$B$777,R$11)+'СЕТ СН'!$F$11+СВЦЭМ!$D$10+'СЕТ СН'!$F$5-'СЕТ СН'!$F$21</f>
        <v>4014.4221450800005</v>
      </c>
      <c r="S33" s="36">
        <f>SUMIFS(СВЦЭМ!$D$34:$D$777,СВЦЭМ!$A$34:$A$777,$A33,СВЦЭМ!$B$34:$B$777,S$11)+'СЕТ СН'!$F$11+СВЦЭМ!$D$10+'СЕТ СН'!$F$5-'СЕТ СН'!$F$21</f>
        <v>3927.3649072400003</v>
      </c>
      <c r="T33" s="36">
        <f>SUMIFS(СВЦЭМ!$D$34:$D$777,СВЦЭМ!$A$34:$A$777,$A33,СВЦЭМ!$B$34:$B$777,T$11)+'СЕТ СН'!$F$11+СВЦЭМ!$D$10+'СЕТ СН'!$F$5-'СЕТ СН'!$F$21</f>
        <v>3883.7228204100002</v>
      </c>
      <c r="U33" s="36">
        <f>SUMIFS(СВЦЭМ!$D$34:$D$777,СВЦЭМ!$A$34:$A$777,$A33,СВЦЭМ!$B$34:$B$777,U$11)+'СЕТ СН'!$F$11+СВЦЭМ!$D$10+'СЕТ СН'!$F$5-'СЕТ СН'!$F$21</f>
        <v>3883.0979522500002</v>
      </c>
      <c r="V33" s="36">
        <f>SUMIFS(СВЦЭМ!$D$34:$D$777,СВЦЭМ!$A$34:$A$777,$A33,СВЦЭМ!$B$34:$B$777,V$11)+'СЕТ СН'!$F$11+СВЦЭМ!$D$10+'СЕТ СН'!$F$5-'СЕТ СН'!$F$21</f>
        <v>3860.8912821399999</v>
      </c>
      <c r="W33" s="36">
        <f>SUMIFS(СВЦЭМ!$D$34:$D$777,СВЦЭМ!$A$34:$A$777,$A33,СВЦЭМ!$B$34:$B$777,W$11)+'СЕТ СН'!$F$11+СВЦЭМ!$D$10+'СЕТ СН'!$F$5-'СЕТ СН'!$F$21</f>
        <v>3865.5829947499997</v>
      </c>
      <c r="X33" s="36">
        <f>SUMIFS(СВЦЭМ!$D$34:$D$777,СВЦЭМ!$A$34:$A$777,$A33,СВЦЭМ!$B$34:$B$777,X$11)+'СЕТ СН'!$F$11+СВЦЭМ!$D$10+'СЕТ СН'!$F$5-'СЕТ СН'!$F$21</f>
        <v>3887.8391619499998</v>
      </c>
      <c r="Y33" s="36">
        <f>SUMIFS(СВЦЭМ!$D$34:$D$777,СВЦЭМ!$A$34:$A$777,$A33,СВЦЭМ!$B$34:$B$777,Y$11)+'СЕТ СН'!$F$11+СВЦЭМ!$D$10+'СЕТ СН'!$F$5-'СЕТ СН'!$F$21</f>
        <v>3969.3804529100007</v>
      </c>
    </row>
    <row r="34" spans="1:27" ht="15.75" x14ac:dyDescent="0.2">
      <c r="A34" s="35">
        <f t="shared" si="0"/>
        <v>43457</v>
      </c>
      <c r="B34" s="36">
        <f>SUMIFS(СВЦЭМ!$D$34:$D$777,СВЦЭМ!$A$34:$A$777,$A34,СВЦЭМ!$B$34:$B$777,B$11)+'СЕТ СН'!$F$11+СВЦЭМ!$D$10+'СЕТ СН'!$F$5-'СЕТ СН'!$F$21</f>
        <v>4061.6193143099999</v>
      </c>
      <c r="C34" s="36">
        <f>SUMIFS(СВЦЭМ!$D$34:$D$777,СВЦЭМ!$A$34:$A$777,$A34,СВЦЭМ!$B$34:$B$777,C$11)+'СЕТ СН'!$F$11+СВЦЭМ!$D$10+'СЕТ СН'!$F$5-'СЕТ СН'!$F$21</f>
        <v>4146.7586201200002</v>
      </c>
      <c r="D34" s="36">
        <f>SUMIFS(СВЦЭМ!$D$34:$D$777,СВЦЭМ!$A$34:$A$777,$A34,СВЦЭМ!$B$34:$B$777,D$11)+'СЕТ СН'!$F$11+СВЦЭМ!$D$10+'СЕТ СН'!$F$5-'СЕТ СН'!$F$21</f>
        <v>4232.3330766999998</v>
      </c>
      <c r="E34" s="36">
        <f>SUMIFS(СВЦЭМ!$D$34:$D$777,СВЦЭМ!$A$34:$A$777,$A34,СВЦЭМ!$B$34:$B$777,E$11)+'СЕТ СН'!$F$11+СВЦЭМ!$D$10+'СЕТ СН'!$F$5-'СЕТ СН'!$F$21</f>
        <v>4230.6034373000002</v>
      </c>
      <c r="F34" s="36">
        <f>SUMIFS(СВЦЭМ!$D$34:$D$777,СВЦЭМ!$A$34:$A$777,$A34,СВЦЭМ!$B$34:$B$777,F$11)+'СЕТ СН'!$F$11+СВЦЭМ!$D$10+'СЕТ СН'!$F$5-'СЕТ СН'!$F$21</f>
        <v>4237.9252441899998</v>
      </c>
      <c r="G34" s="36">
        <f>SUMIFS(СВЦЭМ!$D$34:$D$777,СВЦЭМ!$A$34:$A$777,$A34,СВЦЭМ!$B$34:$B$777,G$11)+'СЕТ СН'!$F$11+СВЦЭМ!$D$10+'СЕТ СН'!$F$5-'СЕТ СН'!$F$21</f>
        <v>4225.4097471800005</v>
      </c>
      <c r="H34" s="36">
        <f>SUMIFS(СВЦЭМ!$D$34:$D$777,СВЦЭМ!$A$34:$A$777,$A34,СВЦЭМ!$B$34:$B$777,H$11)+'СЕТ СН'!$F$11+СВЦЭМ!$D$10+'СЕТ СН'!$F$5-'СЕТ СН'!$F$21</f>
        <v>4181.3603635999998</v>
      </c>
      <c r="I34" s="36">
        <f>SUMIFS(СВЦЭМ!$D$34:$D$777,СВЦЭМ!$A$34:$A$777,$A34,СВЦЭМ!$B$34:$B$777,I$11)+'СЕТ СН'!$F$11+СВЦЭМ!$D$10+'СЕТ СН'!$F$5-'СЕТ СН'!$F$21</f>
        <v>4089.3277077800003</v>
      </c>
      <c r="J34" s="36">
        <f>SUMIFS(СВЦЭМ!$D$34:$D$777,СВЦЭМ!$A$34:$A$777,$A34,СВЦЭМ!$B$34:$B$777,J$11)+'СЕТ СН'!$F$11+СВЦЭМ!$D$10+'СЕТ СН'!$F$5-'СЕТ СН'!$F$21</f>
        <v>4003.2422391700002</v>
      </c>
      <c r="K34" s="36">
        <f>SUMIFS(СВЦЭМ!$D$34:$D$777,СВЦЭМ!$A$34:$A$777,$A34,СВЦЭМ!$B$34:$B$777,K$11)+'СЕТ СН'!$F$11+СВЦЭМ!$D$10+'СЕТ СН'!$F$5-'СЕТ СН'!$F$21</f>
        <v>3907.2519867999999</v>
      </c>
      <c r="L34" s="36">
        <f>SUMIFS(СВЦЭМ!$D$34:$D$777,СВЦЭМ!$A$34:$A$777,$A34,СВЦЭМ!$B$34:$B$777,L$11)+'СЕТ СН'!$F$11+СВЦЭМ!$D$10+'СЕТ СН'!$F$5-'СЕТ СН'!$F$21</f>
        <v>3901.69782751</v>
      </c>
      <c r="M34" s="36">
        <f>SUMIFS(СВЦЭМ!$D$34:$D$777,СВЦЭМ!$A$34:$A$777,$A34,СВЦЭМ!$B$34:$B$777,M$11)+'СЕТ СН'!$F$11+СВЦЭМ!$D$10+'СЕТ СН'!$F$5-'СЕТ СН'!$F$21</f>
        <v>3966.7882666699998</v>
      </c>
      <c r="N34" s="36">
        <f>SUMIFS(СВЦЭМ!$D$34:$D$777,СВЦЭМ!$A$34:$A$777,$A34,СВЦЭМ!$B$34:$B$777,N$11)+'СЕТ СН'!$F$11+СВЦЭМ!$D$10+'СЕТ СН'!$F$5-'СЕТ СН'!$F$21</f>
        <v>4045.9604358699999</v>
      </c>
      <c r="O34" s="36">
        <f>SUMIFS(СВЦЭМ!$D$34:$D$777,СВЦЭМ!$A$34:$A$777,$A34,СВЦЭМ!$B$34:$B$777,O$11)+'СЕТ СН'!$F$11+СВЦЭМ!$D$10+'СЕТ СН'!$F$5-'СЕТ СН'!$F$21</f>
        <v>4097.8065785400004</v>
      </c>
      <c r="P34" s="36">
        <f>SUMIFS(СВЦЭМ!$D$34:$D$777,СВЦЭМ!$A$34:$A$777,$A34,СВЦЭМ!$B$34:$B$777,P$11)+'СЕТ СН'!$F$11+СВЦЭМ!$D$10+'СЕТ СН'!$F$5-'СЕТ СН'!$F$21</f>
        <v>4112.4332689499997</v>
      </c>
      <c r="Q34" s="36">
        <f>SUMIFS(СВЦЭМ!$D$34:$D$777,СВЦЭМ!$A$34:$A$777,$A34,СВЦЭМ!$B$34:$B$777,Q$11)+'СЕТ СН'!$F$11+СВЦЭМ!$D$10+'СЕТ СН'!$F$5-'СЕТ СН'!$F$21</f>
        <v>4089.0780404799998</v>
      </c>
      <c r="R34" s="36">
        <f>SUMIFS(СВЦЭМ!$D$34:$D$777,СВЦЭМ!$A$34:$A$777,$A34,СВЦЭМ!$B$34:$B$777,R$11)+'СЕТ СН'!$F$11+СВЦЭМ!$D$10+'СЕТ СН'!$F$5-'СЕТ СН'!$F$21</f>
        <v>3996.5481517300004</v>
      </c>
      <c r="S34" s="36">
        <f>SUMIFS(СВЦЭМ!$D$34:$D$777,СВЦЭМ!$A$34:$A$777,$A34,СВЦЭМ!$B$34:$B$777,S$11)+'СЕТ СН'!$F$11+СВЦЭМ!$D$10+'СЕТ СН'!$F$5-'СЕТ СН'!$F$21</f>
        <v>3876.2741566200002</v>
      </c>
      <c r="T34" s="36">
        <f>SUMIFS(СВЦЭМ!$D$34:$D$777,СВЦЭМ!$A$34:$A$777,$A34,СВЦЭМ!$B$34:$B$777,T$11)+'СЕТ СН'!$F$11+СВЦЭМ!$D$10+'СЕТ СН'!$F$5-'СЕТ СН'!$F$21</f>
        <v>3830.0224768899998</v>
      </c>
      <c r="U34" s="36">
        <f>SUMIFS(СВЦЭМ!$D$34:$D$777,СВЦЭМ!$A$34:$A$777,$A34,СВЦЭМ!$B$34:$B$777,U$11)+'СЕТ СН'!$F$11+СВЦЭМ!$D$10+'СЕТ СН'!$F$5-'СЕТ СН'!$F$21</f>
        <v>3835.5419913300002</v>
      </c>
      <c r="V34" s="36">
        <f>SUMIFS(СВЦЭМ!$D$34:$D$777,СВЦЭМ!$A$34:$A$777,$A34,СВЦЭМ!$B$34:$B$777,V$11)+'СЕТ СН'!$F$11+СВЦЭМ!$D$10+'СЕТ СН'!$F$5-'СЕТ СН'!$F$21</f>
        <v>3855.7510559800003</v>
      </c>
      <c r="W34" s="36">
        <f>SUMIFS(СВЦЭМ!$D$34:$D$777,СВЦЭМ!$A$34:$A$777,$A34,СВЦЭМ!$B$34:$B$777,W$11)+'СЕТ СН'!$F$11+СВЦЭМ!$D$10+'СЕТ СН'!$F$5-'СЕТ СН'!$F$21</f>
        <v>3871.3827793700002</v>
      </c>
      <c r="X34" s="36">
        <f>SUMIFS(СВЦЭМ!$D$34:$D$777,СВЦЭМ!$A$34:$A$777,$A34,СВЦЭМ!$B$34:$B$777,X$11)+'СЕТ СН'!$F$11+СВЦЭМ!$D$10+'СЕТ СН'!$F$5-'СЕТ СН'!$F$21</f>
        <v>3893.3272865400004</v>
      </c>
      <c r="Y34" s="36">
        <f>SUMIFS(СВЦЭМ!$D$34:$D$777,СВЦЭМ!$A$34:$A$777,$A34,СВЦЭМ!$B$34:$B$777,Y$11)+'СЕТ СН'!$F$11+СВЦЭМ!$D$10+'СЕТ СН'!$F$5-'СЕТ СН'!$F$21</f>
        <v>3976.7757478600006</v>
      </c>
    </row>
    <row r="35" spans="1:27" ht="15.75" x14ac:dyDescent="0.2">
      <c r="A35" s="35">
        <f t="shared" si="0"/>
        <v>43458</v>
      </c>
      <c r="B35" s="36">
        <f>SUMIFS(СВЦЭМ!$D$34:$D$777,СВЦЭМ!$A$34:$A$777,$A35,СВЦЭМ!$B$34:$B$777,B$11)+'СЕТ СН'!$F$11+СВЦЭМ!$D$10+'СЕТ СН'!$F$5-'СЕТ СН'!$F$21</f>
        <v>4068.7506291999998</v>
      </c>
      <c r="C35" s="36">
        <f>SUMIFS(СВЦЭМ!$D$34:$D$777,СВЦЭМ!$A$34:$A$777,$A35,СВЦЭМ!$B$34:$B$777,C$11)+'СЕТ СН'!$F$11+СВЦЭМ!$D$10+'СЕТ СН'!$F$5-'СЕТ СН'!$F$21</f>
        <v>4160.2780479100002</v>
      </c>
      <c r="D35" s="36">
        <f>SUMIFS(СВЦЭМ!$D$34:$D$777,СВЦЭМ!$A$34:$A$777,$A35,СВЦЭМ!$B$34:$B$777,D$11)+'СЕТ СН'!$F$11+СВЦЭМ!$D$10+'СЕТ СН'!$F$5-'СЕТ СН'!$F$21</f>
        <v>4228.6317710200001</v>
      </c>
      <c r="E35" s="36">
        <f>SUMIFS(СВЦЭМ!$D$34:$D$777,СВЦЭМ!$A$34:$A$777,$A35,СВЦЭМ!$B$34:$B$777,E$11)+'СЕТ СН'!$F$11+СВЦЭМ!$D$10+'СЕТ СН'!$F$5-'СЕТ СН'!$F$21</f>
        <v>4226.3662583200003</v>
      </c>
      <c r="F35" s="36">
        <f>SUMIFS(СВЦЭМ!$D$34:$D$777,СВЦЭМ!$A$34:$A$777,$A35,СВЦЭМ!$B$34:$B$777,F$11)+'СЕТ СН'!$F$11+СВЦЭМ!$D$10+'СЕТ СН'!$F$5-'СЕТ СН'!$F$21</f>
        <v>4226.3846364199999</v>
      </c>
      <c r="G35" s="36">
        <f>SUMIFS(СВЦЭМ!$D$34:$D$777,СВЦЭМ!$A$34:$A$777,$A35,СВЦЭМ!$B$34:$B$777,G$11)+'СЕТ СН'!$F$11+СВЦЭМ!$D$10+'СЕТ СН'!$F$5-'СЕТ СН'!$F$21</f>
        <v>4221.1955625199998</v>
      </c>
      <c r="H35" s="36">
        <f>SUMIFS(СВЦЭМ!$D$34:$D$777,СВЦЭМ!$A$34:$A$777,$A35,СВЦЭМ!$B$34:$B$777,H$11)+'СЕТ СН'!$F$11+СВЦЭМ!$D$10+'СЕТ СН'!$F$5-'СЕТ СН'!$F$21</f>
        <v>4183.5558158499998</v>
      </c>
      <c r="I35" s="36">
        <f>SUMIFS(СВЦЭМ!$D$34:$D$777,СВЦЭМ!$A$34:$A$777,$A35,СВЦЭМ!$B$34:$B$777,I$11)+'СЕТ СН'!$F$11+СВЦЭМ!$D$10+'СЕТ СН'!$F$5-'СЕТ СН'!$F$21</f>
        <v>4071.35863006</v>
      </c>
      <c r="J35" s="36">
        <f>SUMIFS(СВЦЭМ!$D$34:$D$777,СВЦЭМ!$A$34:$A$777,$A35,СВЦЭМ!$B$34:$B$777,J$11)+'СЕТ СН'!$F$11+СВЦЭМ!$D$10+'СЕТ СН'!$F$5-'СЕТ СН'!$F$21</f>
        <v>4017.4543582400001</v>
      </c>
      <c r="K35" s="36">
        <f>SUMIFS(СВЦЭМ!$D$34:$D$777,СВЦЭМ!$A$34:$A$777,$A35,СВЦЭМ!$B$34:$B$777,K$11)+'СЕТ СН'!$F$11+СВЦЭМ!$D$10+'СЕТ СН'!$F$5-'СЕТ СН'!$F$21</f>
        <v>3931.9067587500003</v>
      </c>
      <c r="L35" s="36">
        <f>SUMIFS(СВЦЭМ!$D$34:$D$777,СВЦЭМ!$A$34:$A$777,$A35,СВЦЭМ!$B$34:$B$777,L$11)+'СЕТ СН'!$F$11+СВЦЭМ!$D$10+'СЕТ СН'!$F$5-'СЕТ СН'!$F$21</f>
        <v>3928.5023431199998</v>
      </c>
      <c r="M35" s="36">
        <f>SUMIFS(СВЦЭМ!$D$34:$D$777,СВЦЭМ!$A$34:$A$777,$A35,СВЦЭМ!$B$34:$B$777,M$11)+'СЕТ СН'!$F$11+СВЦЭМ!$D$10+'СЕТ СН'!$F$5-'СЕТ СН'!$F$21</f>
        <v>3976.0156689900004</v>
      </c>
      <c r="N35" s="36">
        <f>SUMIFS(СВЦЭМ!$D$34:$D$777,СВЦЭМ!$A$34:$A$777,$A35,СВЦЭМ!$B$34:$B$777,N$11)+'СЕТ СН'!$F$11+СВЦЭМ!$D$10+'СЕТ СН'!$F$5-'СЕТ СН'!$F$21</f>
        <v>4011.38453983</v>
      </c>
      <c r="O35" s="36">
        <f>SUMIFS(СВЦЭМ!$D$34:$D$777,СВЦЭМ!$A$34:$A$777,$A35,СВЦЭМ!$B$34:$B$777,O$11)+'СЕТ СН'!$F$11+СВЦЭМ!$D$10+'СЕТ СН'!$F$5-'СЕТ СН'!$F$21</f>
        <v>4042.9331265800001</v>
      </c>
      <c r="P35" s="36">
        <f>SUMIFS(СВЦЭМ!$D$34:$D$777,СВЦЭМ!$A$34:$A$777,$A35,СВЦЭМ!$B$34:$B$777,P$11)+'СЕТ СН'!$F$11+СВЦЭМ!$D$10+'СЕТ СН'!$F$5-'СЕТ СН'!$F$21</f>
        <v>4037.7490745599998</v>
      </c>
      <c r="Q35" s="36">
        <f>SUMIFS(СВЦЭМ!$D$34:$D$777,СВЦЭМ!$A$34:$A$777,$A35,СВЦЭМ!$B$34:$B$777,Q$11)+'СЕТ СН'!$F$11+СВЦЭМ!$D$10+'СЕТ СН'!$F$5-'СЕТ СН'!$F$21</f>
        <v>3999.3105063499997</v>
      </c>
      <c r="R35" s="36">
        <f>SUMIFS(СВЦЭМ!$D$34:$D$777,СВЦЭМ!$A$34:$A$777,$A35,СВЦЭМ!$B$34:$B$777,R$11)+'СЕТ СН'!$F$11+СВЦЭМ!$D$10+'СЕТ СН'!$F$5-'СЕТ СН'!$F$21</f>
        <v>3967.2433397100003</v>
      </c>
      <c r="S35" s="36">
        <f>SUMIFS(СВЦЭМ!$D$34:$D$777,СВЦЭМ!$A$34:$A$777,$A35,СВЦЭМ!$B$34:$B$777,S$11)+'СЕТ СН'!$F$11+СВЦЭМ!$D$10+'СЕТ СН'!$F$5-'СЕТ СН'!$F$21</f>
        <v>3916.7312899199997</v>
      </c>
      <c r="T35" s="36">
        <f>SUMIFS(СВЦЭМ!$D$34:$D$777,СВЦЭМ!$A$34:$A$777,$A35,СВЦЭМ!$B$34:$B$777,T$11)+'СЕТ СН'!$F$11+СВЦЭМ!$D$10+'СЕТ СН'!$F$5-'СЕТ СН'!$F$21</f>
        <v>3893.0156881499997</v>
      </c>
      <c r="U35" s="36">
        <f>SUMIFS(СВЦЭМ!$D$34:$D$777,СВЦЭМ!$A$34:$A$777,$A35,СВЦЭМ!$B$34:$B$777,U$11)+'СЕТ СН'!$F$11+СВЦЭМ!$D$10+'СЕТ СН'!$F$5-'СЕТ СН'!$F$21</f>
        <v>3895.5575304399999</v>
      </c>
      <c r="V35" s="36">
        <f>SUMIFS(СВЦЭМ!$D$34:$D$777,СВЦЭМ!$A$34:$A$777,$A35,СВЦЭМ!$B$34:$B$777,V$11)+'СЕТ СН'!$F$11+СВЦЭМ!$D$10+'СЕТ СН'!$F$5-'СЕТ СН'!$F$21</f>
        <v>3908.0254806399998</v>
      </c>
      <c r="W35" s="36">
        <f>SUMIFS(СВЦЭМ!$D$34:$D$777,СВЦЭМ!$A$34:$A$777,$A35,СВЦЭМ!$B$34:$B$777,W$11)+'СЕТ СН'!$F$11+СВЦЭМ!$D$10+'СЕТ СН'!$F$5-'СЕТ СН'!$F$21</f>
        <v>3932.4264443000002</v>
      </c>
      <c r="X35" s="36">
        <f>SUMIFS(СВЦЭМ!$D$34:$D$777,СВЦЭМ!$A$34:$A$777,$A35,СВЦЭМ!$B$34:$B$777,X$11)+'СЕТ СН'!$F$11+СВЦЭМ!$D$10+'СЕТ СН'!$F$5-'СЕТ СН'!$F$21</f>
        <v>3937.4835680300002</v>
      </c>
      <c r="Y35" s="36">
        <f>SUMIFS(СВЦЭМ!$D$34:$D$777,СВЦЭМ!$A$34:$A$777,$A35,СВЦЭМ!$B$34:$B$777,Y$11)+'СЕТ СН'!$F$11+СВЦЭМ!$D$10+'СЕТ СН'!$F$5-'СЕТ СН'!$F$21</f>
        <v>4019.17316639</v>
      </c>
    </row>
    <row r="36" spans="1:27" ht="15.75" x14ac:dyDescent="0.2">
      <c r="A36" s="35">
        <f t="shared" si="0"/>
        <v>43459</v>
      </c>
      <c r="B36" s="36">
        <f>SUMIFS(СВЦЭМ!$D$34:$D$777,СВЦЭМ!$A$34:$A$777,$A36,СВЦЭМ!$B$34:$B$777,B$11)+'СЕТ СН'!$F$11+СВЦЭМ!$D$10+'СЕТ СН'!$F$5-'СЕТ СН'!$F$21</f>
        <v>4104.9085562099999</v>
      </c>
      <c r="C36" s="36">
        <f>SUMIFS(СВЦЭМ!$D$34:$D$777,СВЦЭМ!$A$34:$A$777,$A36,СВЦЭМ!$B$34:$B$777,C$11)+'СЕТ СН'!$F$11+СВЦЭМ!$D$10+'СЕТ СН'!$F$5-'СЕТ СН'!$F$21</f>
        <v>4186.6871678100006</v>
      </c>
      <c r="D36" s="36">
        <f>SUMIFS(СВЦЭМ!$D$34:$D$777,СВЦЭМ!$A$34:$A$777,$A36,СВЦЭМ!$B$34:$B$777,D$11)+'СЕТ СН'!$F$11+СВЦЭМ!$D$10+'СЕТ СН'!$F$5-'СЕТ СН'!$F$21</f>
        <v>4256.3349942200002</v>
      </c>
      <c r="E36" s="36">
        <f>SUMIFS(СВЦЭМ!$D$34:$D$777,СВЦЭМ!$A$34:$A$777,$A36,СВЦЭМ!$B$34:$B$777,E$11)+'СЕТ СН'!$F$11+СВЦЭМ!$D$10+'СЕТ СН'!$F$5-'СЕТ СН'!$F$21</f>
        <v>4273.1419745000003</v>
      </c>
      <c r="F36" s="36">
        <f>SUMIFS(СВЦЭМ!$D$34:$D$777,СВЦЭМ!$A$34:$A$777,$A36,СВЦЭМ!$B$34:$B$777,F$11)+'СЕТ СН'!$F$11+СВЦЭМ!$D$10+'СЕТ СН'!$F$5-'СЕТ СН'!$F$21</f>
        <v>4273.6324546400001</v>
      </c>
      <c r="G36" s="36">
        <f>SUMIFS(СВЦЭМ!$D$34:$D$777,СВЦЭМ!$A$34:$A$777,$A36,СВЦЭМ!$B$34:$B$777,G$11)+'СЕТ СН'!$F$11+СВЦЭМ!$D$10+'СЕТ СН'!$F$5-'СЕТ СН'!$F$21</f>
        <v>4249.9418699099997</v>
      </c>
      <c r="H36" s="36">
        <f>SUMIFS(СВЦЭМ!$D$34:$D$777,СВЦЭМ!$A$34:$A$777,$A36,СВЦЭМ!$B$34:$B$777,H$11)+'СЕТ СН'!$F$11+СВЦЭМ!$D$10+'СЕТ СН'!$F$5-'СЕТ СН'!$F$21</f>
        <v>4173.6295494000005</v>
      </c>
      <c r="I36" s="36">
        <f>SUMIFS(СВЦЭМ!$D$34:$D$777,СВЦЭМ!$A$34:$A$777,$A36,СВЦЭМ!$B$34:$B$777,I$11)+'СЕТ СН'!$F$11+СВЦЭМ!$D$10+'СЕТ СН'!$F$5-'СЕТ СН'!$F$21</f>
        <v>4053.8562685000006</v>
      </c>
      <c r="J36" s="36">
        <f>SUMIFS(СВЦЭМ!$D$34:$D$777,СВЦЭМ!$A$34:$A$777,$A36,СВЦЭМ!$B$34:$B$777,J$11)+'СЕТ СН'!$F$11+СВЦЭМ!$D$10+'СЕТ СН'!$F$5-'СЕТ СН'!$F$21</f>
        <v>3997.1113639900004</v>
      </c>
      <c r="K36" s="36">
        <f>SUMIFS(СВЦЭМ!$D$34:$D$777,СВЦЭМ!$A$34:$A$777,$A36,СВЦЭМ!$B$34:$B$777,K$11)+'СЕТ СН'!$F$11+СВЦЭМ!$D$10+'СЕТ СН'!$F$5-'СЕТ СН'!$F$21</f>
        <v>3928.3385610599998</v>
      </c>
      <c r="L36" s="36">
        <f>SUMIFS(СВЦЭМ!$D$34:$D$777,СВЦЭМ!$A$34:$A$777,$A36,СВЦЭМ!$B$34:$B$777,L$11)+'СЕТ СН'!$F$11+СВЦЭМ!$D$10+'СЕТ СН'!$F$5-'СЕТ СН'!$F$21</f>
        <v>3919.3229741100004</v>
      </c>
      <c r="M36" s="36">
        <f>SUMIFS(СВЦЭМ!$D$34:$D$777,СВЦЭМ!$A$34:$A$777,$A36,СВЦЭМ!$B$34:$B$777,M$11)+'СЕТ СН'!$F$11+СВЦЭМ!$D$10+'СЕТ СН'!$F$5-'СЕТ СН'!$F$21</f>
        <v>3966.9763776500004</v>
      </c>
      <c r="N36" s="36">
        <f>SUMIFS(СВЦЭМ!$D$34:$D$777,СВЦЭМ!$A$34:$A$777,$A36,СВЦЭМ!$B$34:$B$777,N$11)+'СЕТ СН'!$F$11+СВЦЭМ!$D$10+'СЕТ СН'!$F$5-'СЕТ СН'!$F$21</f>
        <v>4038.3184203800001</v>
      </c>
      <c r="O36" s="36">
        <f>SUMIFS(СВЦЭМ!$D$34:$D$777,СВЦЭМ!$A$34:$A$777,$A36,СВЦЭМ!$B$34:$B$777,O$11)+'СЕТ СН'!$F$11+СВЦЭМ!$D$10+'СЕТ СН'!$F$5-'СЕТ СН'!$F$21</f>
        <v>4081.9174336700007</v>
      </c>
      <c r="P36" s="36">
        <f>SUMIFS(СВЦЭМ!$D$34:$D$777,СВЦЭМ!$A$34:$A$777,$A36,СВЦЭМ!$B$34:$B$777,P$11)+'СЕТ СН'!$F$11+СВЦЭМ!$D$10+'СЕТ СН'!$F$5-'СЕТ СН'!$F$21</f>
        <v>4088.1717620300005</v>
      </c>
      <c r="Q36" s="36">
        <f>SUMIFS(СВЦЭМ!$D$34:$D$777,СВЦЭМ!$A$34:$A$777,$A36,СВЦЭМ!$B$34:$B$777,Q$11)+'СЕТ СН'!$F$11+СВЦЭМ!$D$10+'СЕТ СН'!$F$5-'СЕТ СН'!$F$21</f>
        <v>4073.4095115700002</v>
      </c>
      <c r="R36" s="36">
        <f>SUMIFS(СВЦЭМ!$D$34:$D$777,СВЦЭМ!$A$34:$A$777,$A36,СВЦЭМ!$B$34:$B$777,R$11)+'СЕТ СН'!$F$11+СВЦЭМ!$D$10+'СЕТ СН'!$F$5-'СЕТ СН'!$F$21</f>
        <v>4012.5763468200003</v>
      </c>
      <c r="S36" s="36">
        <f>SUMIFS(СВЦЭМ!$D$34:$D$777,СВЦЭМ!$A$34:$A$777,$A36,СВЦЭМ!$B$34:$B$777,S$11)+'СЕТ СН'!$F$11+СВЦЭМ!$D$10+'СЕТ СН'!$F$5-'СЕТ СН'!$F$21</f>
        <v>3935.0525455100005</v>
      </c>
      <c r="T36" s="36">
        <f>SUMIFS(СВЦЭМ!$D$34:$D$777,СВЦЭМ!$A$34:$A$777,$A36,СВЦЭМ!$B$34:$B$777,T$11)+'СЕТ СН'!$F$11+СВЦЭМ!$D$10+'СЕТ СН'!$F$5-'СЕТ СН'!$F$21</f>
        <v>3883.1836069700003</v>
      </c>
      <c r="U36" s="36">
        <f>SUMIFS(СВЦЭМ!$D$34:$D$777,СВЦЭМ!$A$34:$A$777,$A36,СВЦЭМ!$B$34:$B$777,U$11)+'СЕТ СН'!$F$11+СВЦЭМ!$D$10+'СЕТ СН'!$F$5-'СЕТ СН'!$F$21</f>
        <v>3892.4316906600006</v>
      </c>
      <c r="V36" s="36">
        <f>SUMIFS(СВЦЭМ!$D$34:$D$777,СВЦЭМ!$A$34:$A$777,$A36,СВЦЭМ!$B$34:$B$777,V$11)+'СЕТ СН'!$F$11+СВЦЭМ!$D$10+'СЕТ СН'!$F$5-'СЕТ СН'!$F$21</f>
        <v>3906.4832679199999</v>
      </c>
      <c r="W36" s="36">
        <f>SUMIFS(СВЦЭМ!$D$34:$D$777,СВЦЭМ!$A$34:$A$777,$A36,СВЦЭМ!$B$34:$B$777,W$11)+'СЕТ СН'!$F$11+СВЦЭМ!$D$10+'СЕТ СН'!$F$5-'СЕТ СН'!$F$21</f>
        <v>3917.4636027200004</v>
      </c>
      <c r="X36" s="36">
        <f>SUMIFS(СВЦЭМ!$D$34:$D$777,СВЦЭМ!$A$34:$A$777,$A36,СВЦЭМ!$B$34:$B$777,X$11)+'СЕТ СН'!$F$11+СВЦЭМ!$D$10+'СЕТ СН'!$F$5-'СЕТ СН'!$F$21</f>
        <v>3925.7356328100004</v>
      </c>
      <c r="Y36" s="36">
        <f>SUMIFS(СВЦЭМ!$D$34:$D$777,СВЦЭМ!$A$34:$A$777,$A36,СВЦЭМ!$B$34:$B$777,Y$11)+'СЕТ СН'!$F$11+СВЦЭМ!$D$10+'СЕТ СН'!$F$5-'СЕТ СН'!$F$21</f>
        <v>4009.7185691700006</v>
      </c>
    </row>
    <row r="37" spans="1:27" ht="15.75" x14ac:dyDescent="0.2">
      <c r="A37" s="35">
        <f t="shared" si="0"/>
        <v>43460</v>
      </c>
      <c r="B37" s="36">
        <f>SUMIFS(СВЦЭМ!$D$34:$D$777,СВЦЭМ!$A$34:$A$777,$A37,СВЦЭМ!$B$34:$B$777,B$11)+'СЕТ СН'!$F$11+СВЦЭМ!$D$10+'СЕТ СН'!$F$5-'СЕТ СН'!$F$21</f>
        <v>4087.51580947</v>
      </c>
      <c r="C37" s="36">
        <f>SUMIFS(СВЦЭМ!$D$34:$D$777,СВЦЭМ!$A$34:$A$777,$A37,СВЦЭМ!$B$34:$B$777,C$11)+'СЕТ СН'!$F$11+СВЦЭМ!$D$10+'СЕТ СН'!$F$5-'СЕТ СН'!$F$21</f>
        <v>4195.4811973700007</v>
      </c>
      <c r="D37" s="36">
        <f>SUMIFS(СВЦЭМ!$D$34:$D$777,СВЦЭМ!$A$34:$A$777,$A37,СВЦЭМ!$B$34:$B$777,D$11)+'СЕТ СН'!$F$11+СВЦЭМ!$D$10+'СЕТ СН'!$F$5-'СЕТ СН'!$F$21</f>
        <v>4251.2167016200001</v>
      </c>
      <c r="E37" s="36">
        <f>SUMIFS(СВЦЭМ!$D$34:$D$777,СВЦЭМ!$A$34:$A$777,$A37,СВЦЭМ!$B$34:$B$777,E$11)+'СЕТ СН'!$F$11+СВЦЭМ!$D$10+'СЕТ СН'!$F$5-'СЕТ СН'!$F$21</f>
        <v>4249.8961893599999</v>
      </c>
      <c r="F37" s="36">
        <f>SUMIFS(СВЦЭМ!$D$34:$D$777,СВЦЭМ!$A$34:$A$777,$A37,СВЦЭМ!$B$34:$B$777,F$11)+'СЕТ СН'!$F$11+СВЦЭМ!$D$10+'СЕТ СН'!$F$5-'СЕТ СН'!$F$21</f>
        <v>4248.7458674500003</v>
      </c>
      <c r="G37" s="36">
        <f>SUMIFS(СВЦЭМ!$D$34:$D$777,СВЦЭМ!$A$34:$A$777,$A37,СВЦЭМ!$B$34:$B$777,G$11)+'СЕТ СН'!$F$11+СВЦЭМ!$D$10+'СЕТ СН'!$F$5-'СЕТ СН'!$F$21</f>
        <v>4230.9133766700006</v>
      </c>
      <c r="H37" s="36">
        <f>SUMIFS(СВЦЭМ!$D$34:$D$777,СВЦЭМ!$A$34:$A$777,$A37,СВЦЭМ!$B$34:$B$777,H$11)+'СЕТ СН'!$F$11+СВЦЭМ!$D$10+'СЕТ СН'!$F$5-'СЕТ СН'!$F$21</f>
        <v>4163.2240386200001</v>
      </c>
      <c r="I37" s="36">
        <f>SUMIFS(СВЦЭМ!$D$34:$D$777,СВЦЭМ!$A$34:$A$777,$A37,СВЦЭМ!$B$34:$B$777,I$11)+'СЕТ СН'!$F$11+СВЦЭМ!$D$10+'СЕТ СН'!$F$5-'СЕТ СН'!$F$21</f>
        <v>4066.8046174500005</v>
      </c>
      <c r="J37" s="36">
        <f>SUMIFS(СВЦЭМ!$D$34:$D$777,СВЦЭМ!$A$34:$A$777,$A37,СВЦЭМ!$B$34:$B$777,J$11)+'СЕТ СН'!$F$11+СВЦЭМ!$D$10+'СЕТ СН'!$F$5-'СЕТ СН'!$F$21</f>
        <v>4011.5349351699997</v>
      </c>
      <c r="K37" s="36">
        <f>SUMIFS(СВЦЭМ!$D$34:$D$777,СВЦЭМ!$A$34:$A$777,$A37,СВЦЭМ!$B$34:$B$777,K$11)+'СЕТ СН'!$F$11+СВЦЭМ!$D$10+'СЕТ СН'!$F$5-'СЕТ СН'!$F$21</f>
        <v>3939.86133883</v>
      </c>
      <c r="L37" s="36">
        <f>SUMIFS(СВЦЭМ!$D$34:$D$777,СВЦЭМ!$A$34:$A$777,$A37,СВЦЭМ!$B$34:$B$777,L$11)+'СЕТ СН'!$F$11+СВЦЭМ!$D$10+'СЕТ СН'!$F$5-'СЕТ СН'!$F$21</f>
        <v>3938.0193936000005</v>
      </c>
      <c r="M37" s="36">
        <f>SUMIFS(СВЦЭМ!$D$34:$D$777,СВЦЭМ!$A$34:$A$777,$A37,СВЦЭМ!$B$34:$B$777,M$11)+'СЕТ СН'!$F$11+СВЦЭМ!$D$10+'СЕТ СН'!$F$5-'СЕТ СН'!$F$21</f>
        <v>3998.0027505500002</v>
      </c>
      <c r="N37" s="36">
        <f>SUMIFS(СВЦЭМ!$D$34:$D$777,СВЦЭМ!$A$34:$A$777,$A37,СВЦЭМ!$B$34:$B$777,N$11)+'СЕТ СН'!$F$11+СВЦЭМ!$D$10+'СЕТ СН'!$F$5-'СЕТ СН'!$F$21</f>
        <v>4074.1368169099997</v>
      </c>
      <c r="O37" s="36">
        <f>SUMIFS(СВЦЭМ!$D$34:$D$777,СВЦЭМ!$A$34:$A$777,$A37,СВЦЭМ!$B$34:$B$777,O$11)+'СЕТ СН'!$F$11+СВЦЭМ!$D$10+'СЕТ СН'!$F$5-'СЕТ СН'!$F$21</f>
        <v>4119.6245994600004</v>
      </c>
      <c r="P37" s="36">
        <f>SUMIFS(СВЦЭМ!$D$34:$D$777,СВЦЭМ!$A$34:$A$777,$A37,СВЦЭМ!$B$34:$B$777,P$11)+'СЕТ СН'!$F$11+СВЦЭМ!$D$10+'СЕТ СН'!$F$5-'СЕТ СН'!$F$21</f>
        <v>4137.1263933999999</v>
      </c>
      <c r="Q37" s="36">
        <f>SUMIFS(СВЦЭМ!$D$34:$D$777,СВЦЭМ!$A$34:$A$777,$A37,СВЦЭМ!$B$34:$B$777,Q$11)+'СЕТ СН'!$F$11+СВЦЭМ!$D$10+'СЕТ СН'!$F$5-'СЕТ СН'!$F$21</f>
        <v>4103.9058219900007</v>
      </c>
      <c r="R37" s="36">
        <f>SUMIFS(СВЦЭМ!$D$34:$D$777,СВЦЭМ!$A$34:$A$777,$A37,СВЦЭМ!$B$34:$B$777,R$11)+'СЕТ СН'!$F$11+СВЦЭМ!$D$10+'СЕТ СН'!$F$5-'СЕТ СН'!$F$21</f>
        <v>4044.6781356299998</v>
      </c>
      <c r="S37" s="36">
        <f>SUMIFS(СВЦЭМ!$D$34:$D$777,СВЦЭМ!$A$34:$A$777,$A37,СВЦЭМ!$B$34:$B$777,S$11)+'СЕТ СН'!$F$11+СВЦЭМ!$D$10+'СЕТ СН'!$F$5-'СЕТ СН'!$F$21</f>
        <v>3942.5088386400002</v>
      </c>
      <c r="T37" s="36">
        <f>SUMIFS(СВЦЭМ!$D$34:$D$777,СВЦЭМ!$A$34:$A$777,$A37,СВЦЭМ!$B$34:$B$777,T$11)+'СЕТ СН'!$F$11+СВЦЭМ!$D$10+'СЕТ СН'!$F$5-'СЕТ СН'!$F$21</f>
        <v>3904.7426713600007</v>
      </c>
      <c r="U37" s="36">
        <f>SUMIFS(СВЦЭМ!$D$34:$D$777,СВЦЭМ!$A$34:$A$777,$A37,СВЦЭМ!$B$34:$B$777,U$11)+'СЕТ СН'!$F$11+СВЦЭМ!$D$10+'СЕТ СН'!$F$5-'СЕТ СН'!$F$21</f>
        <v>3906.9987170699997</v>
      </c>
      <c r="V37" s="36">
        <f>SUMIFS(СВЦЭМ!$D$34:$D$777,СВЦЭМ!$A$34:$A$777,$A37,СВЦЭМ!$B$34:$B$777,V$11)+'СЕТ СН'!$F$11+СВЦЭМ!$D$10+'СЕТ СН'!$F$5-'СЕТ СН'!$F$21</f>
        <v>3918.1558188899999</v>
      </c>
      <c r="W37" s="36">
        <f>SUMIFS(СВЦЭМ!$D$34:$D$777,СВЦЭМ!$A$34:$A$777,$A37,СВЦЭМ!$B$34:$B$777,W$11)+'СЕТ СН'!$F$11+СВЦЭМ!$D$10+'СЕТ СН'!$F$5-'СЕТ СН'!$F$21</f>
        <v>3934.5121250800003</v>
      </c>
      <c r="X37" s="36">
        <f>SUMIFS(СВЦЭМ!$D$34:$D$777,СВЦЭМ!$A$34:$A$777,$A37,СВЦЭМ!$B$34:$B$777,X$11)+'СЕТ СН'!$F$11+СВЦЭМ!$D$10+'СЕТ СН'!$F$5-'СЕТ СН'!$F$21</f>
        <v>3946.89452385</v>
      </c>
      <c r="Y37" s="36">
        <f>SUMIFS(СВЦЭМ!$D$34:$D$777,СВЦЭМ!$A$34:$A$777,$A37,СВЦЭМ!$B$34:$B$777,Y$11)+'СЕТ СН'!$F$11+СВЦЭМ!$D$10+'СЕТ СН'!$F$5-'СЕТ СН'!$F$21</f>
        <v>4021.7717075700002</v>
      </c>
    </row>
    <row r="38" spans="1:27" ht="15.75" x14ac:dyDescent="0.2">
      <c r="A38" s="35">
        <f t="shared" si="0"/>
        <v>43461</v>
      </c>
      <c r="B38" s="36">
        <f>SUMIFS(СВЦЭМ!$D$34:$D$777,СВЦЭМ!$A$34:$A$777,$A38,СВЦЭМ!$B$34:$B$777,B$11)+'СЕТ СН'!$F$11+СВЦЭМ!$D$10+'СЕТ СН'!$F$5-'СЕТ СН'!$F$21</f>
        <v>4121.0853253200003</v>
      </c>
      <c r="C38" s="36">
        <f>SUMIFS(СВЦЭМ!$D$34:$D$777,СВЦЭМ!$A$34:$A$777,$A38,СВЦЭМ!$B$34:$B$777,C$11)+'СЕТ СН'!$F$11+СВЦЭМ!$D$10+'СЕТ СН'!$F$5-'СЕТ СН'!$F$21</f>
        <v>4198.1247891600005</v>
      </c>
      <c r="D38" s="36">
        <f>SUMIFS(СВЦЭМ!$D$34:$D$777,СВЦЭМ!$A$34:$A$777,$A38,СВЦЭМ!$B$34:$B$777,D$11)+'СЕТ СН'!$F$11+СВЦЭМ!$D$10+'СЕТ СН'!$F$5-'СЕТ СН'!$F$21</f>
        <v>4255.4046200000003</v>
      </c>
      <c r="E38" s="36">
        <f>SUMIFS(СВЦЭМ!$D$34:$D$777,СВЦЭМ!$A$34:$A$777,$A38,СВЦЭМ!$B$34:$B$777,E$11)+'СЕТ СН'!$F$11+СВЦЭМ!$D$10+'СЕТ СН'!$F$5-'СЕТ СН'!$F$21</f>
        <v>4294.07986463</v>
      </c>
      <c r="F38" s="36">
        <f>SUMIFS(СВЦЭМ!$D$34:$D$777,СВЦЭМ!$A$34:$A$777,$A38,СВЦЭМ!$B$34:$B$777,F$11)+'СЕТ СН'!$F$11+СВЦЭМ!$D$10+'СЕТ СН'!$F$5-'СЕТ СН'!$F$21</f>
        <v>4299.3280276600008</v>
      </c>
      <c r="G38" s="36">
        <f>SUMIFS(СВЦЭМ!$D$34:$D$777,СВЦЭМ!$A$34:$A$777,$A38,СВЦЭМ!$B$34:$B$777,G$11)+'СЕТ СН'!$F$11+СВЦЭМ!$D$10+'СЕТ СН'!$F$5-'СЕТ СН'!$F$21</f>
        <v>4286.2025094299997</v>
      </c>
      <c r="H38" s="36">
        <f>SUMIFS(СВЦЭМ!$D$34:$D$777,СВЦЭМ!$A$34:$A$777,$A38,СВЦЭМ!$B$34:$B$777,H$11)+'СЕТ СН'!$F$11+СВЦЭМ!$D$10+'СЕТ СН'!$F$5-'СЕТ СН'!$F$21</f>
        <v>4236.3938628300002</v>
      </c>
      <c r="I38" s="36">
        <f>SUMIFS(СВЦЭМ!$D$34:$D$777,СВЦЭМ!$A$34:$A$777,$A38,СВЦЭМ!$B$34:$B$777,I$11)+'СЕТ СН'!$F$11+СВЦЭМ!$D$10+'СЕТ СН'!$F$5-'СЕТ СН'!$F$21</f>
        <v>4124.8371061799999</v>
      </c>
      <c r="J38" s="36">
        <f>SUMIFS(СВЦЭМ!$D$34:$D$777,СВЦЭМ!$A$34:$A$777,$A38,СВЦЭМ!$B$34:$B$777,J$11)+'СЕТ СН'!$F$11+СВЦЭМ!$D$10+'СЕТ СН'!$F$5-'СЕТ СН'!$F$21</f>
        <v>4070.1492126800003</v>
      </c>
      <c r="K38" s="36">
        <f>SUMIFS(СВЦЭМ!$D$34:$D$777,СВЦЭМ!$A$34:$A$777,$A38,СВЦЭМ!$B$34:$B$777,K$11)+'СЕТ СН'!$F$11+СВЦЭМ!$D$10+'СЕТ СН'!$F$5-'СЕТ СН'!$F$21</f>
        <v>4012.4745628500004</v>
      </c>
      <c r="L38" s="36">
        <f>SUMIFS(СВЦЭМ!$D$34:$D$777,СВЦЭМ!$A$34:$A$777,$A38,СВЦЭМ!$B$34:$B$777,L$11)+'СЕТ СН'!$F$11+СВЦЭМ!$D$10+'СЕТ СН'!$F$5-'СЕТ СН'!$F$21</f>
        <v>4017.5732981400006</v>
      </c>
      <c r="M38" s="36">
        <f>SUMIFS(СВЦЭМ!$D$34:$D$777,СВЦЭМ!$A$34:$A$777,$A38,СВЦЭМ!$B$34:$B$777,M$11)+'СЕТ СН'!$F$11+СВЦЭМ!$D$10+'СЕТ СН'!$F$5-'СЕТ СН'!$F$21</f>
        <v>4072.8197372700006</v>
      </c>
      <c r="N38" s="36">
        <f>SUMIFS(СВЦЭМ!$D$34:$D$777,СВЦЭМ!$A$34:$A$777,$A38,СВЦЭМ!$B$34:$B$777,N$11)+'СЕТ СН'!$F$11+СВЦЭМ!$D$10+'СЕТ СН'!$F$5-'СЕТ СН'!$F$21</f>
        <v>4116.5722311300005</v>
      </c>
      <c r="O38" s="36">
        <f>SUMIFS(СВЦЭМ!$D$34:$D$777,СВЦЭМ!$A$34:$A$777,$A38,СВЦЭМ!$B$34:$B$777,O$11)+'СЕТ СН'!$F$11+СВЦЭМ!$D$10+'СЕТ СН'!$F$5-'СЕТ СН'!$F$21</f>
        <v>4137.2028274600007</v>
      </c>
      <c r="P38" s="36">
        <f>SUMIFS(СВЦЭМ!$D$34:$D$777,СВЦЭМ!$A$34:$A$777,$A38,СВЦЭМ!$B$34:$B$777,P$11)+'СЕТ СН'!$F$11+СВЦЭМ!$D$10+'СЕТ СН'!$F$5-'СЕТ СН'!$F$21</f>
        <v>4173.6112897800003</v>
      </c>
      <c r="Q38" s="36">
        <f>SUMIFS(СВЦЭМ!$D$34:$D$777,СВЦЭМ!$A$34:$A$777,$A38,СВЦЭМ!$B$34:$B$777,Q$11)+'СЕТ СН'!$F$11+СВЦЭМ!$D$10+'СЕТ СН'!$F$5-'СЕТ СН'!$F$21</f>
        <v>4177.9104485600001</v>
      </c>
      <c r="R38" s="36">
        <f>SUMIFS(СВЦЭМ!$D$34:$D$777,СВЦЭМ!$A$34:$A$777,$A38,СВЦЭМ!$B$34:$B$777,R$11)+'СЕТ СН'!$F$11+СВЦЭМ!$D$10+'СЕТ СН'!$F$5-'СЕТ СН'!$F$21</f>
        <v>4121.7690376999999</v>
      </c>
      <c r="S38" s="36">
        <f>SUMIFS(СВЦЭМ!$D$34:$D$777,СВЦЭМ!$A$34:$A$777,$A38,СВЦЭМ!$B$34:$B$777,S$11)+'СЕТ СН'!$F$11+СВЦЭМ!$D$10+'СЕТ СН'!$F$5-'СЕТ СН'!$F$21</f>
        <v>4038.4238589500001</v>
      </c>
      <c r="T38" s="36">
        <f>SUMIFS(СВЦЭМ!$D$34:$D$777,СВЦЭМ!$A$34:$A$777,$A38,СВЦЭМ!$B$34:$B$777,T$11)+'СЕТ СН'!$F$11+СВЦЭМ!$D$10+'СЕТ СН'!$F$5-'СЕТ СН'!$F$21</f>
        <v>3988.9546550200002</v>
      </c>
      <c r="U38" s="36">
        <f>SUMIFS(СВЦЭМ!$D$34:$D$777,СВЦЭМ!$A$34:$A$777,$A38,СВЦЭМ!$B$34:$B$777,U$11)+'СЕТ СН'!$F$11+СВЦЭМ!$D$10+'СЕТ СН'!$F$5-'СЕТ СН'!$F$21</f>
        <v>3990.6068058800001</v>
      </c>
      <c r="V38" s="36">
        <f>SUMIFS(СВЦЭМ!$D$34:$D$777,СВЦЭМ!$A$34:$A$777,$A38,СВЦЭМ!$B$34:$B$777,V$11)+'СЕТ СН'!$F$11+СВЦЭМ!$D$10+'СЕТ СН'!$F$5-'СЕТ СН'!$F$21</f>
        <v>4003.82214251</v>
      </c>
      <c r="W38" s="36">
        <f>SUMIFS(СВЦЭМ!$D$34:$D$777,СВЦЭМ!$A$34:$A$777,$A38,СВЦЭМ!$B$34:$B$777,W$11)+'СЕТ СН'!$F$11+СВЦЭМ!$D$10+'СЕТ СН'!$F$5-'СЕТ СН'!$F$21</f>
        <v>4020.6938110700003</v>
      </c>
      <c r="X38" s="36">
        <f>SUMIFS(СВЦЭМ!$D$34:$D$777,СВЦЭМ!$A$34:$A$777,$A38,СВЦЭМ!$B$34:$B$777,X$11)+'СЕТ СН'!$F$11+СВЦЭМ!$D$10+'СЕТ СН'!$F$5-'СЕТ СН'!$F$21</f>
        <v>4041.5415340299996</v>
      </c>
      <c r="Y38" s="36">
        <f>SUMIFS(СВЦЭМ!$D$34:$D$777,СВЦЭМ!$A$34:$A$777,$A38,СВЦЭМ!$B$34:$B$777,Y$11)+'СЕТ СН'!$F$11+СВЦЭМ!$D$10+'СЕТ СН'!$F$5-'СЕТ СН'!$F$21</f>
        <v>4108.1824566800005</v>
      </c>
    </row>
    <row r="39" spans="1:27" ht="15.75" x14ac:dyDescent="0.2">
      <c r="A39" s="35">
        <f t="shared" si="0"/>
        <v>43462</v>
      </c>
      <c r="B39" s="36">
        <f>SUMIFS(СВЦЭМ!$D$34:$D$777,СВЦЭМ!$A$34:$A$777,$A39,СВЦЭМ!$B$34:$B$777,B$11)+'СЕТ СН'!$F$11+СВЦЭМ!$D$10+'СЕТ СН'!$F$5-'СЕТ СН'!$F$21</f>
        <v>4160.6243022200006</v>
      </c>
      <c r="C39" s="36">
        <f>SUMIFS(СВЦЭМ!$D$34:$D$777,СВЦЭМ!$A$34:$A$777,$A39,СВЦЭМ!$B$34:$B$777,C$11)+'СЕТ СН'!$F$11+СВЦЭМ!$D$10+'СЕТ СН'!$F$5-'СЕТ СН'!$F$21</f>
        <v>4216.7259641200008</v>
      </c>
      <c r="D39" s="36">
        <f>SUMIFS(СВЦЭМ!$D$34:$D$777,СВЦЭМ!$A$34:$A$777,$A39,СВЦЭМ!$B$34:$B$777,D$11)+'СЕТ СН'!$F$11+СВЦЭМ!$D$10+'СЕТ СН'!$F$5-'СЕТ СН'!$F$21</f>
        <v>4286.3083242299999</v>
      </c>
      <c r="E39" s="36">
        <f>SUMIFS(СВЦЭМ!$D$34:$D$777,СВЦЭМ!$A$34:$A$777,$A39,СВЦЭМ!$B$34:$B$777,E$11)+'СЕТ СН'!$F$11+СВЦЭМ!$D$10+'СЕТ СН'!$F$5-'СЕТ СН'!$F$21</f>
        <v>4296.3228231399999</v>
      </c>
      <c r="F39" s="36">
        <f>SUMIFS(СВЦЭМ!$D$34:$D$777,СВЦЭМ!$A$34:$A$777,$A39,СВЦЭМ!$B$34:$B$777,F$11)+'СЕТ СН'!$F$11+СВЦЭМ!$D$10+'СЕТ СН'!$F$5-'СЕТ СН'!$F$21</f>
        <v>4308.1275688900005</v>
      </c>
      <c r="G39" s="36">
        <f>SUMIFS(СВЦЭМ!$D$34:$D$777,СВЦЭМ!$A$34:$A$777,$A39,СВЦЭМ!$B$34:$B$777,G$11)+'СЕТ СН'!$F$11+СВЦЭМ!$D$10+'СЕТ СН'!$F$5-'СЕТ СН'!$F$21</f>
        <v>4279.4761920299998</v>
      </c>
      <c r="H39" s="36">
        <f>SUMIFS(СВЦЭМ!$D$34:$D$777,СВЦЭМ!$A$34:$A$777,$A39,СВЦЭМ!$B$34:$B$777,H$11)+'СЕТ СН'!$F$11+СВЦЭМ!$D$10+'СЕТ СН'!$F$5-'СЕТ СН'!$F$21</f>
        <v>4209.2296733800003</v>
      </c>
      <c r="I39" s="36">
        <f>SUMIFS(СВЦЭМ!$D$34:$D$777,СВЦЭМ!$A$34:$A$777,$A39,СВЦЭМ!$B$34:$B$777,I$11)+'СЕТ СН'!$F$11+СВЦЭМ!$D$10+'СЕТ СН'!$F$5-'СЕТ СН'!$F$21</f>
        <v>4103.3395519900005</v>
      </c>
      <c r="J39" s="36">
        <f>SUMIFS(СВЦЭМ!$D$34:$D$777,СВЦЭМ!$A$34:$A$777,$A39,СВЦЭМ!$B$34:$B$777,J$11)+'СЕТ СН'!$F$11+СВЦЭМ!$D$10+'СЕТ СН'!$F$5-'СЕТ СН'!$F$21</f>
        <v>4034.9524747300002</v>
      </c>
      <c r="K39" s="36">
        <f>SUMIFS(СВЦЭМ!$D$34:$D$777,СВЦЭМ!$A$34:$A$777,$A39,СВЦЭМ!$B$34:$B$777,K$11)+'СЕТ СН'!$F$11+СВЦЭМ!$D$10+'СЕТ СН'!$F$5-'СЕТ СН'!$F$21</f>
        <v>3961.7983820400004</v>
      </c>
      <c r="L39" s="36">
        <f>SUMIFS(СВЦЭМ!$D$34:$D$777,СВЦЭМ!$A$34:$A$777,$A39,СВЦЭМ!$B$34:$B$777,L$11)+'СЕТ СН'!$F$11+СВЦЭМ!$D$10+'СЕТ СН'!$F$5-'СЕТ СН'!$F$21</f>
        <v>3957.4539554100002</v>
      </c>
      <c r="M39" s="36">
        <f>SUMIFS(СВЦЭМ!$D$34:$D$777,СВЦЭМ!$A$34:$A$777,$A39,СВЦЭМ!$B$34:$B$777,M$11)+'СЕТ СН'!$F$11+СВЦЭМ!$D$10+'СЕТ СН'!$F$5-'СЕТ СН'!$F$21</f>
        <v>4011.83255663</v>
      </c>
      <c r="N39" s="36">
        <f>SUMIFS(СВЦЭМ!$D$34:$D$777,СВЦЭМ!$A$34:$A$777,$A39,СВЦЭМ!$B$34:$B$777,N$11)+'СЕТ СН'!$F$11+СВЦЭМ!$D$10+'СЕТ СН'!$F$5-'СЕТ СН'!$F$21</f>
        <v>4062.6760628100001</v>
      </c>
      <c r="O39" s="36">
        <f>SUMIFS(СВЦЭМ!$D$34:$D$777,СВЦЭМ!$A$34:$A$777,$A39,СВЦЭМ!$B$34:$B$777,O$11)+'СЕТ СН'!$F$11+СВЦЭМ!$D$10+'СЕТ СН'!$F$5-'СЕТ СН'!$F$21</f>
        <v>4115.2075219000008</v>
      </c>
      <c r="P39" s="36">
        <f>SUMIFS(СВЦЭМ!$D$34:$D$777,СВЦЭМ!$A$34:$A$777,$A39,СВЦЭМ!$B$34:$B$777,P$11)+'СЕТ СН'!$F$11+СВЦЭМ!$D$10+'СЕТ СН'!$F$5-'СЕТ СН'!$F$21</f>
        <v>4129.5368619999999</v>
      </c>
      <c r="Q39" s="36">
        <f>SUMIFS(СВЦЭМ!$D$34:$D$777,СВЦЭМ!$A$34:$A$777,$A39,СВЦЭМ!$B$34:$B$777,Q$11)+'СЕТ СН'!$F$11+СВЦЭМ!$D$10+'СЕТ СН'!$F$5-'СЕТ СН'!$F$21</f>
        <v>4104.6635878400002</v>
      </c>
      <c r="R39" s="36">
        <f>SUMIFS(СВЦЭМ!$D$34:$D$777,СВЦЭМ!$A$34:$A$777,$A39,СВЦЭМ!$B$34:$B$777,R$11)+'СЕТ СН'!$F$11+СВЦЭМ!$D$10+'СЕТ СН'!$F$5-'СЕТ СН'!$F$21</f>
        <v>4044.9465874699999</v>
      </c>
      <c r="S39" s="36">
        <f>SUMIFS(СВЦЭМ!$D$34:$D$777,СВЦЭМ!$A$34:$A$777,$A39,СВЦЭМ!$B$34:$B$777,S$11)+'СЕТ СН'!$F$11+СВЦЭМ!$D$10+'СЕТ СН'!$F$5-'СЕТ СН'!$F$21</f>
        <v>3962.2311995</v>
      </c>
      <c r="T39" s="36">
        <f>SUMIFS(СВЦЭМ!$D$34:$D$777,СВЦЭМ!$A$34:$A$777,$A39,СВЦЭМ!$B$34:$B$777,T$11)+'СЕТ СН'!$F$11+СВЦЭМ!$D$10+'СЕТ СН'!$F$5-'СЕТ СН'!$F$21</f>
        <v>3915.0785441300004</v>
      </c>
      <c r="U39" s="36">
        <f>SUMIFS(СВЦЭМ!$D$34:$D$777,СВЦЭМ!$A$34:$A$777,$A39,СВЦЭМ!$B$34:$B$777,U$11)+'СЕТ СН'!$F$11+СВЦЭМ!$D$10+'СЕТ СН'!$F$5-'СЕТ СН'!$F$21</f>
        <v>3920.1415802500005</v>
      </c>
      <c r="V39" s="36">
        <f>SUMIFS(СВЦЭМ!$D$34:$D$777,СВЦЭМ!$A$34:$A$777,$A39,СВЦЭМ!$B$34:$B$777,V$11)+'СЕТ СН'!$F$11+СВЦЭМ!$D$10+'СЕТ СН'!$F$5-'СЕТ СН'!$F$21</f>
        <v>3933.8896909000005</v>
      </c>
      <c r="W39" s="36">
        <f>SUMIFS(СВЦЭМ!$D$34:$D$777,СВЦЭМ!$A$34:$A$777,$A39,СВЦЭМ!$B$34:$B$777,W$11)+'СЕТ СН'!$F$11+СВЦЭМ!$D$10+'СЕТ СН'!$F$5-'СЕТ СН'!$F$21</f>
        <v>3942.7550471800005</v>
      </c>
      <c r="X39" s="36">
        <f>SUMIFS(СВЦЭМ!$D$34:$D$777,СВЦЭМ!$A$34:$A$777,$A39,СВЦЭМ!$B$34:$B$777,X$11)+'СЕТ СН'!$F$11+СВЦЭМ!$D$10+'СЕТ СН'!$F$5-'СЕТ СН'!$F$21</f>
        <v>3959.0780956400004</v>
      </c>
      <c r="Y39" s="36">
        <f>SUMIFS(СВЦЭМ!$D$34:$D$777,СВЦЭМ!$A$34:$A$777,$A39,СВЦЭМ!$B$34:$B$777,Y$11)+'СЕТ СН'!$F$11+СВЦЭМ!$D$10+'СЕТ СН'!$F$5-'СЕТ СН'!$F$21</f>
        <v>4048.6902572099998</v>
      </c>
    </row>
    <row r="40" spans="1:27" ht="15.75" x14ac:dyDescent="0.2">
      <c r="A40" s="35">
        <f t="shared" si="0"/>
        <v>43463</v>
      </c>
      <c r="B40" s="36">
        <f>SUMIFS(СВЦЭМ!$D$34:$D$777,СВЦЭМ!$A$34:$A$777,$A40,СВЦЭМ!$B$34:$B$777,B$11)+'СЕТ СН'!$F$11+СВЦЭМ!$D$10+'СЕТ СН'!$F$5-'СЕТ СН'!$F$21</f>
        <v>4133.8827546100001</v>
      </c>
      <c r="C40" s="36">
        <f>SUMIFS(СВЦЭМ!$D$34:$D$777,СВЦЭМ!$A$34:$A$777,$A40,СВЦЭМ!$B$34:$B$777,C$11)+'СЕТ СН'!$F$11+СВЦЭМ!$D$10+'СЕТ СН'!$F$5-'СЕТ СН'!$F$21</f>
        <v>4235.60503642</v>
      </c>
      <c r="D40" s="36">
        <f>SUMIFS(СВЦЭМ!$D$34:$D$777,СВЦЭМ!$A$34:$A$777,$A40,СВЦЭМ!$B$34:$B$777,D$11)+'СЕТ СН'!$F$11+СВЦЭМ!$D$10+'СЕТ СН'!$F$5-'СЕТ СН'!$F$21</f>
        <v>4316.5833183200002</v>
      </c>
      <c r="E40" s="36">
        <f>SUMIFS(СВЦЭМ!$D$34:$D$777,СВЦЭМ!$A$34:$A$777,$A40,СВЦЭМ!$B$34:$B$777,E$11)+'СЕТ СН'!$F$11+СВЦЭМ!$D$10+'СЕТ СН'!$F$5-'СЕТ СН'!$F$21</f>
        <v>4334.1656854299999</v>
      </c>
      <c r="F40" s="36">
        <f>SUMIFS(СВЦЭМ!$D$34:$D$777,СВЦЭМ!$A$34:$A$777,$A40,СВЦЭМ!$B$34:$B$777,F$11)+'СЕТ СН'!$F$11+СВЦЭМ!$D$10+'СЕТ СН'!$F$5-'СЕТ СН'!$F$21</f>
        <v>4334.1099154000003</v>
      </c>
      <c r="G40" s="36">
        <f>SUMIFS(СВЦЭМ!$D$34:$D$777,СВЦЭМ!$A$34:$A$777,$A40,СВЦЭМ!$B$34:$B$777,G$11)+'СЕТ СН'!$F$11+СВЦЭМ!$D$10+'СЕТ СН'!$F$5-'СЕТ СН'!$F$21</f>
        <v>4315.79849663</v>
      </c>
      <c r="H40" s="36">
        <f>SUMIFS(СВЦЭМ!$D$34:$D$777,СВЦЭМ!$A$34:$A$777,$A40,СВЦЭМ!$B$34:$B$777,H$11)+'СЕТ СН'!$F$11+СВЦЭМ!$D$10+'СЕТ СН'!$F$5-'СЕТ СН'!$F$21</f>
        <v>4220.2338399</v>
      </c>
      <c r="I40" s="36">
        <f>SUMIFS(СВЦЭМ!$D$34:$D$777,СВЦЭМ!$A$34:$A$777,$A40,СВЦЭМ!$B$34:$B$777,I$11)+'СЕТ СН'!$F$11+СВЦЭМ!$D$10+'СЕТ СН'!$F$5-'СЕТ СН'!$F$21</f>
        <v>4138.46117607</v>
      </c>
      <c r="J40" s="36">
        <f>SUMIFS(СВЦЭМ!$D$34:$D$777,СВЦЭМ!$A$34:$A$777,$A40,СВЦЭМ!$B$34:$B$777,J$11)+'СЕТ СН'!$F$11+СВЦЭМ!$D$10+'СЕТ СН'!$F$5-'СЕТ СН'!$F$21</f>
        <v>4083.2752432400002</v>
      </c>
      <c r="K40" s="36">
        <f>SUMIFS(СВЦЭМ!$D$34:$D$777,СВЦЭМ!$A$34:$A$777,$A40,СВЦЭМ!$B$34:$B$777,K$11)+'СЕТ СН'!$F$11+СВЦЭМ!$D$10+'СЕТ СН'!$F$5-'СЕТ СН'!$F$21</f>
        <v>3998.8970561100004</v>
      </c>
      <c r="L40" s="36">
        <f>SUMIFS(СВЦЭМ!$D$34:$D$777,СВЦЭМ!$A$34:$A$777,$A40,СВЦЭМ!$B$34:$B$777,L$11)+'СЕТ СН'!$F$11+СВЦЭМ!$D$10+'СЕТ СН'!$F$5-'СЕТ СН'!$F$21</f>
        <v>3997.4761848500002</v>
      </c>
      <c r="M40" s="36">
        <f>SUMIFS(СВЦЭМ!$D$34:$D$777,СВЦЭМ!$A$34:$A$777,$A40,СВЦЭМ!$B$34:$B$777,M$11)+'СЕТ СН'!$F$11+СВЦЭМ!$D$10+'СЕТ СН'!$F$5-'СЕТ СН'!$F$21</f>
        <v>4071.4482900100002</v>
      </c>
      <c r="N40" s="36">
        <f>SUMIFS(СВЦЭМ!$D$34:$D$777,СВЦЭМ!$A$34:$A$777,$A40,СВЦЭМ!$B$34:$B$777,N$11)+'СЕТ СН'!$F$11+СВЦЭМ!$D$10+'СЕТ СН'!$F$5-'СЕТ СН'!$F$21</f>
        <v>4117.2340244100005</v>
      </c>
      <c r="O40" s="36">
        <f>SUMIFS(СВЦЭМ!$D$34:$D$777,СВЦЭМ!$A$34:$A$777,$A40,СВЦЭМ!$B$34:$B$777,O$11)+'СЕТ СН'!$F$11+СВЦЭМ!$D$10+'СЕТ СН'!$F$5-'СЕТ СН'!$F$21</f>
        <v>4128.1388713200004</v>
      </c>
      <c r="P40" s="36">
        <f>SUMIFS(СВЦЭМ!$D$34:$D$777,СВЦЭМ!$A$34:$A$777,$A40,СВЦЭМ!$B$34:$B$777,P$11)+'СЕТ СН'!$F$11+СВЦЭМ!$D$10+'СЕТ СН'!$F$5-'СЕТ СН'!$F$21</f>
        <v>4135.0843884800006</v>
      </c>
      <c r="Q40" s="36">
        <f>SUMIFS(СВЦЭМ!$D$34:$D$777,СВЦЭМ!$A$34:$A$777,$A40,СВЦЭМ!$B$34:$B$777,Q$11)+'СЕТ СН'!$F$11+СВЦЭМ!$D$10+'СЕТ СН'!$F$5-'СЕТ СН'!$F$21</f>
        <v>4122.0779713100001</v>
      </c>
      <c r="R40" s="36">
        <f>SUMIFS(СВЦЭМ!$D$34:$D$777,СВЦЭМ!$A$34:$A$777,$A40,СВЦЭМ!$B$34:$B$777,R$11)+'СЕТ СН'!$F$11+СВЦЭМ!$D$10+'СЕТ СН'!$F$5-'СЕТ СН'!$F$21</f>
        <v>4072.0243508399999</v>
      </c>
      <c r="S40" s="36">
        <f>SUMIFS(СВЦЭМ!$D$34:$D$777,СВЦЭМ!$A$34:$A$777,$A40,СВЦЭМ!$B$34:$B$777,S$11)+'СЕТ СН'!$F$11+СВЦЭМ!$D$10+'СЕТ СН'!$F$5-'СЕТ СН'!$F$21</f>
        <v>3981.2120256900007</v>
      </c>
      <c r="T40" s="36">
        <f>SUMIFS(СВЦЭМ!$D$34:$D$777,СВЦЭМ!$A$34:$A$777,$A40,СВЦЭМ!$B$34:$B$777,T$11)+'СЕТ СН'!$F$11+СВЦЭМ!$D$10+'СЕТ СН'!$F$5-'СЕТ СН'!$F$21</f>
        <v>3950.5145888500001</v>
      </c>
      <c r="U40" s="36">
        <f>SUMIFS(СВЦЭМ!$D$34:$D$777,СВЦЭМ!$A$34:$A$777,$A40,СВЦЭМ!$B$34:$B$777,U$11)+'СЕТ СН'!$F$11+СВЦЭМ!$D$10+'СЕТ СН'!$F$5-'СЕТ СН'!$F$21</f>
        <v>3949.7923043300007</v>
      </c>
      <c r="V40" s="36">
        <f>SUMIFS(СВЦЭМ!$D$34:$D$777,СВЦЭМ!$A$34:$A$777,$A40,СВЦЭМ!$B$34:$B$777,V$11)+'СЕТ СН'!$F$11+СВЦЭМ!$D$10+'СЕТ СН'!$F$5-'СЕТ СН'!$F$21</f>
        <v>3974.7340863400004</v>
      </c>
      <c r="W40" s="36">
        <f>SUMIFS(СВЦЭМ!$D$34:$D$777,СВЦЭМ!$A$34:$A$777,$A40,СВЦЭМ!$B$34:$B$777,W$11)+'СЕТ СН'!$F$11+СВЦЭМ!$D$10+'СЕТ СН'!$F$5-'СЕТ СН'!$F$21</f>
        <v>3980.8332274600007</v>
      </c>
      <c r="X40" s="36">
        <f>SUMIFS(СВЦЭМ!$D$34:$D$777,СВЦЭМ!$A$34:$A$777,$A40,СВЦЭМ!$B$34:$B$777,X$11)+'СЕТ СН'!$F$11+СВЦЭМ!$D$10+'СЕТ СН'!$F$5-'СЕТ СН'!$F$21</f>
        <v>3987.3114609100003</v>
      </c>
      <c r="Y40" s="36">
        <f>SUMIFS(СВЦЭМ!$D$34:$D$777,СВЦЭМ!$A$34:$A$777,$A40,СВЦЭМ!$B$34:$B$777,Y$11)+'СЕТ СН'!$F$11+СВЦЭМ!$D$10+'СЕТ СН'!$F$5-'СЕТ СН'!$F$21</f>
        <v>4063.28939137</v>
      </c>
    </row>
    <row r="41" spans="1:27" ht="15.75" x14ac:dyDescent="0.2">
      <c r="A41" s="35">
        <f t="shared" si="0"/>
        <v>43464</v>
      </c>
      <c r="B41" s="36">
        <f>SUMIFS(СВЦЭМ!$D$34:$D$777,СВЦЭМ!$A$34:$A$777,$A41,СВЦЭМ!$B$34:$B$777,B$11)+'СЕТ СН'!$F$11+СВЦЭМ!$D$10+'СЕТ СН'!$F$5-'СЕТ СН'!$F$21</f>
        <v>4152.3563132700001</v>
      </c>
      <c r="C41" s="36">
        <f>SUMIFS(СВЦЭМ!$D$34:$D$777,СВЦЭМ!$A$34:$A$777,$A41,СВЦЭМ!$B$34:$B$777,C$11)+'СЕТ СН'!$F$11+СВЦЭМ!$D$10+'СЕТ СН'!$F$5-'СЕТ СН'!$F$21</f>
        <v>4232.8163872800005</v>
      </c>
      <c r="D41" s="36">
        <f>SUMIFS(СВЦЭМ!$D$34:$D$777,СВЦЭМ!$A$34:$A$777,$A41,СВЦЭМ!$B$34:$B$777,D$11)+'СЕТ СН'!$F$11+СВЦЭМ!$D$10+'СЕТ СН'!$F$5-'СЕТ СН'!$F$21</f>
        <v>4259.3858134299999</v>
      </c>
      <c r="E41" s="36">
        <f>SUMIFS(СВЦЭМ!$D$34:$D$777,СВЦЭМ!$A$34:$A$777,$A41,СВЦЭМ!$B$34:$B$777,E$11)+'СЕТ СН'!$F$11+СВЦЭМ!$D$10+'СЕТ СН'!$F$5-'СЕТ СН'!$F$21</f>
        <v>4257.6559156700005</v>
      </c>
      <c r="F41" s="36">
        <f>SUMIFS(СВЦЭМ!$D$34:$D$777,СВЦЭМ!$A$34:$A$777,$A41,СВЦЭМ!$B$34:$B$777,F$11)+'СЕТ СН'!$F$11+СВЦЭМ!$D$10+'СЕТ СН'!$F$5-'СЕТ СН'!$F$21</f>
        <v>4257.6548911899999</v>
      </c>
      <c r="G41" s="36">
        <f>SUMIFS(СВЦЭМ!$D$34:$D$777,СВЦЭМ!$A$34:$A$777,$A41,СВЦЭМ!$B$34:$B$777,G$11)+'СЕТ СН'!$F$11+СВЦЭМ!$D$10+'СЕТ СН'!$F$5-'СЕТ СН'!$F$21</f>
        <v>4260.2636818800001</v>
      </c>
      <c r="H41" s="36">
        <f>SUMIFS(СВЦЭМ!$D$34:$D$777,СВЦЭМ!$A$34:$A$777,$A41,СВЦЭМ!$B$34:$B$777,H$11)+'СЕТ СН'!$F$11+СВЦЭМ!$D$10+'СЕТ СН'!$F$5-'СЕТ СН'!$F$21</f>
        <v>4245.9686150400003</v>
      </c>
      <c r="I41" s="36">
        <f>SUMIFS(СВЦЭМ!$D$34:$D$777,СВЦЭМ!$A$34:$A$777,$A41,СВЦЭМ!$B$34:$B$777,I$11)+'СЕТ СН'!$F$11+СВЦЭМ!$D$10+'СЕТ СН'!$F$5-'СЕТ СН'!$F$21</f>
        <v>4195.3641435500003</v>
      </c>
      <c r="J41" s="36">
        <f>SUMIFS(СВЦЭМ!$D$34:$D$777,СВЦЭМ!$A$34:$A$777,$A41,СВЦЭМ!$B$34:$B$777,J$11)+'СЕТ СН'!$F$11+СВЦЭМ!$D$10+'СЕТ СН'!$F$5-'СЕТ СН'!$F$21</f>
        <v>4118.4114142900007</v>
      </c>
      <c r="K41" s="36">
        <f>SUMIFS(СВЦЭМ!$D$34:$D$777,СВЦЭМ!$A$34:$A$777,$A41,СВЦЭМ!$B$34:$B$777,K$11)+'СЕТ СН'!$F$11+СВЦЭМ!$D$10+'СЕТ СН'!$F$5-'СЕТ СН'!$F$21</f>
        <v>4020.8526238200002</v>
      </c>
      <c r="L41" s="36">
        <f>SUMIFS(СВЦЭМ!$D$34:$D$777,СВЦЭМ!$A$34:$A$777,$A41,СВЦЭМ!$B$34:$B$777,L$11)+'СЕТ СН'!$F$11+СВЦЭМ!$D$10+'СЕТ СН'!$F$5-'СЕТ СН'!$F$21</f>
        <v>4002.2683936100002</v>
      </c>
      <c r="M41" s="36">
        <f>SUMIFS(СВЦЭМ!$D$34:$D$777,СВЦЭМ!$A$34:$A$777,$A41,СВЦЭМ!$B$34:$B$777,M$11)+'СЕТ СН'!$F$11+СВЦЭМ!$D$10+'СЕТ СН'!$F$5-'СЕТ СН'!$F$21</f>
        <v>4060.6793695100005</v>
      </c>
      <c r="N41" s="36">
        <f>SUMIFS(СВЦЭМ!$D$34:$D$777,СВЦЭМ!$A$34:$A$777,$A41,СВЦЭМ!$B$34:$B$777,N$11)+'СЕТ СН'!$F$11+СВЦЭМ!$D$10+'СЕТ СН'!$F$5-'СЕТ СН'!$F$21</f>
        <v>4112.3500620499999</v>
      </c>
      <c r="O41" s="36">
        <f>SUMIFS(СВЦЭМ!$D$34:$D$777,СВЦЭМ!$A$34:$A$777,$A41,СВЦЭМ!$B$34:$B$777,O$11)+'СЕТ СН'!$F$11+СВЦЭМ!$D$10+'СЕТ СН'!$F$5-'СЕТ СН'!$F$21</f>
        <v>4157.4259199100006</v>
      </c>
      <c r="P41" s="36">
        <f>SUMIFS(СВЦЭМ!$D$34:$D$777,СВЦЭМ!$A$34:$A$777,$A41,СВЦЭМ!$B$34:$B$777,P$11)+'СЕТ СН'!$F$11+СВЦЭМ!$D$10+'СЕТ СН'!$F$5-'СЕТ СН'!$F$21</f>
        <v>4154.48341119</v>
      </c>
      <c r="Q41" s="36">
        <f>SUMIFS(СВЦЭМ!$D$34:$D$777,СВЦЭМ!$A$34:$A$777,$A41,СВЦЭМ!$B$34:$B$777,Q$11)+'СЕТ СН'!$F$11+СВЦЭМ!$D$10+'СЕТ СН'!$F$5-'СЕТ СН'!$F$21</f>
        <v>4143.7972540000001</v>
      </c>
      <c r="R41" s="36">
        <f>SUMIFS(СВЦЭМ!$D$34:$D$777,СВЦЭМ!$A$34:$A$777,$A41,СВЦЭМ!$B$34:$B$777,R$11)+'СЕТ СН'!$F$11+СВЦЭМ!$D$10+'СЕТ СН'!$F$5-'СЕТ СН'!$F$21</f>
        <v>4074.6847755999997</v>
      </c>
      <c r="S41" s="36">
        <f>SUMIFS(СВЦЭМ!$D$34:$D$777,СВЦЭМ!$A$34:$A$777,$A41,СВЦЭМ!$B$34:$B$777,S$11)+'СЕТ СН'!$F$11+СВЦЭМ!$D$10+'СЕТ СН'!$F$5-'СЕТ СН'!$F$21</f>
        <v>3987.7541813199996</v>
      </c>
      <c r="T41" s="36">
        <f>SUMIFS(СВЦЭМ!$D$34:$D$777,СВЦЭМ!$A$34:$A$777,$A41,СВЦЭМ!$B$34:$B$777,T$11)+'СЕТ СН'!$F$11+СВЦЭМ!$D$10+'СЕТ СН'!$F$5-'СЕТ СН'!$F$21</f>
        <v>3945.9731646800001</v>
      </c>
      <c r="U41" s="36">
        <f>SUMIFS(СВЦЭМ!$D$34:$D$777,СВЦЭМ!$A$34:$A$777,$A41,СВЦЭМ!$B$34:$B$777,U$11)+'СЕТ СН'!$F$11+СВЦЭМ!$D$10+'СЕТ СН'!$F$5-'СЕТ СН'!$F$21</f>
        <v>3940.7667229799999</v>
      </c>
      <c r="V41" s="36">
        <f>SUMIFS(СВЦЭМ!$D$34:$D$777,СВЦЭМ!$A$34:$A$777,$A41,СВЦЭМ!$B$34:$B$777,V$11)+'СЕТ СН'!$F$11+СВЦЭМ!$D$10+'СЕТ СН'!$F$5-'СЕТ СН'!$F$21</f>
        <v>3955.5493265800005</v>
      </c>
      <c r="W41" s="36">
        <f>SUMIFS(СВЦЭМ!$D$34:$D$777,СВЦЭМ!$A$34:$A$777,$A41,СВЦЭМ!$B$34:$B$777,W$11)+'СЕТ СН'!$F$11+СВЦЭМ!$D$10+'СЕТ СН'!$F$5-'СЕТ СН'!$F$21</f>
        <v>3967.7121638199997</v>
      </c>
      <c r="X41" s="36">
        <f>SUMIFS(СВЦЭМ!$D$34:$D$777,СВЦЭМ!$A$34:$A$777,$A41,СВЦЭМ!$B$34:$B$777,X$11)+'СЕТ СН'!$F$11+СВЦЭМ!$D$10+'СЕТ СН'!$F$5-'СЕТ СН'!$F$21</f>
        <v>3944.8434047700002</v>
      </c>
      <c r="Y41" s="36">
        <f>SUMIFS(СВЦЭМ!$D$34:$D$777,СВЦЭМ!$A$34:$A$777,$A41,СВЦЭМ!$B$34:$B$777,Y$11)+'СЕТ СН'!$F$11+СВЦЭМ!$D$10+'СЕТ СН'!$F$5-'СЕТ СН'!$F$21</f>
        <v>3996.8940868300006</v>
      </c>
    </row>
    <row r="42" spans="1:27" ht="15.75" x14ac:dyDescent="0.2">
      <c r="A42" s="35">
        <f t="shared" si="0"/>
        <v>43465</v>
      </c>
      <c r="B42" s="36">
        <f>SUMIFS(СВЦЭМ!$D$34:$D$777,СВЦЭМ!$A$34:$A$777,$A42,СВЦЭМ!$B$34:$B$777,B$11)+'СЕТ СН'!$F$11+СВЦЭМ!$D$10+'СЕТ СН'!$F$5-'СЕТ СН'!$F$21</f>
        <v>4150.5085093099997</v>
      </c>
      <c r="C42" s="36">
        <f>SUMIFS(СВЦЭМ!$D$34:$D$777,СВЦЭМ!$A$34:$A$777,$A42,СВЦЭМ!$B$34:$B$777,C$11)+'СЕТ СН'!$F$11+СВЦЭМ!$D$10+'СЕТ СН'!$F$5-'СЕТ СН'!$F$21</f>
        <v>4227.8050374200002</v>
      </c>
      <c r="D42" s="36">
        <f>SUMIFS(СВЦЭМ!$D$34:$D$777,СВЦЭМ!$A$34:$A$777,$A42,СВЦЭМ!$B$34:$B$777,D$11)+'СЕТ СН'!$F$11+СВЦЭМ!$D$10+'СЕТ СН'!$F$5-'СЕТ СН'!$F$21</f>
        <v>4249.2280367900003</v>
      </c>
      <c r="E42" s="36">
        <f>SUMIFS(СВЦЭМ!$D$34:$D$777,СВЦЭМ!$A$34:$A$777,$A42,СВЦЭМ!$B$34:$B$777,E$11)+'СЕТ СН'!$F$11+СВЦЭМ!$D$10+'СЕТ СН'!$F$5-'СЕТ СН'!$F$21</f>
        <v>4250.8975999200002</v>
      </c>
      <c r="F42" s="36">
        <f>SUMIFS(СВЦЭМ!$D$34:$D$777,СВЦЭМ!$A$34:$A$777,$A42,СВЦЭМ!$B$34:$B$777,F$11)+'СЕТ СН'!$F$11+СВЦЭМ!$D$10+'СЕТ СН'!$F$5-'СЕТ СН'!$F$21</f>
        <v>4249.4395298700001</v>
      </c>
      <c r="G42" s="36">
        <f>SUMIFS(СВЦЭМ!$D$34:$D$777,СВЦЭМ!$A$34:$A$777,$A42,СВЦЭМ!$B$34:$B$777,G$11)+'СЕТ СН'!$F$11+СВЦЭМ!$D$10+'СЕТ СН'!$F$5-'СЕТ СН'!$F$21</f>
        <v>4250.8962602399997</v>
      </c>
      <c r="H42" s="36">
        <f>SUMIFS(СВЦЭМ!$D$34:$D$777,СВЦЭМ!$A$34:$A$777,$A42,СВЦЭМ!$B$34:$B$777,H$11)+'СЕТ СН'!$F$11+СВЦЭМ!$D$10+'СЕТ СН'!$F$5-'СЕТ СН'!$F$21</f>
        <v>4234.67395915</v>
      </c>
      <c r="I42" s="36">
        <f>SUMIFS(СВЦЭМ!$D$34:$D$777,СВЦЭМ!$A$34:$A$777,$A42,СВЦЭМ!$B$34:$B$777,I$11)+'СЕТ СН'!$F$11+СВЦЭМ!$D$10+'СЕТ СН'!$F$5-'СЕТ СН'!$F$21</f>
        <v>4183.3885133000003</v>
      </c>
      <c r="J42" s="36">
        <f>SUMIFS(СВЦЭМ!$D$34:$D$777,СВЦЭМ!$A$34:$A$777,$A42,СВЦЭМ!$B$34:$B$777,J$11)+'СЕТ СН'!$F$11+СВЦЭМ!$D$10+'СЕТ СН'!$F$5-'СЕТ СН'!$F$21</f>
        <v>4102.0412647599996</v>
      </c>
      <c r="K42" s="36">
        <f>SUMIFS(СВЦЭМ!$D$34:$D$777,СВЦЭМ!$A$34:$A$777,$A42,СВЦЭМ!$B$34:$B$777,K$11)+'СЕТ СН'!$F$11+СВЦЭМ!$D$10+'СЕТ СН'!$F$5-'СЕТ СН'!$F$21</f>
        <v>3999.4314659600004</v>
      </c>
      <c r="L42" s="36">
        <f>SUMIFS(СВЦЭМ!$D$34:$D$777,СВЦЭМ!$A$34:$A$777,$A42,СВЦЭМ!$B$34:$B$777,L$11)+'СЕТ СН'!$F$11+СВЦЭМ!$D$10+'СЕТ СН'!$F$5-'СЕТ СН'!$F$21</f>
        <v>3989.7023938100001</v>
      </c>
      <c r="M42" s="36">
        <f>SUMIFS(СВЦЭМ!$D$34:$D$777,СВЦЭМ!$A$34:$A$777,$A42,СВЦЭМ!$B$34:$B$777,M$11)+'СЕТ СН'!$F$11+СВЦЭМ!$D$10+'СЕТ СН'!$F$5-'СЕТ СН'!$F$21</f>
        <v>4059.8113709400004</v>
      </c>
      <c r="N42" s="36">
        <f>SUMIFS(СВЦЭМ!$D$34:$D$777,СВЦЭМ!$A$34:$A$777,$A42,СВЦЭМ!$B$34:$B$777,N$11)+'СЕТ СН'!$F$11+СВЦЭМ!$D$10+'СЕТ СН'!$F$5-'СЕТ СН'!$F$21</f>
        <v>4113.1667362899998</v>
      </c>
      <c r="O42" s="36">
        <f>SUMIFS(СВЦЭМ!$D$34:$D$777,СВЦЭМ!$A$34:$A$777,$A42,СВЦЭМ!$B$34:$B$777,O$11)+'СЕТ СН'!$F$11+СВЦЭМ!$D$10+'СЕТ СН'!$F$5-'СЕТ СН'!$F$21</f>
        <v>4161.1059450399998</v>
      </c>
      <c r="P42" s="36">
        <f>SUMIFS(СВЦЭМ!$D$34:$D$777,СВЦЭМ!$A$34:$A$777,$A42,СВЦЭМ!$B$34:$B$777,P$11)+'СЕТ СН'!$F$11+СВЦЭМ!$D$10+'СЕТ СН'!$F$5-'СЕТ СН'!$F$21</f>
        <v>4157.6883287700002</v>
      </c>
      <c r="Q42" s="36">
        <f>SUMIFS(СВЦЭМ!$D$34:$D$777,СВЦЭМ!$A$34:$A$777,$A42,СВЦЭМ!$B$34:$B$777,Q$11)+'СЕТ СН'!$F$11+СВЦЭМ!$D$10+'СЕТ СН'!$F$5-'СЕТ СН'!$F$21</f>
        <v>4148.2759512900002</v>
      </c>
      <c r="R42" s="36">
        <f>SUMIFS(СВЦЭМ!$D$34:$D$777,СВЦЭМ!$A$34:$A$777,$A42,СВЦЭМ!$B$34:$B$777,R$11)+'СЕТ СН'!$F$11+СВЦЭМ!$D$10+'СЕТ СН'!$F$5-'СЕТ СН'!$F$21</f>
        <v>4078.7336728</v>
      </c>
      <c r="S42" s="36">
        <f>SUMIFS(СВЦЭМ!$D$34:$D$777,СВЦЭМ!$A$34:$A$777,$A42,СВЦЭМ!$B$34:$B$777,S$11)+'СЕТ СН'!$F$11+СВЦЭМ!$D$10+'СЕТ СН'!$F$5-'СЕТ СН'!$F$21</f>
        <v>3996.8384327600006</v>
      </c>
      <c r="T42" s="36">
        <f>SUMIFS(СВЦЭМ!$D$34:$D$777,СВЦЭМ!$A$34:$A$777,$A42,СВЦЭМ!$B$34:$B$777,T$11)+'СЕТ СН'!$F$11+СВЦЭМ!$D$10+'СЕТ СН'!$F$5-'СЕТ СН'!$F$21</f>
        <v>3954.74875049</v>
      </c>
      <c r="U42" s="36">
        <f>SUMIFS(СВЦЭМ!$D$34:$D$777,СВЦЭМ!$A$34:$A$777,$A42,СВЦЭМ!$B$34:$B$777,U$11)+'СЕТ СН'!$F$11+СВЦЭМ!$D$10+'СЕТ СН'!$F$5-'СЕТ СН'!$F$21</f>
        <v>3952.3147048000001</v>
      </c>
      <c r="V42" s="36">
        <f>SUMIFS(СВЦЭМ!$D$34:$D$777,СВЦЭМ!$A$34:$A$777,$A42,СВЦЭМ!$B$34:$B$777,V$11)+'СЕТ СН'!$F$11+СВЦЭМ!$D$10+'СЕТ СН'!$F$5-'СЕТ СН'!$F$21</f>
        <v>3966.0286113900002</v>
      </c>
      <c r="W42" s="36">
        <f>SUMIFS(СВЦЭМ!$D$34:$D$777,СВЦЭМ!$A$34:$A$777,$A42,СВЦЭМ!$B$34:$B$777,W$11)+'СЕТ СН'!$F$11+СВЦЭМ!$D$10+'СЕТ СН'!$F$5-'СЕТ СН'!$F$21</f>
        <v>3971.6928690800005</v>
      </c>
      <c r="X42" s="36">
        <f>SUMIFS(СВЦЭМ!$D$34:$D$777,СВЦЭМ!$A$34:$A$777,$A42,СВЦЭМ!$B$34:$B$777,X$11)+'СЕТ СН'!$F$11+СВЦЭМ!$D$10+'СЕТ СН'!$F$5-'СЕТ СН'!$F$21</f>
        <v>3940.7220872999997</v>
      </c>
      <c r="Y42" s="36">
        <f>SUMIFS(СВЦЭМ!$D$34:$D$777,СВЦЭМ!$A$34:$A$777,$A42,СВЦЭМ!$B$34:$B$777,Y$11)+'СЕТ СН'!$F$11+СВЦЭМ!$D$10+'СЕТ СН'!$F$5-'СЕТ СН'!$F$21</f>
        <v>3983.3014000700005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01.12.2018</v>
      </c>
      <c r="B48" s="36">
        <f>SUMIFS(СВЦЭМ!$D$34:$D$777,СВЦЭМ!$A$34:$A$777,$A48,СВЦЭМ!$B$34:$B$777,B$47)+'СЕТ СН'!$G$11+СВЦЭМ!$D$10+'СЕТ СН'!$G$5-'СЕТ СН'!$G$21</f>
        <v>4392.8219121100001</v>
      </c>
      <c r="C48" s="36">
        <f>SUMIFS(СВЦЭМ!$D$34:$D$777,СВЦЭМ!$A$34:$A$777,$A48,СВЦЭМ!$B$34:$B$777,C$47)+'СЕТ СН'!$G$11+СВЦЭМ!$D$10+'СЕТ СН'!$G$5-'СЕТ СН'!$G$21</f>
        <v>4447.5105381000003</v>
      </c>
      <c r="D48" s="36">
        <f>SUMIFS(СВЦЭМ!$D$34:$D$777,СВЦЭМ!$A$34:$A$777,$A48,СВЦЭМ!$B$34:$B$777,D$47)+'СЕТ СН'!$G$11+СВЦЭМ!$D$10+'СЕТ СН'!$G$5-'СЕТ СН'!$G$21</f>
        <v>4531.8249525199999</v>
      </c>
      <c r="E48" s="36">
        <f>SUMIFS(СВЦЭМ!$D$34:$D$777,СВЦЭМ!$A$34:$A$777,$A48,СВЦЭМ!$B$34:$B$777,E$47)+'СЕТ СН'!$G$11+СВЦЭМ!$D$10+'СЕТ СН'!$G$5-'СЕТ СН'!$G$21</f>
        <v>4559.05914725</v>
      </c>
      <c r="F48" s="36">
        <f>SUMIFS(СВЦЭМ!$D$34:$D$777,СВЦЭМ!$A$34:$A$777,$A48,СВЦЭМ!$B$34:$B$777,F$47)+'СЕТ СН'!$G$11+СВЦЭМ!$D$10+'СЕТ СН'!$G$5-'СЕТ СН'!$G$21</f>
        <v>4566.3505465200005</v>
      </c>
      <c r="G48" s="36">
        <f>SUMIFS(СВЦЭМ!$D$34:$D$777,СВЦЭМ!$A$34:$A$777,$A48,СВЦЭМ!$B$34:$B$777,G$47)+'СЕТ СН'!$G$11+СВЦЭМ!$D$10+'СЕТ СН'!$G$5-'СЕТ СН'!$G$21</f>
        <v>4547.57239992</v>
      </c>
      <c r="H48" s="36">
        <f>SUMIFS(СВЦЭМ!$D$34:$D$777,СВЦЭМ!$A$34:$A$777,$A48,СВЦЭМ!$B$34:$B$777,H$47)+'СЕТ СН'!$G$11+СВЦЭМ!$D$10+'СЕТ СН'!$G$5-'СЕТ СН'!$G$21</f>
        <v>4506.8969793400001</v>
      </c>
      <c r="I48" s="36">
        <f>SUMIFS(СВЦЭМ!$D$34:$D$777,СВЦЭМ!$A$34:$A$777,$A48,СВЦЭМ!$B$34:$B$777,I$47)+'СЕТ СН'!$G$11+СВЦЭМ!$D$10+'СЕТ СН'!$G$5-'СЕТ СН'!$G$21</f>
        <v>4494.1599809099998</v>
      </c>
      <c r="J48" s="36">
        <f>SUMIFS(СВЦЭМ!$D$34:$D$777,СВЦЭМ!$A$34:$A$777,$A48,СВЦЭМ!$B$34:$B$777,J$47)+'СЕТ СН'!$G$11+СВЦЭМ!$D$10+'СЕТ СН'!$G$5-'СЕТ СН'!$G$21</f>
        <v>4467.0310563599996</v>
      </c>
      <c r="K48" s="36">
        <f>SUMIFS(СВЦЭМ!$D$34:$D$777,СВЦЭМ!$A$34:$A$777,$A48,СВЦЭМ!$B$34:$B$777,K$47)+'СЕТ СН'!$G$11+СВЦЭМ!$D$10+'СЕТ СН'!$G$5-'СЕТ СН'!$G$21</f>
        <v>4429.6088506999995</v>
      </c>
      <c r="L48" s="36">
        <f>SUMIFS(СВЦЭМ!$D$34:$D$777,СВЦЭМ!$A$34:$A$777,$A48,СВЦЭМ!$B$34:$B$777,L$47)+'СЕТ СН'!$G$11+СВЦЭМ!$D$10+'СЕТ СН'!$G$5-'СЕТ СН'!$G$21</f>
        <v>4416.1365374999996</v>
      </c>
      <c r="M48" s="36">
        <f>SUMIFS(СВЦЭМ!$D$34:$D$777,СВЦЭМ!$A$34:$A$777,$A48,СВЦЭМ!$B$34:$B$777,M$47)+'СЕТ СН'!$G$11+СВЦЭМ!$D$10+'СЕТ СН'!$G$5-'СЕТ СН'!$G$21</f>
        <v>4425.5446250100003</v>
      </c>
      <c r="N48" s="36">
        <f>SUMIFS(СВЦЭМ!$D$34:$D$777,СВЦЭМ!$A$34:$A$777,$A48,СВЦЭМ!$B$34:$B$777,N$47)+'СЕТ СН'!$G$11+СВЦЭМ!$D$10+'СЕТ СН'!$G$5-'СЕТ СН'!$G$21</f>
        <v>4424.0530732099996</v>
      </c>
      <c r="O48" s="36">
        <f>SUMIFS(СВЦЭМ!$D$34:$D$777,СВЦЭМ!$A$34:$A$777,$A48,СВЦЭМ!$B$34:$B$777,O$47)+'СЕТ СН'!$G$11+СВЦЭМ!$D$10+'СЕТ СН'!$G$5-'СЕТ СН'!$G$21</f>
        <v>4385.6531700699998</v>
      </c>
      <c r="P48" s="36">
        <f>SUMIFS(СВЦЭМ!$D$34:$D$777,СВЦЭМ!$A$34:$A$777,$A48,СВЦЭМ!$B$34:$B$777,P$47)+'СЕТ СН'!$G$11+СВЦЭМ!$D$10+'СЕТ СН'!$G$5-'СЕТ СН'!$G$21</f>
        <v>4328.6715181999998</v>
      </c>
      <c r="Q48" s="36">
        <f>SUMIFS(СВЦЭМ!$D$34:$D$777,СВЦЭМ!$A$34:$A$777,$A48,СВЦЭМ!$B$34:$B$777,Q$47)+'СЕТ СН'!$G$11+СВЦЭМ!$D$10+'СЕТ СН'!$G$5-'СЕТ СН'!$G$21</f>
        <v>4259.65937725</v>
      </c>
      <c r="R48" s="36">
        <f>SUMIFS(СВЦЭМ!$D$34:$D$777,СВЦЭМ!$A$34:$A$777,$A48,СВЦЭМ!$B$34:$B$777,R$47)+'СЕТ СН'!$G$11+СВЦЭМ!$D$10+'СЕТ СН'!$G$5-'СЕТ СН'!$G$21</f>
        <v>4255.8609166799997</v>
      </c>
      <c r="S48" s="36">
        <f>SUMIFS(СВЦЭМ!$D$34:$D$777,СВЦЭМ!$A$34:$A$777,$A48,СВЦЭМ!$B$34:$B$777,S$47)+'СЕТ СН'!$G$11+СВЦЭМ!$D$10+'СЕТ СН'!$G$5-'СЕТ СН'!$G$21</f>
        <v>4238.03815399</v>
      </c>
      <c r="T48" s="36">
        <f>SUMIFS(СВЦЭМ!$D$34:$D$777,СВЦЭМ!$A$34:$A$777,$A48,СВЦЭМ!$B$34:$B$777,T$47)+'СЕТ СН'!$G$11+СВЦЭМ!$D$10+'СЕТ СН'!$G$5-'СЕТ СН'!$G$21</f>
        <v>4202.5648001399995</v>
      </c>
      <c r="U48" s="36">
        <f>SUMIFS(СВЦЭМ!$D$34:$D$777,СВЦЭМ!$A$34:$A$777,$A48,СВЦЭМ!$B$34:$B$777,U$47)+'СЕТ СН'!$G$11+СВЦЭМ!$D$10+'СЕТ СН'!$G$5-'СЕТ СН'!$G$21</f>
        <v>4210.7031662700001</v>
      </c>
      <c r="V48" s="36">
        <f>SUMIFS(СВЦЭМ!$D$34:$D$777,СВЦЭМ!$A$34:$A$777,$A48,СВЦЭМ!$B$34:$B$777,V$47)+'СЕТ СН'!$G$11+СВЦЭМ!$D$10+'СЕТ СН'!$G$5-'СЕТ СН'!$G$21</f>
        <v>4226.1094132600001</v>
      </c>
      <c r="W48" s="36">
        <f>SUMIFS(СВЦЭМ!$D$34:$D$777,СВЦЭМ!$A$34:$A$777,$A48,СВЦЭМ!$B$34:$B$777,W$47)+'СЕТ СН'!$G$11+СВЦЭМ!$D$10+'СЕТ СН'!$G$5-'СЕТ СН'!$G$21</f>
        <v>4235.6246540100001</v>
      </c>
      <c r="X48" s="36">
        <f>SUMIFS(СВЦЭМ!$D$34:$D$777,СВЦЭМ!$A$34:$A$777,$A48,СВЦЭМ!$B$34:$B$777,X$47)+'СЕТ СН'!$G$11+СВЦЭМ!$D$10+'СЕТ СН'!$G$5-'СЕТ СН'!$G$21</f>
        <v>4248.6814009700001</v>
      </c>
      <c r="Y48" s="36">
        <f>SUMIFS(СВЦЭМ!$D$34:$D$777,СВЦЭМ!$A$34:$A$777,$A48,СВЦЭМ!$B$34:$B$777,Y$47)+'СЕТ СН'!$G$11+СВЦЭМ!$D$10+'СЕТ СН'!$G$5-'СЕТ СН'!$G$21</f>
        <v>4325.2970499900002</v>
      </c>
      <c r="AA48" s="45"/>
    </row>
    <row r="49" spans="1:25" ht="15.75" x14ac:dyDescent="0.2">
      <c r="A49" s="35">
        <f>A48+1</f>
        <v>43436</v>
      </c>
      <c r="B49" s="36">
        <f>SUMIFS(СВЦЭМ!$D$34:$D$777,СВЦЭМ!$A$34:$A$777,$A49,СВЦЭМ!$B$34:$B$777,B$47)+'СЕТ СН'!$G$11+СВЦЭМ!$D$10+'СЕТ СН'!$G$5-'СЕТ СН'!$G$21</f>
        <v>4396.5955332599997</v>
      </c>
      <c r="C49" s="36">
        <f>SUMIFS(СВЦЭМ!$D$34:$D$777,СВЦЭМ!$A$34:$A$777,$A49,СВЦЭМ!$B$34:$B$777,C$47)+'СЕТ СН'!$G$11+СВЦЭМ!$D$10+'СЕТ СН'!$G$5-'СЕТ СН'!$G$21</f>
        <v>4495.4608169200001</v>
      </c>
      <c r="D49" s="36">
        <f>SUMIFS(СВЦЭМ!$D$34:$D$777,СВЦЭМ!$A$34:$A$777,$A49,СВЦЭМ!$B$34:$B$777,D$47)+'СЕТ СН'!$G$11+СВЦЭМ!$D$10+'СЕТ СН'!$G$5-'СЕТ СН'!$G$21</f>
        <v>4562.4532989899999</v>
      </c>
      <c r="E49" s="36">
        <f>SUMIFS(СВЦЭМ!$D$34:$D$777,СВЦЭМ!$A$34:$A$777,$A49,СВЦЭМ!$B$34:$B$777,E$47)+'СЕТ СН'!$G$11+СВЦЭМ!$D$10+'СЕТ СН'!$G$5-'СЕТ СН'!$G$21</f>
        <v>4558.0511957999997</v>
      </c>
      <c r="F49" s="36">
        <f>SUMIFS(СВЦЭМ!$D$34:$D$777,СВЦЭМ!$A$34:$A$777,$A49,СВЦЭМ!$B$34:$B$777,F$47)+'СЕТ СН'!$G$11+СВЦЭМ!$D$10+'СЕТ СН'!$G$5-'СЕТ СН'!$G$21</f>
        <v>4555.8397898399999</v>
      </c>
      <c r="G49" s="36">
        <f>SUMIFS(СВЦЭМ!$D$34:$D$777,СВЦЭМ!$A$34:$A$777,$A49,СВЦЭМ!$B$34:$B$777,G$47)+'СЕТ СН'!$G$11+СВЦЭМ!$D$10+'СЕТ СН'!$G$5-'СЕТ СН'!$G$21</f>
        <v>4557.6567505900002</v>
      </c>
      <c r="H49" s="36">
        <f>SUMIFS(СВЦЭМ!$D$34:$D$777,СВЦЭМ!$A$34:$A$777,$A49,СВЦЭМ!$B$34:$B$777,H$47)+'СЕТ СН'!$G$11+СВЦЭМ!$D$10+'СЕТ СН'!$G$5-'СЕТ СН'!$G$21</f>
        <v>4529.1791201699998</v>
      </c>
      <c r="I49" s="36">
        <f>SUMIFS(СВЦЭМ!$D$34:$D$777,СВЦЭМ!$A$34:$A$777,$A49,СВЦЭМ!$B$34:$B$777,I$47)+'СЕТ СН'!$G$11+СВЦЭМ!$D$10+'СЕТ СН'!$G$5-'СЕТ СН'!$G$21</f>
        <v>4493.1897205200003</v>
      </c>
      <c r="J49" s="36">
        <f>SUMIFS(СВЦЭМ!$D$34:$D$777,СВЦЭМ!$A$34:$A$777,$A49,СВЦЭМ!$B$34:$B$777,J$47)+'СЕТ СН'!$G$11+СВЦЭМ!$D$10+'СЕТ СН'!$G$5-'СЕТ СН'!$G$21</f>
        <v>4446.71575648</v>
      </c>
      <c r="K49" s="36">
        <f>SUMIFS(СВЦЭМ!$D$34:$D$777,СВЦЭМ!$A$34:$A$777,$A49,СВЦЭМ!$B$34:$B$777,K$47)+'СЕТ СН'!$G$11+СВЦЭМ!$D$10+'СЕТ СН'!$G$5-'СЕТ СН'!$G$21</f>
        <v>4408.23760167</v>
      </c>
      <c r="L49" s="36">
        <f>SUMIFS(СВЦЭМ!$D$34:$D$777,СВЦЭМ!$A$34:$A$777,$A49,СВЦЭМ!$B$34:$B$777,L$47)+'СЕТ СН'!$G$11+СВЦЭМ!$D$10+'СЕТ СН'!$G$5-'СЕТ СН'!$G$21</f>
        <v>4389.1455600600002</v>
      </c>
      <c r="M49" s="36">
        <f>SUMIFS(СВЦЭМ!$D$34:$D$777,СВЦЭМ!$A$34:$A$777,$A49,СВЦЭМ!$B$34:$B$777,M$47)+'СЕТ СН'!$G$11+СВЦЭМ!$D$10+'СЕТ СН'!$G$5-'СЕТ СН'!$G$21</f>
        <v>4395.8546397500004</v>
      </c>
      <c r="N49" s="36">
        <f>SUMIFS(СВЦЭМ!$D$34:$D$777,СВЦЭМ!$A$34:$A$777,$A49,СВЦЭМ!$B$34:$B$777,N$47)+'СЕТ СН'!$G$11+СВЦЭМ!$D$10+'СЕТ СН'!$G$5-'СЕТ СН'!$G$21</f>
        <v>4403.6568374199996</v>
      </c>
      <c r="O49" s="36">
        <f>SUMIFS(СВЦЭМ!$D$34:$D$777,СВЦЭМ!$A$34:$A$777,$A49,СВЦЭМ!$B$34:$B$777,O$47)+'СЕТ СН'!$G$11+СВЦЭМ!$D$10+'СЕТ СН'!$G$5-'СЕТ СН'!$G$21</f>
        <v>4413.9653007099996</v>
      </c>
      <c r="P49" s="36">
        <f>SUMIFS(СВЦЭМ!$D$34:$D$777,СВЦЭМ!$A$34:$A$777,$A49,СВЦЭМ!$B$34:$B$777,P$47)+'СЕТ СН'!$G$11+СВЦЭМ!$D$10+'СЕТ СН'!$G$5-'СЕТ СН'!$G$21</f>
        <v>4378.1576690800002</v>
      </c>
      <c r="Q49" s="36">
        <f>SUMIFS(СВЦЭМ!$D$34:$D$777,СВЦЭМ!$A$34:$A$777,$A49,СВЦЭМ!$B$34:$B$777,Q$47)+'СЕТ СН'!$G$11+СВЦЭМ!$D$10+'СЕТ СН'!$G$5-'СЕТ СН'!$G$21</f>
        <v>4289.2071678599996</v>
      </c>
      <c r="R49" s="36">
        <f>SUMIFS(СВЦЭМ!$D$34:$D$777,СВЦЭМ!$A$34:$A$777,$A49,СВЦЭМ!$B$34:$B$777,R$47)+'СЕТ СН'!$G$11+СВЦЭМ!$D$10+'СЕТ СН'!$G$5-'СЕТ СН'!$G$21</f>
        <v>4274.2220065000001</v>
      </c>
      <c r="S49" s="36">
        <f>SUMIFS(СВЦЭМ!$D$34:$D$777,СВЦЭМ!$A$34:$A$777,$A49,СВЦЭМ!$B$34:$B$777,S$47)+'СЕТ СН'!$G$11+СВЦЭМ!$D$10+'СЕТ СН'!$G$5-'СЕТ СН'!$G$21</f>
        <v>4231.4574512499994</v>
      </c>
      <c r="T49" s="36">
        <f>SUMIFS(СВЦЭМ!$D$34:$D$777,СВЦЭМ!$A$34:$A$777,$A49,СВЦЭМ!$B$34:$B$777,T$47)+'СЕТ СН'!$G$11+СВЦЭМ!$D$10+'СЕТ СН'!$G$5-'СЕТ СН'!$G$21</f>
        <v>4198.0867679699995</v>
      </c>
      <c r="U49" s="36">
        <f>SUMIFS(СВЦЭМ!$D$34:$D$777,СВЦЭМ!$A$34:$A$777,$A49,СВЦЭМ!$B$34:$B$777,U$47)+'СЕТ СН'!$G$11+СВЦЭМ!$D$10+'СЕТ СН'!$G$5-'СЕТ СН'!$G$21</f>
        <v>4212.4579995300001</v>
      </c>
      <c r="V49" s="36">
        <f>SUMIFS(СВЦЭМ!$D$34:$D$777,СВЦЭМ!$A$34:$A$777,$A49,СВЦЭМ!$B$34:$B$777,V$47)+'СЕТ СН'!$G$11+СВЦЭМ!$D$10+'СЕТ СН'!$G$5-'СЕТ СН'!$G$21</f>
        <v>4218.40512124</v>
      </c>
      <c r="W49" s="36">
        <f>SUMIFS(СВЦЭМ!$D$34:$D$777,СВЦЭМ!$A$34:$A$777,$A49,СВЦЭМ!$B$34:$B$777,W$47)+'СЕТ СН'!$G$11+СВЦЭМ!$D$10+'СЕТ СН'!$G$5-'СЕТ СН'!$G$21</f>
        <v>4213.0881854199997</v>
      </c>
      <c r="X49" s="36">
        <f>SUMIFS(СВЦЭМ!$D$34:$D$777,СВЦЭМ!$A$34:$A$777,$A49,СВЦЭМ!$B$34:$B$777,X$47)+'СЕТ СН'!$G$11+СВЦЭМ!$D$10+'СЕТ СН'!$G$5-'СЕТ СН'!$G$21</f>
        <v>4234.6401994300004</v>
      </c>
      <c r="Y49" s="36">
        <f>SUMIFS(СВЦЭМ!$D$34:$D$777,СВЦЭМ!$A$34:$A$777,$A49,СВЦЭМ!$B$34:$B$777,Y$47)+'СЕТ СН'!$G$11+СВЦЭМ!$D$10+'СЕТ СН'!$G$5-'СЕТ СН'!$G$21</f>
        <v>4333.9466120200004</v>
      </c>
    </row>
    <row r="50" spans="1:25" ht="15.75" x14ac:dyDescent="0.2">
      <c r="A50" s="35">
        <f t="shared" ref="A50:A78" si="1">A49+1</f>
        <v>43437</v>
      </c>
      <c r="B50" s="36">
        <f>SUMIFS(СВЦЭМ!$D$34:$D$777,СВЦЭМ!$A$34:$A$777,$A50,СВЦЭМ!$B$34:$B$777,B$47)+'СЕТ СН'!$G$11+СВЦЭМ!$D$10+'СЕТ СН'!$G$5-'СЕТ СН'!$G$21</f>
        <v>4406.2857144099999</v>
      </c>
      <c r="C50" s="36">
        <f>SUMIFS(СВЦЭМ!$D$34:$D$777,СВЦЭМ!$A$34:$A$777,$A50,СВЦЭМ!$B$34:$B$777,C$47)+'СЕТ СН'!$G$11+СВЦЭМ!$D$10+'СЕТ СН'!$G$5-'СЕТ СН'!$G$21</f>
        <v>4489.2782785700001</v>
      </c>
      <c r="D50" s="36">
        <f>SUMIFS(СВЦЭМ!$D$34:$D$777,СВЦЭМ!$A$34:$A$777,$A50,СВЦЭМ!$B$34:$B$777,D$47)+'СЕТ СН'!$G$11+СВЦЭМ!$D$10+'СЕТ СН'!$G$5-'СЕТ СН'!$G$21</f>
        <v>4558.0813332500002</v>
      </c>
      <c r="E50" s="36">
        <f>SUMIFS(СВЦЭМ!$D$34:$D$777,СВЦЭМ!$A$34:$A$777,$A50,СВЦЭМ!$B$34:$B$777,E$47)+'СЕТ СН'!$G$11+СВЦЭМ!$D$10+'СЕТ СН'!$G$5-'СЕТ СН'!$G$21</f>
        <v>4555.3233028099994</v>
      </c>
      <c r="F50" s="36">
        <f>SUMIFS(СВЦЭМ!$D$34:$D$777,СВЦЭМ!$A$34:$A$777,$A50,СВЦЭМ!$B$34:$B$777,F$47)+'СЕТ СН'!$G$11+СВЦЭМ!$D$10+'СЕТ СН'!$G$5-'СЕТ СН'!$G$21</f>
        <v>4550.46128795</v>
      </c>
      <c r="G50" s="36">
        <f>SUMIFS(СВЦЭМ!$D$34:$D$777,СВЦЭМ!$A$34:$A$777,$A50,СВЦЭМ!$B$34:$B$777,G$47)+'СЕТ СН'!$G$11+СВЦЭМ!$D$10+'СЕТ СН'!$G$5-'СЕТ СН'!$G$21</f>
        <v>4554.6195363300003</v>
      </c>
      <c r="H50" s="36">
        <f>SUMIFS(СВЦЭМ!$D$34:$D$777,СВЦЭМ!$A$34:$A$777,$A50,СВЦЭМ!$B$34:$B$777,H$47)+'СЕТ СН'!$G$11+СВЦЭМ!$D$10+'СЕТ СН'!$G$5-'СЕТ СН'!$G$21</f>
        <v>4487.1606714</v>
      </c>
      <c r="I50" s="36">
        <f>SUMIFS(СВЦЭМ!$D$34:$D$777,СВЦЭМ!$A$34:$A$777,$A50,СВЦЭМ!$B$34:$B$777,I$47)+'СЕТ СН'!$G$11+СВЦЭМ!$D$10+'СЕТ СН'!$G$5-'СЕТ СН'!$G$21</f>
        <v>4457.0518387299999</v>
      </c>
      <c r="J50" s="36">
        <f>SUMIFS(СВЦЭМ!$D$34:$D$777,СВЦЭМ!$A$34:$A$777,$A50,СВЦЭМ!$B$34:$B$777,J$47)+'СЕТ СН'!$G$11+СВЦЭМ!$D$10+'СЕТ СН'!$G$5-'СЕТ СН'!$G$21</f>
        <v>4469.6907479800002</v>
      </c>
      <c r="K50" s="36">
        <f>SUMIFS(СВЦЭМ!$D$34:$D$777,СВЦЭМ!$A$34:$A$777,$A50,СВЦЭМ!$B$34:$B$777,K$47)+'СЕТ СН'!$G$11+СВЦЭМ!$D$10+'СЕТ СН'!$G$5-'СЕТ СН'!$G$21</f>
        <v>4440.1782877100004</v>
      </c>
      <c r="L50" s="36">
        <f>SUMIFS(СВЦЭМ!$D$34:$D$777,СВЦЭМ!$A$34:$A$777,$A50,СВЦЭМ!$B$34:$B$777,L$47)+'СЕТ СН'!$G$11+СВЦЭМ!$D$10+'СЕТ СН'!$G$5-'СЕТ СН'!$G$21</f>
        <v>4451.12674358</v>
      </c>
      <c r="M50" s="36">
        <f>SUMIFS(СВЦЭМ!$D$34:$D$777,СВЦЭМ!$A$34:$A$777,$A50,СВЦЭМ!$B$34:$B$777,M$47)+'СЕТ СН'!$G$11+СВЦЭМ!$D$10+'СЕТ СН'!$G$5-'СЕТ СН'!$G$21</f>
        <v>4456.8712797099997</v>
      </c>
      <c r="N50" s="36">
        <f>SUMIFS(СВЦЭМ!$D$34:$D$777,СВЦЭМ!$A$34:$A$777,$A50,СВЦЭМ!$B$34:$B$777,N$47)+'СЕТ СН'!$G$11+СВЦЭМ!$D$10+'СЕТ СН'!$G$5-'СЕТ СН'!$G$21</f>
        <v>4432.9837329299999</v>
      </c>
      <c r="O50" s="36">
        <f>SUMIFS(СВЦЭМ!$D$34:$D$777,СВЦЭМ!$A$34:$A$777,$A50,СВЦЭМ!$B$34:$B$777,O$47)+'СЕТ СН'!$G$11+СВЦЭМ!$D$10+'СЕТ СН'!$G$5-'СЕТ СН'!$G$21</f>
        <v>4396.0945140100002</v>
      </c>
      <c r="P50" s="36">
        <f>SUMIFS(СВЦЭМ!$D$34:$D$777,СВЦЭМ!$A$34:$A$777,$A50,СВЦЭМ!$B$34:$B$777,P$47)+'СЕТ СН'!$G$11+СВЦЭМ!$D$10+'СЕТ СН'!$G$5-'СЕТ СН'!$G$21</f>
        <v>4333.5801090599998</v>
      </c>
      <c r="Q50" s="36">
        <f>SUMIFS(СВЦЭМ!$D$34:$D$777,СВЦЭМ!$A$34:$A$777,$A50,СВЦЭМ!$B$34:$B$777,Q$47)+'СЕТ СН'!$G$11+СВЦЭМ!$D$10+'СЕТ СН'!$G$5-'СЕТ СН'!$G$21</f>
        <v>4255.1714315700001</v>
      </c>
      <c r="R50" s="36">
        <f>SUMIFS(СВЦЭМ!$D$34:$D$777,СВЦЭМ!$A$34:$A$777,$A50,СВЦЭМ!$B$34:$B$777,R$47)+'СЕТ СН'!$G$11+СВЦЭМ!$D$10+'СЕТ СН'!$G$5-'СЕТ СН'!$G$21</f>
        <v>4240.4401724600002</v>
      </c>
      <c r="S50" s="36">
        <f>SUMIFS(СВЦЭМ!$D$34:$D$777,СВЦЭМ!$A$34:$A$777,$A50,СВЦЭМ!$B$34:$B$777,S$47)+'СЕТ СН'!$G$11+СВЦЭМ!$D$10+'СЕТ СН'!$G$5-'СЕТ СН'!$G$21</f>
        <v>4243.0365765699999</v>
      </c>
      <c r="T50" s="36">
        <f>SUMIFS(СВЦЭМ!$D$34:$D$777,СВЦЭМ!$A$34:$A$777,$A50,СВЦЭМ!$B$34:$B$777,T$47)+'СЕТ СН'!$G$11+СВЦЭМ!$D$10+'СЕТ СН'!$G$5-'СЕТ СН'!$G$21</f>
        <v>4239.0864061000002</v>
      </c>
      <c r="U50" s="36">
        <f>SUMIFS(СВЦЭМ!$D$34:$D$777,СВЦЭМ!$A$34:$A$777,$A50,СВЦЭМ!$B$34:$B$777,U$47)+'СЕТ СН'!$G$11+СВЦЭМ!$D$10+'СЕТ СН'!$G$5-'СЕТ СН'!$G$21</f>
        <v>4246.11514489</v>
      </c>
      <c r="V50" s="36">
        <f>SUMIFS(СВЦЭМ!$D$34:$D$777,СВЦЭМ!$A$34:$A$777,$A50,СВЦЭМ!$B$34:$B$777,V$47)+'СЕТ СН'!$G$11+СВЦЭМ!$D$10+'СЕТ СН'!$G$5-'СЕТ СН'!$G$21</f>
        <v>4246.3346170799996</v>
      </c>
      <c r="W50" s="36">
        <f>SUMIFS(СВЦЭМ!$D$34:$D$777,СВЦЭМ!$A$34:$A$777,$A50,СВЦЭМ!$B$34:$B$777,W$47)+'СЕТ СН'!$G$11+СВЦЭМ!$D$10+'СЕТ СН'!$G$5-'СЕТ СН'!$G$21</f>
        <v>4244.7105247600002</v>
      </c>
      <c r="X50" s="36">
        <f>SUMIFS(СВЦЭМ!$D$34:$D$777,СВЦЭМ!$A$34:$A$777,$A50,СВЦЭМ!$B$34:$B$777,X$47)+'СЕТ СН'!$G$11+СВЦЭМ!$D$10+'СЕТ СН'!$G$5-'СЕТ СН'!$G$21</f>
        <v>4246.6402582999999</v>
      </c>
      <c r="Y50" s="36">
        <f>SUMIFS(СВЦЭМ!$D$34:$D$777,СВЦЭМ!$A$34:$A$777,$A50,СВЦЭМ!$B$34:$B$777,Y$47)+'СЕТ СН'!$G$11+СВЦЭМ!$D$10+'СЕТ СН'!$G$5-'СЕТ СН'!$G$21</f>
        <v>4308.4626086799999</v>
      </c>
    </row>
    <row r="51" spans="1:25" ht="15.75" x14ac:dyDescent="0.2">
      <c r="A51" s="35">
        <f t="shared" si="1"/>
        <v>43438</v>
      </c>
      <c r="B51" s="36">
        <f>SUMIFS(СВЦЭМ!$D$34:$D$777,СВЦЭМ!$A$34:$A$777,$A51,СВЦЭМ!$B$34:$B$777,B$47)+'СЕТ СН'!$G$11+СВЦЭМ!$D$10+'СЕТ СН'!$G$5-'СЕТ СН'!$G$21</f>
        <v>4416.2660080400001</v>
      </c>
      <c r="C51" s="36">
        <f>SUMIFS(СВЦЭМ!$D$34:$D$777,СВЦЭМ!$A$34:$A$777,$A51,СВЦЭМ!$B$34:$B$777,C$47)+'СЕТ СН'!$G$11+СВЦЭМ!$D$10+'СЕТ СН'!$G$5-'СЕТ СН'!$G$21</f>
        <v>4461.6623985400001</v>
      </c>
      <c r="D51" s="36">
        <f>SUMIFS(СВЦЭМ!$D$34:$D$777,СВЦЭМ!$A$34:$A$777,$A51,СВЦЭМ!$B$34:$B$777,D$47)+'СЕТ СН'!$G$11+СВЦЭМ!$D$10+'СЕТ СН'!$G$5-'СЕТ СН'!$G$21</f>
        <v>4518.3917980799997</v>
      </c>
      <c r="E51" s="36">
        <f>SUMIFS(СВЦЭМ!$D$34:$D$777,СВЦЭМ!$A$34:$A$777,$A51,СВЦЭМ!$B$34:$B$777,E$47)+'СЕТ СН'!$G$11+СВЦЭМ!$D$10+'СЕТ СН'!$G$5-'СЕТ СН'!$G$21</f>
        <v>4530.1422914699997</v>
      </c>
      <c r="F51" s="36">
        <f>SUMIFS(СВЦЭМ!$D$34:$D$777,СВЦЭМ!$A$34:$A$777,$A51,СВЦЭМ!$B$34:$B$777,F$47)+'СЕТ СН'!$G$11+СВЦЭМ!$D$10+'СЕТ СН'!$G$5-'СЕТ СН'!$G$21</f>
        <v>4535.7631415599999</v>
      </c>
      <c r="G51" s="36">
        <f>SUMIFS(СВЦЭМ!$D$34:$D$777,СВЦЭМ!$A$34:$A$777,$A51,СВЦЭМ!$B$34:$B$777,G$47)+'СЕТ СН'!$G$11+СВЦЭМ!$D$10+'СЕТ СН'!$G$5-'СЕТ СН'!$G$21</f>
        <v>4497.7229907999999</v>
      </c>
      <c r="H51" s="36">
        <f>SUMIFS(СВЦЭМ!$D$34:$D$777,СВЦЭМ!$A$34:$A$777,$A51,СВЦЭМ!$B$34:$B$777,H$47)+'СЕТ СН'!$G$11+СВЦЭМ!$D$10+'СЕТ СН'!$G$5-'СЕТ СН'!$G$21</f>
        <v>4486.4666138299999</v>
      </c>
      <c r="I51" s="36">
        <f>SUMIFS(СВЦЭМ!$D$34:$D$777,СВЦЭМ!$A$34:$A$777,$A51,СВЦЭМ!$B$34:$B$777,I$47)+'СЕТ СН'!$G$11+СВЦЭМ!$D$10+'СЕТ СН'!$G$5-'СЕТ СН'!$G$21</f>
        <v>4468.1828352900002</v>
      </c>
      <c r="J51" s="36">
        <f>SUMIFS(СВЦЭМ!$D$34:$D$777,СВЦЭМ!$A$34:$A$777,$A51,СВЦЭМ!$B$34:$B$777,J$47)+'СЕТ СН'!$G$11+СВЦЭМ!$D$10+'СЕТ СН'!$G$5-'СЕТ СН'!$G$21</f>
        <v>4465.8640093100003</v>
      </c>
      <c r="K51" s="36">
        <f>SUMIFS(СВЦЭМ!$D$34:$D$777,СВЦЭМ!$A$34:$A$777,$A51,СВЦЭМ!$B$34:$B$777,K$47)+'СЕТ СН'!$G$11+СВЦЭМ!$D$10+'СЕТ СН'!$G$5-'СЕТ СН'!$G$21</f>
        <v>4452.3164173799996</v>
      </c>
      <c r="L51" s="36">
        <f>SUMIFS(СВЦЭМ!$D$34:$D$777,СВЦЭМ!$A$34:$A$777,$A51,СВЦЭМ!$B$34:$B$777,L$47)+'СЕТ СН'!$G$11+СВЦЭМ!$D$10+'СЕТ СН'!$G$5-'СЕТ СН'!$G$21</f>
        <v>4430.0637659100003</v>
      </c>
      <c r="M51" s="36">
        <f>SUMIFS(СВЦЭМ!$D$34:$D$777,СВЦЭМ!$A$34:$A$777,$A51,СВЦЭМ!$B$34:$B$777,M$47)+'СЕТ СН'!$G$11+СВЦЭМ!$D$10+'СЕТ СН'!$G$5-'СЕТ СН'!$G$21</f>
        <v>4421.5523346299997</v>
      </c>
      <c r="N51" s="36">
        <f>SUMIFS(СВЦЭМ!$D$34:$D$777,СВЦЭМ!$A$34:$A$777,$A51,СВЦЭМ!$B$34:$B$777,N$47)+'СЕТ СН'!$G$11+СВЦЭМ!$D$10+'СЕТ СН'!$G$5-'СЕТ СН'!$G$21</f>
        <v>4419.0727572599999</v>
      </c>
      <c r="O51" s="36">
        <f>SUMIFS(СВЦЭМ!$D$34:$D$777,СВЦЭМ!$A$34:$A$777,$A51,СВЦЭМ!$B$34:$B$777,O$47)+'СЕТ СН'!$G$11+СВЦЭМ!$D$10+'СЕТ СН'!$G$5-'СЕТ СН'!$G$21</f>
        <v>4400.22214239</v>
      </c>
      <c r="P51" s="36">
        <f>SUMIFS(СВЦЭМ!$D$34:$D$777,СВЦЭМ!$A$34:$A$777,$A51,СВЦЭМ!$B$34:$B$777,P$47)+'СЕТ СН'!$G$11+СВЦЭМ!$D$10+'СЕТ СН'!$G$5-'СЕТ СН'!$G$21</f>
        <v>4337.2847574500001</v>
      </c>
      <c r="Q51" s="36">
        <f>SUMIFS(СВЦЭМ!$D$34:$D$777,СВЦЭМ!$A$34:$A$777,$A51,СВЦЭМ!$B$34:$B$777,Q$47)+'СЕТ СН'!$G$11+СВЦЭМ!$D$10+'СЕТ СН'!$G$5-'СЕТ СН'!$G$21</f>
        <v>4259.1503973499994</v>
      </c>
      <c r="R51" s="36">
        <f>SUMIFS(СВЦЭМ!$D$34:$D$777,СВЦЭМ!$A$34:$A$777,$A51,СВЦЭМ!$B$34:$B$777,R$47)+'СЕТ СН'!$G$11+СВЦЭМ!$D$10+'СЕТ СН'!$G$5-'СЕТ СН'!$G$21</f>
        <v>4243.6177207199999</v>
      </c>
      <c r="S51" s="36">
        <f>SUMIFS(СВЦЭМ!$D$34:$D$777,СВЦЭМ!$A$34:$A$777,$A51,СВЦЭМ!$B$34:$B$777,S$47)+'СЕТ СН'!$G$11+СВЦЭМ!$D$10+'СЕТ СН'!$G$5-'СЕТ СН'!$G$21</f>
        <v>4241.6060015499997</v>
      </c>
      <c r="T51" s="36">
        <f>SUMIFS(СВЦЭМ!$D$34:$D$777,СВЦЭМ!$A$34:$A$777,$A51,СВЦЭМ!$B$34:$B$777,T$47)+'СЕТ СН'!$G$11+СВЦЭМ!$D$10+'СЕТ СН'!$G$5-'СЕТ СН'!$G$21</f>
        <v>4247.6633501200004</v>
      </c>
      <c r="U51" s="36">
        <f>SUMIFS(СВЦЭМ!$D$34:$D$777,СВЦЭМ!$A$34:$A$777,$A51,СВЦЭМ!$B$34:$B$777,U$47)+'СЕТ СН'!$G$11+СВЦЭМ!$D$10+'СЕТ СН'!$G$5-'СЕТ СН'!$G$21</f>
        <v>4248.61629748</v>
      </c>
      <c r="V51" s="36">
        <f>SUMIFS(СВЦЭМ!$D$34:$D$777,СВЦЭМ!$A$34:$A$777,$A51,СВЦЭМ!$B$34:$B$777,V$47)+'СЕТ СН'!$G$11+СВЦЭМ!$D$10+'СЕТ СН'!$G$5-'СЕТ СН'!$G$21</f>
        <v>4246.6330098500002</v>
      </c>
      <c r="W51" s="36">
        <f>SUMIFS(СВЦЭМ!$D$34:$D$777,СВЦЭМ!$A$34:$A$777,$A51,СВЦЭМ!$B$34:$B$777,W$47)+'СЕТ СН'!$G$11+СВЦЭМ!$D$10+'СЕТ СН'!$G$5-'СЕТ СН'!$G$21</f>
        <v>4222.5280230899998</v>
      </c>
      <c r="X51" s="36">
        <f>SUMIFS(СВЦЭМ!$D$34:$D$777,СВЦЭМ!$A$34:$A$777,$A51,СВЦЭМ!$B$34:$B$777,X$47)+'СЕТ СН'!$G$11+СВЦЭМ!$D$10+'СЕТ СН'!$G$5-'СЕТ СН'!$G$21</f>
        <v>4212.4372276599997</v>
      </c>
      <c r="Y51" s="36">
        <f>SUMIFS(СВЦЭМ!$D$34:$D$777,СВЦЭМ!$A$34:$A$777,$A51,СВЦЭМ!$B$34:$B$777,Y$47)+'СЕТ СН'!$G$11+СВЦЭМ!$D$10+'СЕТ СН'!$G$5-'СЕТ СН'!$G$21</f>
        <v>4295.64816273</v>
      </c>
    </row>
    <row r="52" spans="1:25" ht="15.75" x14ac:dyDescent="0.2">
      <c r="A52" s="35">
        <f t="shared" si="1"/>
        <v>43439</v>
      </c>
      <c r="B52" s="36">
        <f>SUMIFS(СВЦЭМ!$D$34:$D$777,СВЦЭМ!$A$34:$A$777,$A52,СВЦЭМ!$B$34:$B$777,B$47)+'СЕТ СН'!$G$11+СВЦЭМ!$D$10+'СЕТ СН'!$G$5-'СЕТ СН'!$G$21</f>
        <v>4399.8366753099999</v>
      </c>
      <c r="C52" s="36">
        <f>SUMIFS(СВЦЭМ!$D$34:$D$777,СВЦЭМ!$A$34:$A$777,$A52,СВЦЭМ!$B$34:$B$777,C$47)+'СЕТ СН'!$G$11+СВЦЭМ!$D$10+'СЕТ СН'!$G$5-'СЕТ СН'!$G$21</f>
        <v>4471.1323222599995</v>
      </c>
      <c r="D52" s="36">
        <f>SUMIFS(СВЦЭМ!$D$34:$D$777,СВЦЭМ!$A$34:$A$777,$A52,СВЦЭМ!$B$34:$B$777,D$47)+'СЕТ СН'!$G$11+СВЦЭМ!$D$10+'СЕТ СН'!$G$5-'СЕТ СН'!$G$21</f>
        <v>4562.1496012999996</v>
      </c>
      <c r="E52" s="36">
        <f>SUMIFS(СВЦЭМ!$D$34:$D$777,СВЦЭМ!$A$34:$A$777,$A52,СВЦЭМ!$B$34:$B$777,E$47)+'СЕТ СН'!$G$11+СВЦЭМ!$D$10+'СЕТ СН'!$G$5-'СЕТ СН'!$G$21</f>
        <v>4565.8153626599997</v>
      </c>
      <c r="F52" s="36">
        <f>SUMIFS(СВЦЭМ!$D$34:$D$777,СВЦЭМ!$A$34:$A$777,$A52,СВЦЭМ!$B$34:$B$777,F$47)+'СЕТ СН'!$G$11+СВЦЭМ!$D$10+'СЕТ СН'!$G$5-'СЕТ СН'!$G$21</f>
        <v>4562.7469244200001</v>
      </c>
      <c r="G52" s="36">
        <f>SUMIFS(СВЦЭМ!$D$34:$D$777,СВЦЭМ!$A$34:$A$777,$A52,СВЦЭМ!$B$34:$B$777,G$47)+'СЕТ СН'!$G$11+СВЦЭМ!$D$10+'СЕТ СН'!$G$5-'СЕТ СН'!$G$21</f>
        <v>4554.3234072400001</v>
      </c>
      <c r="H52" s="36">
        <f>SUMIFS(СВЦЭМ!$D$34:$D$777,СВЦЭМ!$A$34:$A$777,$A52,СВЦЭМ!$B$34:$B$777,H$47)+'СЕТ СН'!$G$11+СВЦЭМ!$D$10+'СЕТ СН'!$G$5-'СЕТ СН'!$G$21</f>
        <v>4517.1886516100003</v>
      </c>
      <c r="I52" s="36">
        <f>SUMIFS(СВЦЭМ!$D$34:$D$777,СВЦЭМ!$A$34:$A$777,$A52,СВЦЭМ!$B$34:$B$777,I$47)+'СЕТ СН'!$G$11+СВЦЭМ!$D$10+'СЕТ СН'!$G$5-'СЕТ СН'!$G$21</f>
        <v>4477.4705965399999</v>
      </c>
      <c r="J52" s="36">
        <f>SUMIFS(СВЦЭМ!$D$34:$D$777,СВЦЭМ!$A$34:$A$777,$A52,СВЦЭМ!$B$34:$B$777,J$47)+'СЕТ СН'!$G$11+СВЦЭМ!$D$10+'СЕТ СН'!$G$5-'СЕТ СН'!$G$21</f>
        <v>4486.78663882</v>
      </c>
      <c r="K52" s="36">
        <f>SUMIFS(СВЦЭМ!$D$34:$D$777,СВЦЭМ!$A$34:$A$777,$A52,СВЦЭМ!$B$34:$B$777,K$47)+'СЕТ СН'!$G$11+СВЦЭМ!$D$10+'СЕТ СН'!$G$5-'СЕТ СН'!$G$21</f>
        <v>4483.3403130199995</v>
      </c>
      <c r="L52" s="36">
        <f>SUMIFS(СВЦЭМ!$D$34:$D$777,СВЦЭМ!$A$34:$A$777,$A52,СВЦЭМ!$B$34:$B$777,L$47)+'СЕТ СН'!$G$11+СВЦЭМ!$D$10+'СЕТ СН'!$G$5-'СЕТ СН'!$G$21</f>
        <v>4481.8508398100003</v>
      </c>
      <c r="M52" s="36">
        <f>SUMIFS(СВЦЭМ!$D$34:$D$777,СВЦЭМ!$A$34:$A$777,$A52,СВЦЭМ!$B$34:$B$777,M$47)+'СЕТ СН'!$G$11+СВЦЭМ!$D$10+'СЕТ СН'!$G$5-'СЕТ СН'!$G$21</f>
        <v>4466.8558433500002</v>
      </c>
      <c r="N52" s="36">
        <f>SUMIFS(СВЦЭМ!$D$34:$D$777,СВЦЭМ!$A$34:$A$777,$A52,СВЦЭМ!$B$34:$B$777,N$47)+'СЕТ СН'!$G$11+СВЦЭМ!$D$10+'СЕТ СН'!$G$5-'СЕТ СН'!$G$21</f>
        <v>4455.4389612099994</v>
      </c>
      <c r="O52" s="36">
        <f>SUMIFS(СВЦЭМ!$D$34:$D$777,СВЦЭМ!$A$34:$A$777,$A52,СВЦЭМ!$B$34:$B$777,O$47)+'СЕТ СН'!$G$11+СВЦЭМ!$D$10+'СЕТ СН'!$G$5-'СЕТ СН'!$G$21</f>
        <v>4405.19328907</v>
      </c>
      <c r="P52" s="36">
        <f>SUMIFS(СВЦЭМ!$D$34:$D$777,СВЦЭМ!$A$34:$A$777,$A52,СВЦЭМ!$B$34:$B$777,P$47)+'СЕТ СН'!$G$11+СВЦЭМ!$D$10+'СЕТ СН'!$G$5-'СЕТ СН'!$G$21</f>
        <v>4347.1277948400002</v>
      </c>
      <c r="Q52" s="36">
        <f>SUMIFS(СВЦЭМ!$D$34:$D$777,СВЦЭМ!$A$34:$A$777,$A52,СВЦЭМ!$B$34:$B$777,Q$47)+'СЕТ СН'!$G$11+СВЦЭМ!$D$10+'СЕТ СН'!$G$5-'СЕТ СН'!$G$21</f>
        <v>4270.99489791</v>
      </c>
      <c r="R52" s="36">
        <f>SUMIFS(СВЦЭМ!$D$34:$D$777,СВЦЭМ!$A$34:$A$777,$A52,СВЦЭМ!$B$34:$B$777,R$47)+'СЕТ СН'!$G$11+СВЦЭМ!$D$10+'СЕТ СН'!$G$5-'СЕТ СН'!$G$21</f>
        <v>4243.2471652100003</v>
      </c>
      <c r="S52" s="36">
        <f>SUMIFS(СВЦЭМ!$D$34:$D$777,СВЦЭМ!$A$34:$A$777,$A52,СВЦЭМ!$B$34:$B$777,S$47)+'СЕТ СН'!$G$11+СВЦЭМ!$D$10+'СЕТ СН'!$G$5-'СЕТ СН'!$G$21</f>
        <v>4239.6954257500001</v>
      </c>
      <c r="T52" s="36">
        <f>SUMIFS(СВЦЭМ!$D$34:$D$777,СВЦЭМ!$A$34:$A$777,$A52,СВЦЭМ!$B$34:$B$777,T$47)+'СЕТ СН'!$G$11+СВЦЭМ!$D$10+'СЕТ СН'!$G$5-'СЕТ СН'!$G$21</f>
        <v>4253.1360906500004</v>
      </c>
      <c r="U52" s="36">
        <f>SUMIFS(СВЦЭМ!$D$34:$D$777,СВЦЭМ!$A$34:$A$777,$A52,СВЦЭМ!$B$34:$B$777,U$47)+'СЕТ СН'!$G$11+СВЦЭМ!$D$10+'СЕТ СН'!$G$5-'СЕТ СН'!$G$21</f>
        <v>4253.2124334299997</v>
      </c>
      <c r="V52" s="36">
        <f>SUMIFS(СВЦЭМ!$D$34:$D$777,СВЦЭМ!$A$34:$A$777,$A52,СВЦЭМ!$B$34:$B$777,V$47)+'СЕТ СН'!$G$11+СВЦЭМ!$D$10+'СЕТ СН'!$G$5-'СЕТ СН'!$G$21</f>
        <v>4254.5246041399996</v>
      </c>
      <c r="W52" s="36">
        <f>SUMIFS(СВЦЭМ!$D$34:$D$777,СВЦЭМ!$A$34:$A$777,$A52,СВЦЭМ!$B$34:$B$777,W$47)+'СЕТ СН'!$G$11+СВЦЭМ!$D$10+'СЕТ СН'!$G$5-'СЕТ СН'!$G$21</f>
        <v>4260.4641733600001</v>
      </c>
      <c r="X52" s="36">
        <f>SUMIFS(СВЦЭМ!$D$34:$D$777,СВЦЭМ!$A$34:$A$777,$A52,СВЦЭМ!$B$34:$B$777,X$47)+'СЕТ СН'!$G$11+СВЦЭМ!$D$10+'СЕТ СН'!$G$5-'СЕТ СН'!$G$21</f>
        <v>4249.5409967400001</v>
      </c>
      <c r="Y52" s="36">
        <f>SUMIFS(СВЦЭМ!$D$34:$D$777,СВЦЭМ!$A$34:$A$777,$A52,СВЦЭМ!$B$34:$B$777,Y$47)+'СЕТ СН'!$G$11+СВЦЭМ!$D$10+'СЕТ СН'!$G$5-'СЕТ СН'!$G$21</f>
        <v>4321.3568632500001</v>
      </c>
    </row>
    <row r="53" spans="1:25" ht="15.75" x14ac:dyDescent="0.2">
      <c r="A53" s="35">
        <f t="shared" si="1"/>
        <v>43440</v>
      </c>
      <c r="B53" s="36">
        <f>SUMIFS(СВЦЭМ!$D$34:$D$777,СВЦЭМ!$A$34:$A$777,$A53,СВЦЭМ!$B$34:$B$777,B$47)+'СЕТ СН'!$G$11+СВЦЭМ!$D$10+'СЕТ СН'!$G$5-'СЕТ СН'!$G$21</f>
        <v>4408.7540802100002</v>
      </c>
      <c r="C53" s="36">
        <f>SUMIFS(СВЦЭМ!$D$34:$D$777,СВЦЭМ!$A$34:$A$777,$A53,СВЦЭМ!$B$34:$B$777,C$47)+'СЕТ СН'!$G$11+СВЦЭМ!$D$10+'СЕТ СН'!$G$5-'СЕТ СН'!$G$21</f>
        <v>4475.6784488700005</v>
      </c>
      <c r="D53" s="36">
        <f>SUMIFS(СВЦЭМ!$D$34:$D$777,СВЦЭМ!$A$34:$A$777,$A53,СВЦЭМ!$B$34:$B$777,D$47)+'СЕТ СН'!$G$11+СВЦЭМ!$D$10+'СЕТ СН'!$G$5-'СЕТ СН'!$G$21</f>
        <v>4561.1144248600003</v>
      </c>
      <c r="E53" s="36">
        <f>SUMIFS(СВЦЭМ!$D$34:$D$777,СВЦЭМ!$A$34:$A$777,$A53,СВЦЭМ!$B$34:$B$777,E$47)+'СЕТ СН'!$G$11+СВЦЭМ!$D$10+'СЕТ СН'!$G$5-'СЕТ СН'!$G$21</f>
        <v>4570.9661641900002</v>
      </c>
      <c r="F53" s="36">
        <f>SUMIFS(СВЦЭМ!$D$34:$D$777,СВЦЭМ!$A$34:$A$777,$A53,СВЦЭМ!$B$34:$B$777,F$47)+'СЕТ СН'!$G$11+СВЦЭМ!$D$10+'СЕТ СН'!$G$5-'СЕТ СН'!$G$21</f>
        <v>4574.9057173600004</v>
      </c>
      <c r="G53" s="36">
        <f>SUMIFS(СВЦЭМ!$D$34:$D$777,СВЦЭМ!$A$34:$A$777,$A53,СВЦЭМ!$B$34:$B$777,G$47)+'СЕТ СН'!$G$11+СВЦЭМ!$D$10+'СЕТ СН'!$G$5-'СЕТ СН'!$G$21</f>
        <v>4547.7004046100001</v>
      </c>
      <c r="H53" s="36">
        <f>SUMIFS(СВЦЭМ!$D$34:$D$777,СВЦЭМ!$A$34:$A$777,$A53,СВЦЭМ!$B$34:$B$777,H$47)+'СЕТ СН'!$G$11+СВЦЭМ!$D$10+'СЕТ СН'!$G$5-'СЕТ СН'!$G$21</f>
        <v>4500.9577469599999</v>
      </c>
      <c r="I53" s="36">
        <f>SUMIFS(СВЦЭМ!$D$34:$D$777,СВЦЭМ!$A$34:$A$777,$A53,СВЦЭМ!$B$34:$B$777,I$47)+'СЕТ СН'!$G$11+СВЦЭМ!$D$10+'СЕТ СН'!$G$5-'СЕТ СН'!$G$21</f>
        <v>4422.1047406600001</v>
      </c>
      <c r="J53" s="36">
        <f>SUMIFS(СВЦЭМ!$D$34:$D$777,СВЦЭМ!$A$34:$A$777,$A53,СВЦЭМ!$B$34:$B$777,J$47)+'СЕТ СН'!$G$11+СВЦЭМ!$D$10+'СЕТ СН'!$G$5-'СЕТ СН'!$G$21</f>
        <v>4358.7894516599999</v>
      </c>
      <c r="K53" s="36">
        <f>SUMIFS(СВЦЭМ!$D$34:$D$777,СВЦЭМ!$A$34:$A$777,$A53,СВЦЭМ!$B$34:$B$777,K$47)+'СЕТ СН'!$G$11+СВЦЭМ!$D$10+'СЕТ СН'!$G$5-'СЕТ СН'!$G$21</f>
        <v>4306.1480454000002</v>
      </c>
      <c r="L53" s="36">
        <f>SUMIFS(СВЦЭМ!$D$34:$D$777,СВЦЭМ!$A$34:$A$777,$A53,СВЦЭМ!$B$34:$B$777,L$47)+'СЕТ СН'!$G$11+СВЦЭМ!$D$10+'СЕТ СН'!$G$5-'СЕТ СН'!$G$21</f>
        <v>4315.2550223500002</v>
      </c>
      <c r="M53" s="36">
        <f>SUMIFS(СВЦЭМ!$D$34:$D$777,СВЦЭМ!$A$34:$A$777,$A53,СВЦЭМ!$B$34:$B$777,M$47)+'СЕТ СН'!$G$11+СВЦЭМ!$D$10+'СЕТ СН'!$G$5-'СЕТ СН'!$G$21</f>
        <v>4362.8988329899994</v>
      </c>
      <c r="N53" s="36">
        <f>SUMIFS(СВЦЭМ!$D$34:$D$777,СВЦЭМ!$A$34:$A$777,$A53,СВЦЭМ!$B$34:$B$777,N$47)+'СЕТ СН'!$G$11+СВЦЭМ!$D$10+'СЕТ СН'!$G$5-'СЕТ СН'!$G$21</f>
        <v>4427.2030295100003</v>
      </c>
      <c r="O53" s="36">
        <f>SUMIFS(СВЦЭМ!$D$34:$D$777,СВЦЭМ!$A$34:$A$777,$A53,СВЦЭМ!$B$34:$B$777,O$47)+'СЕТ СН'!$G$11+СВЦЭМ!$D$10+'СЕТ СН'!$G$5-'СЕТ СН'!$G$21</f>
        <v>4463.2172516500004</v>
      </c>
      <c r="P53" s="36">
        <f>SUMIFS(СВЦЭМ!$D$34:$D$777,СВЦЭМ!$A$34:$A$777,$A53,СВЦЭМ!$B$34:$B$777,P$47)+'СЕТ СН'!$G$11+СВЦЭМ!$D$10+'СЕТ СН'!$G$5-'СЕТ СН'!$G$21</f>
        <v>4460.4648987199998</v>
      </c>
      <c r="Q53" s="36">
        <f>SUMIFS(СВЦЭМ!$D$34:$D$777,СВЦЭМ!$A$34:$A$777,$A53,СВЦЭМ!$B$34:$B$777,Q$47)+'СЕТ СН'!$G$11+СВЦЭМ!$D$10+'СЕТ СН'!$G$5-'СЕТ СН'!$G$21</f>
        <v>4425.9018180200001</v>
      </c>
      <c r="R53" s="36">
        <f>SUMIFS(СВЦЭМ!$D$34:$D$777,СВЦЭМ!$A$34:$A$777,$A53,СВЦЭМ!$B$34:$B$777,R$47)+'СЕТ СН'!$G$11+СВЦЭМ!$D$10+'СЕТ СН'!$G$5-'СЕТ СН'!$G$21</f>
        <v>4366.9447661000004</v>
      </c>
      <c r="S53" s="36">
        <f>SUMIFS(СВЦЭМ!$D$34:$D$777,СВЦЭМ!$A$34:$A$777,$A53,СВЦЭМ!$B$34:$B$777,S$47)+'СЕТ СН'!$G$11+СВЦЭМ!$D$10+'СЕТ СН'!$G$5-'СЕТ СН'!$G$21</f>
        <v>4299.9760024500001</v>
      </c>
      <c r="T53" s="36">
        <f>SUMIFS(СВЦЭМ!$D$34:$D$777,СВЦЭМ!$A$34:$A$777,$A53,СВЦЭМ!$B$34:$B$777,T$47)+'СЕТ СН'!$G$11+СВЦЭМ!$D$10+'СЕТ СН'!$G$5-'СЕТ СН'!$G$21</f>
        <v>4291.0833095799999</v>
      </c>
      <c r="U53" s="36">
        <f>SUMIFS(СВЦЭМ!$D$34:$D$777,СВЦЭМ!$A$34:$A$777,$A53,СВЦЭМ!$B$34:$B$777,U$47)+'СЕТ СН'!$G$11+СВЦЭМ!$D$10+'СЕТ СН'!$G$5-'СЕТ СН'!$G$21</f>
        <v>4296.0454529600001</v>
      </c>
      <c r="V53" s="36">
        <f>SUMIFS(СВЦЭМ!$D$34:$D$777,СВЦЭМ!$A$34:$A$777,$A53,СВЦЭМ!$B$34:$B$777,V$47)+'СЕТ СН'!$G$11+СВЦЭМ!$D$10+'СЕТ СН'!$G$5-'СЕТ СН'!$G$21</f>
        <v>4293.0373483399999</v>
      </c>
      <c r="W53" s="36">
        <f>SUMIFS(СВЦЭМ!$D$34:$D$777,СВЦЭМ!$A$34:$A$777,$A53,СВЦЭМ!$B$34:$B$777,W$47)+'СЕТ СН'!$G$11+СВЦЭМ!$D$10+'СЕТ СН'!$G$5-'СЕТ СН'!$G$21</f>
        <v>4259.2568530899998</v>
      </c>
      <c r="X53" s="36">
        <f>SUMIFS(СВЦЭМ!$D$34:$D$777,СВЦЭМ!$A$34:$A$777,$A53,СВЦЭМ!$B$34:$B$777,X$47)+'СЕТ СН'!$G$11+СВЦЭМ!$D$10+'СЕТ СН'!$G$5-'СЕТ СН'!$G$21</f>
        <v>4281.3032200799998</v>
      </c>
      <c r="Y53" s="36">
        <f>SUMIFS(СВЦЭМ!$D$34:$D$777,СВЦЭМ!$A$34:$A$777,$A53,СВЦЭМ!$B$34:$B$777,Y$47)+'СЕТ СН'!$G$11+СВЦЭМ!$D$10+'СЕТ СН'!$G$5-'СЕТ СН'!$G$21</f>
        <v>4313.0397897800003</v>
      </c>
    </row>
    <row r="54" spans="1:25" ht="15.75" x14ac:dyDescent="0.2">
      <c r="A54" s="35">
        <f t="shared" si="1"/>
        <v>43441</v>
      </c>
      <c r="B54" s="36">
        <f>SUMIFS(СВЦЭМ!$D$34:$D$777,СВЦЭМ!$A$34:$A$777,$A54,СВЦЭМ!$B$34:$B$777,B$47)+'СЕТ СН'!$G$11+СВЦЭМ!$D$10+'СЕТ СН'!$G$5-'СЕТ СН'!$G$21</f>
        <v>4492.1529080299997</v>
      </c>
      <c r="C54" s="36">
        <f>SUMIFS(СВЦЭМ!$D$34:$D$777,СВЦЭМ!$A$34:$A$777,$A54,СВЦЭМ!$B$34:$B$777,C$47)+'СЕТ СН'!$G$11+СВЦЭМ!$D$10+'СЕТ СН'!$G$5-'СЕТ СН'!$G$21</f>
        <v>4582.5159190900004</v>
      </c>
      <c r="D54" s="36">
        <f>SUMIFS(СВЦЭМ!$D$34:$D$777,СВЦЭМ!$A$34:$A$777,$A54,СВЦЭМ!$B$34:$B$777,D$47)+'СЕТ СН'!$G$11+СВЦЭМ!$D$10+'СЕТ СН'!$G$5-'СЕТ СН'!$G$21</f>
        <v>4616.8507511099997</v>
      </c>
      <c r="E54" s="36">
        <f>SUMIFS(СВЦЭМ!$D$34:$D$777,СВЦЭМ!$A$34:$A$777,$A54,СВЦЭМ!$B$34:$B$777,E$47)+'СЕТ СН'!$G$11+СВЦЭМ!$D$10+'СЕТ СН'!$G$5-'СЕТ СН'!$G$21</f>
        <v>4615.1644343300004</v>
      </c>
      <c r="F54" s="36">
        <f>SUMIFS(СВЦЭМ!$D$34:$D$777,СВЦЭМ!$A$34:$A$777,$A54,СВЦЭМ!$B$34:$B$777,F$47)+'СЕТ СН'!$G$11+СВЦЭМ!$D$10+'СЕТ СН'!$G$5-'СЕТ СН'!$G$21</f>
        <v>4615.5934970999997</v>
      </c>
      <c r="G54" s="36">
        <f>SUMIFS(СВЦЭМ!$D$34:$D$777,СВЦЭМ!$A$34:$A$777,$A54,СВЦЭМ!$B$34:$B$777,G$47)+'СЕТ СН'!$G$11+СВЦЭМ!$D$10+'СЕТ СН'!$G$5-'СЕТ СН'!$G$21</f>
        <v>4610.0155360700001</v>
      </c>
      <c r="H54" s="36">
        <f>SUMIFS(СВЦЭМ!$D$34:$D$777,СВЦЭМ!$A$34:$A$777,$A54,СВЦЭМ!$B$34:$B$777,H$47)+'СЕТ СН'!$G$11+СВЦЭМ!$D$10+'СЕТ СН'!$G$5-'СЕТ СН'!$G$21</f>
        <v>4565.43686626</v>
      </c>
      <c r="I54" s="36">
        <f>SUMIFS(СВЦЭМ!$D$34:$D$777,СВЦЭМ!$A$34:$A$777,$A54,СВЦЭМ!$B$34:$B$777,I$47)+'СЕТ СН'!$G$11+СВЦЭМ!$D$10+'СЕТ СН'!$G$5-'СЕТ СН'!$G$21</f>
        <v>4463.22993726</v>
      </c>
      <c r="J54" s="36">
        <f>SUMIFS(СВЦЭМ!$D$34:$D$777,СВЦЭМ!$A$34:$A$777,$A54,СВЦЭМ!$B$34:$B$777,J$47)+'СЕТ СН'!$G$11+СВЦЭМ!$D$10+'СЕТ СН'!$G$5-'СЕТ СН'!$G$21</f>
        <v>4378.0606263399995</v>
      </c>
      <c r="K54" s="36">
        <f>SUMIFS(СВЦЭМ!$D$34:$D$777,СВЦЭМ!$A$34:$A$777,$A54,СВЦЭМ!$B$34:$B$777,K$47)+'СЕТ СН'!$G$11+СВЦЭМ!$D$10+'СЕТ СН'!$G$5-'СЕТ СН'!$G$21</f>
        <v>4307.9693707500001</v>
      </c>
      <c r="L54" s="36">
        <f>SUMIFS(СВЦЭМ!$D$34:$D$777,СВЦЭМ!$A$34:$A$777,$A54,СВЦЭМ!$B$34:$B$777,L$47)+'СЕТ СН'!$G$11+СВЦЭМ!$D$10+'СЕТ СН'!$G$5-'СЕТ СН'!$G$21</f>
        <v>4313.4226002900004</v>
      </c>
      <c r="M54" s="36">
        <f>SUMIFS(СВЦЭМ!$D$34:$D$777,СВЦЭМ!$A$34:$A$777,$A54,СВЦЭМ!$B$34:$B$777,M$47)+'СЕТ СН'!$G$11+СВЦЭМ!$D$10+'СЕТ СН'!$G$5-'СЕТ СН'!$G$21</f>
        <v>4366.4720942800004</v>
      </c>
      <c r="N54" s="36">
        <f>SUMIFS(СВЦЭМ!$D$34:$D$777,СВЦЭМ!$A$34:$A$777,$A54,СВЦЭМ!$B$34:$B$777,N$47)+'СЕТ СН'!$G$11+СВЦЭМ!$D$10+'СЕТ СН'!$G$5-'СЕТ СН'!$G$21</f>
        <v>4426.22891265</v>
      </c>
      <c r="O54" s="36">
        <f>SUMIFS(СВЦЭМ!$D$34:$D$777,СВЦЭМ!$A$34:$A$777,$A54,СВЦЭМ!$B$34:$B$777,O$47)+'СЕТ СН'!$G$11+СВЦЭМ!$D$10+'СЕТ СН'!$G$5-'СЕТ СН'!$G$21</f>
        <v>4470.6566414700001</v>
      </c>
      <c r="P54" s="36">
        <f>SUMIFS(СВЦЭМ!$D$34:$D$777,СВЦЭМ!$A$34:$A$777,$A54,СВЦЭМ!$B$34:$B$777,P$47)+'СЕТ СН'!$G$11+СВЦЭМ!$D$10+'СЕТ СН'!$G$5-'СЕТ СН'!$G$21</f>
        <v>4478.4958987099999</v>
      </c>
      <c r="Q54" s="36">
        <f>SUMIFS(СВЦЭМ!$D$34:$D$777,СВЦЭМ!$A$34:$A$777,$A54,СВЦЭМ!$B$34:$B$777,Q$47)+'СЕТ СН'!$G$11+СВЦЭМ!$D$10+'СЕТ СН'!$G$5-'СЕТ СН'!$G$21</f>
        <v>4438.3271309100001</v>
      </c>
      <c r="R54" s="36">
        <f>SUMIFS(СВЦЭМ!$D$34:$D$777,СВЦЭМ!$A$34:$A$777,$A54,СВЦЭМ!$B$34:$B$777,R$47)+'СЕТ СН'!$G$11+СВЦЭМ!$D$10+'СЕТ СН'!$G$5-'СЕТ СН'!$G$21</f>
        <v>4367.50426668</v>
      </c>
      <c r="S54" s="36">
        <f>SUMIFS(СВЦЭМ!$D$34:$D$777,СВЦЭМ!$A$34:$A$777,$A54,СВЦЭМ!$B$34:$B$777,S$47)+'СЕТ СН'!$G$11+СВЦЭМ!$D$10+'СЕТ СН'!$G$5-'СЕТ СН'!$G$21</f>
        <v>4281.1614930099995</v>
      </c>
      <c r="T54" s="36">
        <f>SUMIFS(СВЦЭМ!$D$34:$D$777,СВЦЭМ!$A$34:$A$777,$A54,СВЦЭМ!$B$34:$B$777,T$47)+'СЕТ СН'!$G$11+СВЦЭМ!$D$10+'СЕТ СН'!$G$5-'СЕТ СН'!$G$21</f>
        <v>4253.5720307199999</v>
      </c>
      <c r="U54" s="36">
        <f>SUMIFS(СВЦЭМ!$D$34:$D$777,СВЦЭМ!$A$34:$A$777,$A54,СВЦЭМ!$B$34:$B$777,U$47)+'СЕТ СН'!$G$11+СВЦЭМ!$D$10+'СЕТ СН'!$G$5-'СЕТ СН'!$G$21</f>
        <v>4255.7579878200004</v>
      </c>
      <c r="V54" s="36">
        <f>SUMIFS(СВЦЭМ!$D$34:$D$777,СВЦЭМ!$A$34:$A$777,$A54,СВЦЭМ!$B$34:$B$777,V$47)+'СЕТ СН'!$G$11+СВЦЭМ!$D$10+'СЕТ СН'!$G$5-'СЕТ СН'!$G$21</f>
        <v>4268.4890499399999</v>
      </c>
      <c r="W54" s="36">
        <f>SUMIFS(СВЦЭМ!$D$34:$D$777,СВЦЭМ!$A$34:$A$777,$A54,СВЦЭМ!$B$34:$B$777,W$47)+'СЕТ СН'!$G$11+СВЦЭМ!$D$10+'СЕТ СН'!$G$5-'СЕТ СН'!$G$21</f>
        <v>4289.68101372</v>
      </c>
      <c r="X54" s="36">
        <f>SUMIFS(СВЦЭМ!$D$34:$D$777,СВЦЭМ!$A$34:$A$777,$A54,СВЦЭМ!$B$34:$B$777,X$47)+'СЕТ СН'!$G$11+СВЦЭМ!$D$10+'СЕТ СН'!$G$5-'СЕТ СН'!$G$21</f>
        <v>4301.8302214599998</v>
      </c>
      <c r="Y54" s="36">
        <f>SUMIFS(СВЦЭМ!$D$34:$D$777,СВЦЭМ!$A$34:$A$777,$A54,СВЦЭМ!$B$34:$B$777,Y$47)+'СЕТ СН'!$G$11+СВЦЭМ!$D$10+'СЕТ СН'!$G$5-'СЕТ СН'!$G$21</f>
        <v>4388.3607220499998</v>
      </c>
    </row>
    <row r="55" spans="1:25" ht="15.75" x14ac:dyDescent="0.2">
      <c r="A55" s="35">
        <f t="shared" si="1"/>
        <v>43442</v>
      </c>
      <c r="B55" s="36">
        <f>SUMIFS(СВЦЭМ!$D$34:$D$777,СВЦЭМ!$A$34:$A$777,$A55,СВЦЭМ!$B$34:$B$777,B$47)+'СЕТ СН'!$G$11+СВЦЭМ!$D$10+'СЕТ СН'!$G$5-'СЕТ СН'!$G$21</f>
        <v>4474.3065974000001</v>
      </c>
      <c r="C55" s="36">
        <f>SUMIFS(СВЦЭМ!$D$34:$D$777,СВЦЭМ!$A$34:$A$777,$A55,СВЦЭМ!$B$34:$B$777,C$47)+'СЕТ СН'!$G$11+СВЦЭМ!$D$10+'СЕТ СН'!$G$5-'СЕТ СН'!$G$21</f>
        <v>4503.8331213600004</v>
      </c>
      <c r="D55" s="36">
        <f>SUMIFS(СВЦЭМ!$D$34:$D$777,СВЦЭМ!$A$34:$A$777,$A55,СВЦЭМ!$B$34:$B$777,D$47)+'СЕТ СН'!$G$11+СВЦЭМ!$D$10+'СЕТ СН'!$G$5-'СЕТ СН'!$G$21</f>
        <v>4603.03439772</v>
      </c>
      <c r="E55" s="36">
        <f>SUMIFS(СВЦЭМ!$D$34:$D$777,СВЦЭМ!$A$34:$A$777,$A55,СВЦЭМ!$B$34:$B$777,E$47)+'СЕТ СН'!$G$11+СВЦЭМ!$D$10+'СЕТ СН'!$G$5-'СЕТ СН'!$G$21</f>
        <v>4618.3970073999999</v>
      </c>
      <c r="F55" s="36">
        <f>SUMIFS(СВЦЭМ!$D$34:$D$777,СВЦЭМ!$A$34:$A$777,$A55,СВЦЭМ!$B$34:$B$777,F$47)+'СЕТ СН'!$G$11+СВЦЭМ!$D$10+'СЕТ СН'!$G$5-'СЕТ СН'!$G$21</f>
        <v>4618.0219530499999</v>
      </c>
      <c r="G55" s="36">
        <f>SUMIFS(СВЦЭМ!$D$34:$D$777,СВЦЭМ!$A$34:$A$777,$A55,СВЦЭМ!$B$34:$B$777,G$47)+'СЕТ СН'!$G$11+СВЦЭМ!$D$10+'СЕТ СН'!$G$5-'СЕТ СН'!$G$21</f>
        <v>4620.75292532</v>
      </c>
      <c r="H55" s="36">
        <f>SUMIFS(СВЦЭМ!$D$34:$D$777,СВЦЭМ!$A$34:$A$777,$A55,СВЦЭМ!$B$34:$B$777,H$47)+'СЕТ СН'!$G$11+СВЦЭМ!$D$10+'СЕТ СН'!$G$5-'СЕТ СН'!$G$21</f>
        <v>4597.3300401300003</v>
      </c>
      <c r="I55" s="36">
        <f>SUMIFS(СВЦЭМ!$D$34:$D$777,СВЦЭМ!$A$34:$A$777,$A55,СВЦЭМ!$B$34:$B$777,I$47)+'СЕТ СН'!$G$11+СВЦЭМ!$D$10+'СЕТ СН'!$G$5-'СЕТ СН'!$G$21</f>
        <v>4490.1680809500003</v>
      </c>
      <c r="J55" s="36">
        <f>SUMIFS(СВЦЭМ!$D$34:$D$777,СВЦЭМ!$A$34:$A$777,$A55,СВЦЭМ!$B$34:$B$777,J$47)+'СЕТ СН'!$G$11+СВЦЭМ!$D$10+'СЕТ СН'!$G$5-'СЕТ СН'!$G$21</f>
        <v>4390.7183080999994</v>
      </c>
      <c r="K55" s="36">
        <f>SUMIFS(СВЦЭМ!$D$34:$D$777,СВЦЭМ!$A$34:$A$777,$A55,СВЦЭМ!$B$34:$B$777,K$47)+'СЕТ СН'!$G$11+СВЦЭМ!$D$10+'СЕТ СН'!$G$5-'СЕТ СН'!$G$21</f>
        <v>4312.1727468099998</v>
      </c>
      <c r="L55" s="36">
        <f>SUMIFS(СВЦЭМ!$D$34:$D$777,СВЦЭМ!$A$34:$A$777,$A55,СВЦЭМ!$B$34:$B$777,L$47)+'СЕТ СН'!$G$11+СВЦЭМ!$D$10+'СЕТ СН'!$G$5-'СЕТ СН'!$G$21</f>
        <v>4305.3947349800001</v>
      </c>
      <c r="M55" s="36">
        <f>SUMIFS(СВЦЭМ!$D$34:$D$777,СВЦЭМ!$A$34:$A$777,$A55,СВЦЭМ!$B$34:$B$777,M$47)+'СЕТ СН'!$G$11+СВЦЭМ!$D$10+'СЕТ СН'!$G$5-'СЕТ СН'!$G$21</f>
        <v>4367.4945902499994</v>
      </c>
      <c r="N55" s="36">
        <f>SUMIFS(СВЦЭМ!$D$34:$D$777,СВЦЭМ!$A$34:$A$777,$A55,СВЦЭМ!$B$34:$B$777,N$47)+'СЕТ СН'!$G$11+СВЦЭМ!$D$10+'СЕТ СН'!$G$5-'СЕТ СН'!$G$21</f>
        <v>4444.6969598900005</v>
      </c>
      <c r="O55" s="36">
        <f>SUMIFS(СВЦЭМ!$D$34:$D$777,СВЦЭМ!$A$34:$A$777,$A55,СВЦЭМ!$B$34:$B$777,O$47)+'СЕТ СН'!$G$11+СВЦЭМ!$D$10+'СЕТ СН'!$G$5-'СЕТ СН'!$G$21</f>
        <v>4487.4500648499998</v>
      </c>
      <c r="P55" s="36">
        <f>SUMIFS(СВЦЭМ!$D$34:$D$777,СВЦЭМ!$A$34:$A$777,$A55,СВЦЭМ!$B$34:$B$777,P$47)+'СЕТ СН'!$G$11+СВЦЭМ!$D$10+'СЕТ СН'!$G$5-'СЕТ СН'!$G$21</f>
        <v>4485.3754172600002</v>
      </c>
      <c r="Q55" s="36">
        <f>SUMIFS(СВЦЭМ!$D$34:$D$777,СВЦЭМ!$A$34:$A$777,$A55,СВЦЭМ!$B$34:$B$777,Q$47)+'СЕТ СН'!$G$11+СВЦЭМ!$D$10+'СЕТ СН'!$G$5-'СЕТ СН'!$G$21</f>
        <v>4451.7544490499995</v>
      </c>
      <c r="R55" s="36">
        <f>SUMIFS(СВЦЭМ!$D$34:$D$777,СВЦЭМ!$A$34:$A$777,$A55,СВЦЭМ!$B$34:$B$777,R$47)+'СЕТ СН'!$G$11+СВЦЭМ!$D$10+'СЕТ СН'!$G$5-'СЕТ СН'!$G$21</f>
        <v>4389.0968439099997</v>
      </c>
      <c r="S55" s="36">
        <f>SUMIFS(СВЦЭМ!$D$34:$D$777,СВЦЭМ!$A$34:$A$777,$A55,СВЦЭМ!$B$34:$B$777,S$47)+'СЕТ СН'!$G$11+СВЦЭМ!$D$10+'СЕТ СН'!$G$5-'СЕТ СН'!$G$21</f>
        <v>4291.3317233199996</v>
      </c>
      <c r="T55" s="36">
        <f>SUMIFS(СВЦЭМ!$D$34:$D$777,СВЦЭМ!$A$34:$A$777,$A55,СВЦЭМ!$B$34:$B$777,T$47)+'СЕТ СН'!$G$11+СВЦЭМ!$D$10+'СЕТ СН'!$G$5-'СЕТ СН'!$G$21</f>
        <v>4243.0423353699998</v>
      </c>
      <c r="U55" s="36">
        <f>SUMIFS(СВЦЭМ!$D$34:$D$777,СВЦЭМ!$A$34:$A$777,$A55,СВЦЭМ!$B$34:$B$777,U$47)+'СЕТ СН'!$G$11+СВЦЭМ!$D$10+'СЕТ СН'!$G$5-'СЕТ СН'!$G$21</f>
        <v>4247.34881589</v>
      </c>
      <c r="V55" s="36">
        <f>SUMIFS(СВЦЭМ!$D$34:$D$777,СВЦЭМ!$A$34:$A$777,$A55,СВЦЭМ!$B$34:$B$777,V$47)+'СЕТ СН'!$G$11+СВЦЭМ!$D$10+'СЕТ СН'!$G$5-'СЕТ СН'!$G$21</f>
        <v>4265.8261703300004</v>
      </c>
      <c r="W55" s="36">
        <f>SUMIFS(СВЦЭМ!$D$34:$D$777,СВЦЭМ!$A$34:$A$777,$A55,СВЦЭМ!$B$34:$B$777,W$47)+'СЕТ СН'!$G$11+СВЦЭМ!$D$10+'СЕТ СН'!$G$5-'СЕТ СН'!$G$21</f>
        <v>4280.8727839599997</v>
      </c>
      <c r="X55" s="36">
        <f>SUMIFS(СВЦЭМ!$D$34:$D$777,СВЦЭМ!$A$34:$A$777,$A55,СВЦЭМ!$B$34:$B$777,X$47)+'СЕТ СН'!$G$11+СВЦЭМ!$D$10+'СЕТ СН'!$G$5-'СЕТ СН'!$G$21</f>
        <v>4308.87903448</v>
      </c>
      <c r="Y55" s="36">
        <f>SUMIFS(СВЦЭМ!$D$34:$D$777,СВЦЭМ!$A$34:$A$777,$A55,СВЦЭМ!$B$34:$B$777,Y$47)+'СЕТ СН'!$G$11+СВЦЭМ!$D$10+'СЕТ СН'!$G$5-'СЕТ СН'!$G$21</f>
        <v>4395.19138165</v>
      </c>
    </row>
    <row r="56" spans="1:25" ht="15.75" x14ac:dyDescent="0.2">
      <c r="A56" s="35">
        <f t="shared" si="1"/>
        <v>43443</v>
      </c>
      <c r="B56" s="36">
        <f>SUMIFS(СВЦЭМ!$D$34:$D$777,СВЦЭМ!$A$34:$A$777,$A56,СВЦЭМ!$B$34:$B$777,B$47)+'СЕТ СН'!$G$11+СВЦЭМ!$D$10+'СЕТ СН'!$G$5-'СЕТ СН'!$G$21</f>
        <v>4461.9542441100002</v>
      </c>
      <c r="C56" s="36">
        <f>SUMIFS(СВЦЭМ!$D$34:$D$777,СВЦЭМ!$A$34:$A$777,$A56,СВЦЭМ!$B$34:$B$777,C$47)+'СЕТ СН'!$G$11+СВЦЭМ!$D$10+'СЕТ СН'!$G$5-'СЕТ СН'!$G$21</f>
        <v>4535.1613719299994</v>
      </c>
      <c r="D56" s="36">
        <f>SUMIFS(СВЦЭМ!$D$34:$D$777,СВЦЭМ!$A$34:$A$777,$A56,СВЦЭМ!$B$34:$B$777,D$47)+'СЕТ СН'!$G$11+СВЦЭМ!$D$10+'СЕТ СН'!$G$5-'СЕТ СН'!$G$21</f>
        <v>4607.9966983000004</v>
      </c>
      <c r="E56" s="36">
        <f>SUMIFS(СВЦЭМ!$D$34:$D$777,СВЦЭМ!$A$34:$A$777,$A56,СВЦЭМ!$B$34:$B$777,E$47)+'СЕТ СН'!$G$11+СВЦЭМ!$D$10+'СЕТ СН'!$G$5-'СЕТ СН'!$G$21</f>
        <v>4619.49363404</v>
      </c>
      <c r="F56" s="36">
        <f>SUMIFS(СВЦЭМ!$D$34:$D$777,СВЦЭМ!$A$34:$A$777,$A56,СВЦЭМ!$B$34:$B$777,F$47)+'СЕТ СН'!$G$11+СВЦЭМ!$D$10+'СЕТ СН'!$G$5-'СЕТ СН'!$G$21</f>
        <v>4623.4629137700003</v>
      </c>
      <c r="G56" s="36">
        <f>SUMIFS(СВЦЭМ!$D$34:$D$777,СВЦЭМ!$A$34:$A$777,$A56,СВЦЭМ!$B$34:$B$777,G$47)+'СЕТ СН'!$G$11+СВЦЭМ!$D$10+'СЕТ СН'!$G$5-'СЕТ СН'!$G$21</f>
        <v>4615.05566284</v>
      </c>
      <c r="H56" s="36">
        <f>SUMIFS(СВЦЭМ!$D$34:$D$777,СВЦЭМ!$A$34:$A$777,$A56,СВЦЭМ!$B$34:$B$777,H$47)+'СЕТ СН'!$G$11+СВЦЭМ!$D$10+'СЕТ СН'!$G$5-'СЕТ СН'!$G$21</f>
        <v>4576.16834664</v>
      </c>
      <c r="I56" s="36">
        <f>SUMIFS(СВЦЭМ!$D$34:$D$777,СВЦЭМ!$A$34:$A$777,$A56,СВЦЭМ!$B$34:$B$777,I$47)+'СЕТ СН'!$G$11+СВЦЭМ!$D$10+'СЕТ СН'!$G$5-'СЕТ СН'!$G$21</f>
        <v>4487.2134871199996</v>
      </c>
      <c r="J56" s="36">
        <f>SUMIFS(СВЦЭМ!$D$34:$D$777,СВЦЭМ!$A$34:$A$777,$A56,СВЦЭМ!$B$34:$B$777,J$47)+'СЕТ СН'!$G$11+СВЦЭМ!$D$10+'СЕТ СН'!$G$5-'СЕТ СН'!$G$21</f>
        <v>4386.7203593000004</v>
      </c>
      <c r="K56" s="36">
        <f>SUMIFS(СВЦЭМ!$D$34:$D$777,СВЦЭМ!$A$34:$A$777,$A56,СВЦЭМ!$B$34:$B$777,K$47)+'СЕТ СН'!$G$11+СВЦЭМ!$D$10+'СЕТ СН'!$G$5-'СЕТ СН'!$G$21</f>
        <v>4310.4785271700002</v>
      </c>
      <c r="L56" s="36">
        <f>SUMIFS(СВЦЭМ!$D$34:$D$777,СВЦЭМ!$A$34:$A$777,$A56,СВЦЭМ!$B$34:$B$777,L$47)+'СЕТ СН'!$G$11+СВЦЭМ!$D$10+'СЕТ СН'!$G$5-'СЕТ СН'!$G$21</f>
        <v>4301.5861798799997</v>
      </c>
      <c r="M56" s="36">
        <f>SUMIFS(СВЦЭМ!$D$34:$D$777,СВЦЭМ!$A$34:$A$777,$A56,СВЦЭМ!$B$34:$B$777,M$47)+'СЕТ СН'!$G$11+СВЦЭМ!$D$10+'СЕТ СН'!$G$5-'СЕТ СН'!$G$21</f>
        <v>4370.6598244400002</v>
      </c>
      <c r="N56" s="36">
        <f>SUMIFS(СВЦЭМ!$D$34:$D$777,СВЦЭМ!$A$34:$A$777,$A56,СВЦЭМ!$B$34:$B$777,N$47)+'СЕТ СН'!$G$11+СВЦЭМ!$D$10+'СЕТ СН'!$G$5-'СЕТ СН'!$G$21</f>
        <v>4429.8766699999996</v>
      </c>
      <c r="O56" s="36">
        <f>SUMIFS(СВЦЭМ!$D$34:$D$777,СВЦЭМ!$A$34:$A$777,$A56,СВЦЭМ!$B$34:$B$777,O$47)+'СЕТ СН'!$G$11+СВЦЭМ!$D$10+'СЕТ СН'!$G$5-'СЕТ СН'!$G$21</f>
        <v>4487.7535466199997</v>
      </c>
      <c r="P56" s="36">
        <f>SUMIFS(СВЦЭМ!$D$34:$D$777,СВЦЭМ!$A$34:$A$777,$A56,СВЦЭМ!$B$34:$B$777,P$47)+'СЕТ СН'!$G$11+СВЦЭМ!$D$10+'СЕТ СН'!$G$5-'СЕТ СН'!$G$21</f>
        <v>4492.9436349899997</v>
      </c>
      <c r="Q56" s="36">
        <f>SUMIFS(СВЦЭМ!$D$34:$D$777,СВЦЭМ!$A$34:$A$777,$A56,СВЦЭМ!$B$34:$B$777,Q$47)+'СЕТ СН'!$G$11+СВЦЭМ!$D$10+'СЕТ СН'!$G$5-'СЕТ СН'!$G$21</f>
        <v>4458.2200057199998</v>
      </c>
      <c r="R56" s="36">
        <f>SUMIFS(СВЦЭМ!$D$34:$D$777,СВЦЭМ!$A$34:$A$777,$A56,СВЦЭМ!$B$34:$B$777,R$47)+'СЕТ СН'!$G$11+СВЦЭМ!$D$10+'СЕТ СН'!$G$5-'СЕТ СН'!$G$21</f>
        <v>4396.4952878399999</v>
      </c>
      <c r="S56" s="36">
        <f>SUMIFS(СВЦЭМ!$D$34:$D$777,СВЦЭМ!$A$34:$A$777,$A56,СВЦЭМ!$B$34:$B$777,S$47)+'СЕТ СН'!$G$11+СВЦЭМ!$D$10+'СЕТ СН'!$G$5-'СЕТ СН'!$G$21</f>
        <v>4288.6043570299998</v>
      </c>
      <c r="T56" s="36">
        <f>SUMIFS(СВЦЭМ!$D$34:$D$777,СВЦЭМ!$A$34:$A$777,$A56,СВЦЭМ!$B$34:$B$777,T$47)+'СЕТ СН'!$G$11+СВЦЭМ!$D$10+'СЕТ СН'!$G$5-'СЕТ СН'!$G$21</f>
        <v>4248.49799059</v>
      </c>
      <c r="U56" s="36">
        <f>SUMIFS(СВЦЭМ!$D$34:$D$777,СВЦЭМ!$A$34:$A$777,$A56,СВЦЭМ!$B$34:$B$777,U$47)+'СЕТ СН'!$G$11+СВЦЭМ!$D$10+'СЕТ СН'!$G$5-'СЕТ СН'!$G$21</f>
        <v>4240.8067102699997</v>
      </c>
      <c r="V56" s="36">
        <f>SUMIFS(СВЦЭМ!$D$34:$D$777,СВЦЭМ!$A$34:$A$777,$A56,СВЦЭМ!$B$34:$B$777,V$47)+'СЕТ СН'!$G$11+СВЦЭМ!$D$10+'СЕТ СН'!$G$5-'СЕТ СН'!$G$21</f>
        <v>4259.11680024</v>
      </c>
      <c r="W56" s="36">
        <f>SUMIFS(СВЦЭМ!$D$34:$D$777,СВЦЭМ!$A$34:$A$777,$A56,СВЦЭМ!$B$34:$B$777,W$47)+'СЕТ СН'!$G$11+СВЦЭМ!$D$10+'СЕТ СН'!$G$5-'СЕТ СН'!$G$21</f>
        <v>4279.2103306700001</v>
      </c>
      <c r="X56" s="36">
        <f>SUMIFS(СВЦЭМ!$D$34:$D$777,СВЦЭМ!$A$34:$A$777,$A56,СВЦЭМ!$B$34:$B$777,X$47)+'СЕТ СН'!$G$11+СВЦЭМ!$D$10+'СЕТ СН'!$G$5-'СЕТ СН'!$G$21</f>
        <v>4298.8484260499999</v>
      </c>
      <c r="Y56" s="36">
        <f>SUMIFS(СВЦЭМ!$D$34:$D$777,СВЦЭМ!$A$34:$A$777,$A56,СВЦЭМ!$B$34:$B$777,Y$47)+'СЕТ СН'!$G$11+СВЦЭМ!$D$10+'СЕТ СН'!$G$5-'СЕТ СН'!$G$21</f>
        <v>4384.35355316</v>
      </c>
    </row>
    <row r="57" spans="1:25" ht="15.75" x14ac:dyDescent="0.2">
      <c r="A57" s="35">
        <f t="shared" si="1"/>
        <v>43444</v>
      </c>
      <c r="B57" s="36">
        <f>SUMIFS(СВЦЭМ!$D$34:$D$777,СВЦЭМ!$A$34:$A$777,$A57,СВЦЭМ!$B$34:$B$777,B$47)+'СЕТ СН'!$G$11+СВЦЭМ!$D$10+'СЕТ СН'!$G$5-'СЕТ СН'!$G$21</f>
        <v>4495.7892796699998</v>
      </c>
      <c r="C57" s="36">
        <f>SUMIFS(СВЦЭМ!$D$34:$D$777,СВЦЭМ!$A$34:$A$777,$A57,СВЦЭМ!$B$34:$B$777,C$47)+'СЕТ СН'!$G$11+СВЦЭМ!$D$10+'СЕТ СН'!$G$5-'СЕТ СН'!$G$21</f>
        <v>4579.8829603900003</v>
      </c>
      <c r="D57" s="36">
        <f>SUMIFS(СВЦЭМ!$D$34:$D$777,СВЦЭМ!$A$34:$A$777,$A57,СВЦЭМ!$B$34:$B$777,D$47)+'СЕТ СН'!$G$11+СВЦЭМ!$D$10+'СЕТ СН'!$G$5-'СЕТ СН'!$G$21</f>
        <v>4630.3680684500005</v>
      </c>
      <c r="E57" s="36">
        <f>SUMIFS(СВЦЭМ!$D$34:$D$777,СВЦЭМ!$A$34:$A$777,$A57,СВЦЭМ!$B$34:$B$777,E$47)+'СЕТ СН'!$G$11+СВЦЭМ!$D$10+'СЕТ СН'!$G$5-'СЕТ СН'!$G$21</f>
        <v>4628.2754245999995</v>
      </c>
      <c r="F57" s="36">
        <f>SUMIFS(СВЦЭМ!$D$34:$D$777,СВЦЭМ!$A$34:$A$777,$A57,СВЦЭМ!$B$34:$B$777,F$47)+'СЕТ СН'!$G$11+СВЦЭМ!$D$10+'СЕТ СН'!$G$5-'СЕТ СН'!$G$21</f>
        <v>4629.1099574499995</v>
      </c>
      <c r="G57" s="36">
        <f>SUMIFS(СВЦЭМ!$D$34:$D$777,СВЦЭМ!$A$34:$A$777,$A57,СВЦЭМ!$B$34:$B$777,G$47)+'СЕТ СН'!$G$11+СВЦЭМ!$D$10+'СЕТ СН'!$G$5-'СЕТ СН'!$G$21</f>
        <v>4624.0210553200004</v>
      </c>
      <c r="H57" s="36">
        <f>SUMIFS(СВЦЭМ!$D$34:$D$777,СВЦЭМ!$A$34:$A$777,$A57,СВЦЭМ!$B$34:$B$777,H$47)+'СЕТ СН'!$G$11+СВЦЭМ!$D$10+'СЕТ СН'!$G$5-'СЕТ СН'!$G$21</f>
        <v>4593.69373309</v>
      </c>
      <c r="I57" s="36">
        <f>SUMIFS(СВЦЭМ!$D$34:$D$777,СВЦЭМ!$A$34:$A$777,$A57,СВЦЭМ!$B$34:$B$777,I$47)+'СЕТ СН'!$G$11+СВЦЭМ!$D$10+'СЕТ СН'!$G$5-'СЕТ СН'!$G$21</f>
        <v>4486.5290995099995</v>
      </c>
      <c r="J57" s="36">
        <f>SUMIFS(СВЦЭМ!$D$34:$D$777,СВЦЭМ!$A$34:$A$777,$A57,СВЦЭМ!$B$34:$B$777,J$47)+'СЕТ СН'!$G$11+СВЦЭМ!$D$10+'СЕТ СН'!$G$5-'СЕТ СН'!$G$21</f>
        <v>4422.3386886399994</v>
      </c>
      <c r="K57" s="36">
        <f>SUMIFS(СВЦЭМ!$D$34:$D$777,СВЦЭМ!$A$34:$A$777,$A57,СВЦЭМ!$B$34:$B$777,K$47)+'СЕТ СН'!$G$11+СВЦЭМ!$D$10+'СЕТ СН'!$G$5-'СЕТ СН'!$G$21</f>
        <v>4373.5159454300001</v>
      </c>
      <c r="L57" s="36">
        <f>SUMIFS(СВЦЭМ!$D$34:$D$777,СВЦЭМ!$A$34:$A$777,$A57,СВЦЭМ!$B$34:$B$777,L$47)+'СЕТ СН'!$G$11+СВЦЭМ!$D$10+'СЕТ СН'!$G$5-'СЕТ СН'!$G$21</f>
        <v>4372.8296138799997</v>
      </c>
      <c r="M57" s="36">
        <f>SUMIFS(СВЦЭМ!$D$34:$D$777,СВЦЭМ!$A$34:$A$777,$A57,СВЦЭМ!$B$34:$B$777,M$47)+'СЕТ СН'!$G$11+СВЦЭМ!$D$10+'СЕТ СН'!$G$5-'СЕТ СН'!$G$21</f>
        <v>4385.4165594100004</v>
      </c>
      <c r="N57" s="36">
        <f>SUMIFS(СВЦЭМ!$D$34:$D$777,СВЦЭМ!$A$34:$A$777,$A57,СВЦЭМ!$B$34:$B$777,N$47)+'СЕТ СН'!$G$11+СВЦЭМ!$D$10+'СЕТ СН'!$G$5-'СЕТ СН'!$G$21</f>
        <v>4433.3516547700001</v>
      </c>
      <c r="O57" s="36">
        <f>SUMIFS(СВЦЭМ!$D$34:$D$777,СВЦЭМ!$A$34:$A$777,$A57,СВЦЭМ!$B$34:$B$777,O$47)+'СЕТ СН'!$G$11+СВЦЭМ!$D$10+'СЕТ СН'!$G$5-'СЕТ СН'!$G$21</f>
        <v>4466.7173909799994</v>
      </c>
      <c r="P57" s="36">
        <f>SUMIFS(СВЦЭМ!$D$34:$D$777,СВЦЭМ!$A$34:$A$777,$A57,СВЦЭМ!$B$34:$B$777,P$47)+'СЕТ СН'!$G$11+СВЦЭМ!$D$10+'СЕТ СН'!$G$5-'СЕТ СН'!$G$21</f>
        <v>4458.48248238</v>
      </c>
      <c r="Q57" s="36">
        <f>SUMIFS(СВЦЭМ!$D$34:$D$777,СВЦЭМ!$A$34:$A$777,$A57,СВЦЭМ!$B$34:$B$777,Q$47)+'СЕТ СН'!$G$11+СВЦЭМ!$D$10+'СЕТ СН'!$G$5-'СЕТ СН'!$G$21</f>
        <v>4433.28646106</v>
      </c>
      <c r="R57" s="36">
        <f>SUMIFS(СВЦЭМ!$D$34:$D$777,СВЦЭМ!$A$34:$A$777,$A57,СВЦЭМ!$B$34:$B$777,R$47)+'СЕТ СН'!$G$11+СВЦЭМ!$D$10+'СЕТ СН'!$G$5-'СЕТ СН'!$G$21</f>
        <v>4394.4292851800001</v>
      </c>
      <c r="S57" s="36">
        <f>SUMIFS(СВЦЭМ!$D$34:$D$777,СВЦЭМ!$A$34:$A$777,$A57,СВЦЭМ!$B$34:$B$777,S$47)+'СЕТ СН'!$G$11+СВЦЭМ!$D$10+'СЕТ СН'!$G$5-'СЕТ СН'!$G$21</f>
        <v>4310.6807847199998</v>
      </c>
      <c r="T57" s="36">
        <f>SUMIFS(СВЦЭМ!$D$34:$D$777,СВЦЭМ!$A$34:$A$777,$A57,СВЦЭМ!$B$34:$B$777,T$47)+'СЕТ СН'!$G$11+СВЦЭМ!$D$10+'СЕТ СН'!$G$5-'СЕТ СН'!$G$21</f>
        <v>4291.2428245599995</v>
      </c>
      <c r="U57" s="36">
        <f>SUMIFS(СВЦЭМ!$D$34:$D$777,СВЦЭМ!$A$34:$A$777,$A57,СВЦЭМ!$B$34:$B$777,U$47)+'СЕТ СН'!$G$11+СВЦЭМ!$D$10+'СЕТ СН'!$G$5-'СЕТ СН'!$G$21</f>
        <v>4293.6633015099997</v>
      </c>
      <c r="V57" s="36">
        <f>SUMIFS(СВЦЭМ!$D$34:$D$777,СВЦЭМ!$A$34:$A$777,$A57,СВЦЭМ!$B$34:$B$777,V$47)+'СЕТ СН'!$G$11+СВЦЭМ!$D$10+'СЕТ СН'!$G$5-'СЕТ СН'!$G$21</f>
        <v>4305.4935052199999</v>
      </c>
      <c r="W57" s="36">
        <f>SUMIFS(СВЦЭМ!$D$34:$D$777,СВЦЭМ!$A$34:$A$777,$A57,СВЦЭМ!$B$34:$B$777,W$47)+'СЕТ СН'!$G$11+СВЦЭМ!$D$10+'СЕТ СН'!$G$5-'СЕТ СН'!$G$21</f>
        <v>4325.0260725399994</v>
      </c>
      <c r="X57" s="36">
        <f>SUMIFS(СВЦЭМ!$D$34:$D$777,СВЦЭМ!$A$34:$A$777,$A57,СВЦЭМ!$B$34:$B$777,X$47)+'СЕТ СН'!$G$11+СВЦЭМ!$D$10+'СЕТ СН'!$G$5-'СЕТ СН'!$G$21</f>
        <v>4331.7788830500003</v>
      </c>
      <c r="Y57" s="36">
        <f>SUMIFS(СВЦЭМ!$D$34:$D$777,СВЦЭМ!$A$34:$A$777,$A57,СВЦЭМ!$B$34:$B$777,Y$47)+'СЕТ СН'!$G$11+СВЦЭМ!$D$10+'СЕТ СН'!$G$5-'СЕТ СН'!$G$21</f>
        <v>4417.4531506699996</v>
      </c>
    </row>
    <row r="58" spans="1:25" ht="15.75" x14ac:dyDescent="0.2">
      <c r="A58" s="35">
        <f t="shared" si="1"/>
        <v>43445</v>
      </c>
      <c r="B58" s="36">
        <f>SUMIFS(СВЦЭМ!$D$34:$D$777,СВЦЭМ!$A$34:$A$777,$A58,СВЦЭМ!$B$34:$B$777,B$47)+'СЕТ СН'!$G$11+СВЦЭМ!$D$10+'СЕТ СН'!$G$5-'СЕТ СН'!$G$21</f>
        <v>4485.7888022099996</v>
      </c>
      <c r="C58" s="36">
        <f>SUMIFS(СВЦЭМ!$D$34:$D$777,СВЦЭМ!$A$34:$A$777,$A58,СВЦЭМ!$B$34:$B$777,C$47)+'СЕТ СН'!$G$11+СВЦЭМ!$D$10+'СЕТ СН'!$G$5-'СЕТ СН'!$G$21</f>
        <v>4547.5445784499998</v>
      </c>
      <c r="D58" s="36">
        <f>SUMIFS(СВЦЭМ!$D$34:$D$777,СВЦЭМ!$A$34:$A$777,$A58,СВЦЭМ!$B$34:$B$777,D$47)+'СЕТ СН'!$G$11+СВЦЭМ!$D$10+'СЕТ СН'!$G$5-'СЕТ СН'!$G$21</f>
        <v>4609.6087535799998</v>
      </c>
      <c r="E58" s="36">
        <f>SUMIFS(СВЦЭМ!$D$34:$D$777,СВЦЭМ!$A$34:$A$777,$A58,СВЦЭМ!$B$34:$B$777,E$47)+'СЕТ СН'!$G$11+СВЦЭМ!$D$10+'СЕТ СН'!$G$5-'СЕТ СН'!$G$21</f>
        <v>4624.8715288900003</v>
      </c>
      <c r="F58" s="36">
        <f>SUMIFS(СВЦЭМ!$D$34:$D$777,СВЦЭМ!$A$34:$A$777,$A58,СВЦЭМ!$B$34:$B$777,F$47)+'СЕТ СН'!$G$11+СВЦЭМ!$D$10+'СЕТ СН'!$G$5-'СЕТ СН'!$G$21</f>
        <v>4627.75273182</v>
      </c>
      <c r="G58" s="36">
        <f>SUMIFS(СВЦЭМ!$D$34:$D$777,СВЦЭМ!$A$34:$A$777,$A58,СВЦЭМ!$B$34:$B$777,G$47)+'СЕТ СН'!$G$11+СВЦЭМ!$D$10+'СЕТ СН'!$G$5-'СЕТ СН'!$G$21</f>
        <v>4631.7909577199998</v>
      </c>
      <c r="H58" s="36">
        <f>SUMIFS(СВЦЭМ!$D$34:$D$777,СВЦЭМ!$A$34:$A$777,$A58,СВЦЭМ!$B$34:$B$777,H$47)+'СЕТ СН'!$G$11+СВЦЭМ!$D$10+'СЕТ СН'!$G$5-'СЕТ СН'!$G$21</f>
        <v>4583.7088087499997</v>
      </c>
      <c r="I58" s="36">
        <f>SUMIFS(СВЦЭМ!$D$34:$D$777,СВЦЭМ!$A$34:$A$777,$A58,СВЦЭМ!$B$34:$B$777,I$47)+'СЕТ СН'!$G$11+СВЦЭМ!$D$10+'СЕТ СН'!$G$5-'СЕТ СН'!$G$21</f>
        <v>4476.1913473899995</v>
      </c>
      <c r="J58" s="36">
        <f>SUMIFS(СВЦЭМ!$D$34:$D$777,СВЦЭМ!$A$34:$A$777,$A58,СВЦЭМ!$B$34:$B$777,J$47)+'СЕТ СН'!$G$11+СВЦЭМ!$D$10+'СЕТ СН'!$G$5-'СЕТ СН'!$G$21</f>
        <v>4403.0284637300001</v>
      </c>
      <c r="K58" s="36">
        <f>SUMIFS(СВЦЭМ!$D$34:$D$777,СВЦЭМ!$A$34:$A$777,$A58,СВЦЭМ!$B$34:$B$777,K$47)+'СЕТ СН'!$G$11+СВЦЭМ!$D$10+'СЕТ СН'!$G$5-'СЕТ СН'!$G$21</f>
        <v>4326.9663572299996</v>
      </c>
      <c r="L58" s="36">
        <f>SUMIFS(СВЦЭМ!$D$34:$D$777,СВЦЭМ!$A$34:$A$777,$A58,СВЦЭМ!$B$34:$B$777,L$47)+'СЕТ СН'!$G$11+СВЦЭМ!$D$10+'СЕТ СН'!$G$5-'СЕТ СН'!$G$21</f>
        <v>4327.4887734699996</v>
      </c>
      <c r="M58" s="36">
        <f>SUMIFS(СВЦЭМ!$D$34:$D$777,СВЦЭМ!$A$34:$A$777,$A58,СВЦЭМ!$B$34:$B$777,M$47)+'СЕТ СН'!$G$11+СВЦЭМ!$D$10+'СЕТ СН'!$G$5-'СЕТ СН'!$G$21</f>
        <v>4374.9160584000001</v>
      </c>
      <c r="N58" s="36">
        <f>SUMIFS(СВЦЭМ!$D$34:$D$777,СВЦЭМ!$A$34:$A$777,$A58,СВЦЭМ!$B$34:$B$777,N$47)+'СЕТ СН'!$G$11+СВЦЭМ!$D$10+'СЕТ СН'!$G$5-'СЕТ СН'!$G$21</f>
        <v>4431.1324385099997</v>
      </c>
      <c r="O58" s="36">
        <f>SUMIFS(СВЦЭМ!$D$34:$D$777,СВЦЭМ!$A$34:$A$777,$A58,СВЦЭМ!$B$34:$B$777,O$47)+'СЕТ СН'!$G$11+СВЦЭМ!$D$10+'СЕТ СН'!$G$5-'СЕТ СН'!$G$21</f>
        <v>4466.0686729199997</v>
      </c>
      <c r="P58" s="36">
        <f>SUMIFS(СВЦЭМ!$D$34:$D$777,СВЦЭМ!$A$34:$A$777,$A58,СВЦЭМ!$B$34:$B$777,P$47)+'СЕТ СН'!$G$11+СВЦЭМ!$D$10+'СЕТ СН'!$G$5-'СЕТ СН'!$G$21</f>
        <v>4474.3390460599994</v>
      </c>
      <c r="Q58" s="36">
        <f>SUMIFS(СВЦЭМ!$D$34:$D$777,СВЦЭМ!$A$34:$A$777,$A58,СВЦЭМ!$B$34:$B$777,Q$47)+'СЕТ СН'!$G$11+СВЦЭМ!$D$10+'СЕТ СН'!$G$5-'СЕТ СН'!$G$21</f>
        <v>4430.4989528400001</v>
      </c>
      <c r="R58" s="36">
        <f>SUMIFS(СВЦЭМ!$D$34:$D$777,СВЦЭМ!$A$34:$A$777,$A58,СВЦЭМ!$B$34:$B$777,R$47)+'СЕТ СН'!$G$11+СВЦЭМ!$D$10+'СЕТ СН'!$G$5-'СЕТ СН'!$G$21</f>
        <v>4388.6676313600001</v>
      </c>
      <c r="S58" s="36">
        <f>SUMIFS(СВЦЭМ!$D$34:$D$777,СВЦЭМ!$A$34:$A$777,$A58,СВЦЭМ!$B$34:$B$777,S$47)+'СЕТ СН'!$G$11+СВЦЭМ!$D$10+'СЕТ СН'!$G$5-'СЕТ СН'!$G$21</f>
        <v>4294.2064560099998</v>
      </c>
      <c r="T58" s="36">
        <f>SUMIFS(СВЦЭМ!$D$34:$D$777,СВЦЭМ!$A$34:$A$777,$A58,СВЦЭМ!$B$34:$B$777,T$47)+'СЕТ СН'!$G$11+СВЦЭМ!$D$10+'СЕТ СН'!$G$5-'СЕТ СН'!$G$21</f>
        <v>4273.3740309699997</v>
      </c>
      <c r="U58" s="36">
        <f>SUMIFS(СВЦЭМ!$D$34:$D$777,СВЦЭМ!$A$34:$A$777,$A58,СВЦЭМ!$B$34:$B$777,U$47)+'СЕТ СН'!$G$11+СВЦЭМ!$D$10+'СЕТ СН'!$G$5-'СЕТ СН'!$G$21</f>
        <v>4277.3362391399996</v>
      </c>
      <c r="V58" s="36">
        <f>SUMIFS(СВЦЭМ!$D$34:$D$777,СВЦЭМ!$A$34:$A$777,$A58,СВЦЭМ!$B$34:$B$777,V$47)+'СЕТ СН'!$G$11+СВЦЭМ!$D$10+'СЕТ СН'!$G$5-'СЕТ СН'!$G$21</f>
        <v>4294.5033216700003</v>
      </c>
      <c r="W58" s="36">
        <f>SUMIFS(СВЦЭМ!$D$34:$D$777,СВЦЭМ!$A$34:$A$777,$A58,СВЦЭМ!$B$34:$B$777,W$47)+'СЕТ СН'!$G$11+СВЦЭМ!$D$10+'СЕТ СН'!$G$5-'СЕТ СН'!$G$21</f>
        <v>4312.7176201299999</v>
      </c>
      <c r="X58" s="36">
        <f>SUMIFS(СВЦЭМ!$D$34:$D$777,СВЦЭМ!$A$34:$A$777,$A58,СВЦЭМ!$B$34:$B$777,X$47)+'СЕТ СН'!$G$11+СВЦЭМ!$D$10+'СЕТ СН'!$G$5-'СЕТ СН'!$G$21</f>
        <v>4320.7575230900002</v>
      </c>
      <c r="Y58" s="36">
        <f>SUMIFS(СВЦЭМ!$D$34:$D$777,СВЦЭМ!$A$34:$A$777,$A58,СВЦЭМ!$B$34:$B$777,Y$47)+'СЕТ СН'!$G$11+СВЦЭМ!$D$10+'СЕТ СН'!$G$5-'СЕТ СН'!$G$21</f>
        <v>4409.7713546099994</v>
      </c>
    </row>
    <row r="59" spans="1:25" ht="15.75" x14ac:dyDescent="0.2">
      <c r="A59" s="35">
        <f t="shared" si="1"/>
        <v>43446</v>
      </c>
      <c r="B59" s="36">
        <f>SUMIFS(СВЦЭМ!$D$34:$D$777,СВЦЭМ!$A$34:$A$777,$A59,СВЦЭМ!$B$34:$B$777,B$47)+'СЕТ СН'!$G$11+СВЦЭМ!$D$10+'СЕТ СН'!$G$5-'СЕТ СН'!$G$21</f>
        <v>4477.13467373</v>
      </c>
      <c r="C59" s="36">
        <f>SUMIFS(СВЦЭМ!$D$34:$D$777,СВЦЭМ!$A$34:$A$777,$A59,СВЦЭМ!$B$34:$B$777,C$47)+'СЕТ СН'!$G$11+СВЦЭМ!$D$10+'СЕТ СН'!$G$5-'СЕТ СН'!$G$21</f>
        <v>4568.3539224200003</v>
      </c>
      <c r="D59" s="36">
        <f>SUMIFS(СВЦЭМ!$D$34:$D$777,СВЦЭМ!$A$34:$A$777,$A59,СВЦЭМ!$B$34:$B$777,D$47)+'СЕТ СН'!$G$11+СВЦЭМ!$D$10+'СЕТ СН'!$G$5-'СЕТ СН'!$G$21</f>
        <v>4626.3543373800003</v>
      </c>
      <c r="E59" s="36">
        <f>SUMIFS(СВЦЭМ!$D$34:$D$777,СВЦЭМ!$A$34:$A$777,$A59,СВЦЭМ!$B$34:$B$777,E$47)+'СЕТ СН'!$G$11+СВЦЭМ!$D$10+'СЕТ СН'!$G$5-'СЕТ СН'!$G$21</f>
        <v>4647.4419333199994</v>
      </c>
      <c r="F59" s="36">
        <f>SUMIFS(СВЦЭМ!$D$34:$D$777,СВЦЭМ!$A$34:$A$777,$A59,СВЦЭМ!$B$34:$B$777,F$47)+'СЕТ СН'!$G$11+СВЦЭМ!$D$10+'СЕТ СН'!$G$5-'СЕТ СН'!$G$21</f>
        <v>4644.8945334999999</v>
      </c>
      <c r="G59" s="36">
        <f>SUMIFS(СВЦЭМ!$D$34:$D$777,СВЦЭМ!$A$34:$A$777,$A59,СВЦЭМ!$B$34:$B$777,G$47)+'СЕТ СН'!$G$11+СВЦЭМ!$D$10+'СЕТ СН'!$G$5-'СЕТ СН'!$G$21</f>
        <v>4617.0372309799995</v>
      </c>
      <c r="H59" s="36">
        <f>SUMIFS(СВЦЭМ!$D$34:$D$777,СВЦЭМ!$A$34:$A$777,$A59,СВЦЭМ!$B$34:$B$777,H$47)+'СЕТ СН'!$G$11+СВЦЭМ!$D$10+'СЕТ СН'!$G$5-'СЕТ СН'!$G$21</f>
        <v>4537.0453859700001</v>
      </c>
      <c r="I59" s="36">
        <f>SUMIFS(СВЦЭМ!$D$34:$D$777,СВЦЭМ!$A$34:$A$777,$A59,СВЦЭМ!$B$34:$B$777,I$47)+'СЕТ СН'!$G$11+СВЦЭМ!$D$10+'СЕТ СН'!$G$5-'СЕТ СН'!$G$21</f>
        <v>4431.3853477299999</v>
      </c>
      <c r="J59" s="36">
        <f>SUMIFS(СВЦЭМ!$D$34:$D$777,СВЦЭМ!$A$34:$A$777,$A59,СВЦЭМ!$B$34:$B$777,J$47)+'СЕТ СН'!$G$11+СВЦЭМ!$D$10+'СЕТ СН'!$G$5-'СЕТ СН'!$G$21</f>
        <v>4396.2289335799996</v>
      </c>
      <c r="K59" s="36">
        <f>SUMIFS(СВЦЭМ!$D$34:$D$777,СВЦЭМ!$A$34:$A$777,$A59,СВЦЭМ!$B$34:$B$777,K$47)+'СЕТ СН'!$G$11+СВЦЭМ!$D$10+'СЕТ СН'!$G$5-'СЕТ СН'!$G$21</f>
        <v>4321.4634668799999</v>
      </c>
      <c r="L59" s="36">
        <f>SUMIFS(СВЦЭМ!$D$34:$D$777,СВЦЭМ!$A$34:$A$777,$A59,СВЦЭМ!$B$34:$B$777,L$47)+'СЕТ СН'!$G$11+СВЦЭМ!$D$10+'СЕТ СН'!$G$5-'СЕТ СН'!$G$21</f>
        <v>4320.2972553299996</v>
      </c>
      <c r="M59" s="36">
        <f>SUMIFS(СВЦЭМ!$D$34:$D$777,СВЦЭМ!$A$34:$A$777,$A59,СВЦЭМ!$B$34:$B$777,M$47)+'СЕТ СН'!$G$11+СВЦЭМ!$D$10+'СЕТ СН'!$G$5-'СЕТ СН'!$G$21</f>
        <v>4374.9167343600002</v>
      </c>
      <c r="N59" s="36">
        <f>SUMIFS(СВЦЭМ!$D$34:$D$777,СВЦЭМ!$A$34:$A$777,$A59,СВЦЭМ!$B$34:$B$777,N$47)+'СЕТ СН'!$G$11+СВЦЭМ!$D$10+'СЕТ СН'!$G$5-'СЕТ СН'!$G$21</f>
        <v>4433.6777151199994</v>
      </c>
      <c r="O59" s="36">
        <f>SUMIFS(СВЦЭМ!$D$34:$D$777,СВЦЭМ!$A$34:$A$777,$A59,СВЦЭМ!$B$34:$B$777,O$47)+'СЕТ СН'!$G$11+СВЦЭМ!$D$10+'СЕТ СН'!$G$5-'СЕТ СН'!$G$21</f>
        <v>4475.1933982</v>
      </c>
      <c r="P59" s="36">
        <f>SUMIFS(СВЦЭМ!$D$34:$D$777,СВЦЭМ!$A$34:$A$777,$A59,СВЦЭМ!$B$34:$B$777,P$47)+'СЕТ СН'!$G$11+СВЦЭМ!$D$10+'СЕТ СН'!$G$5-'СЕТ СН'!$G$21</f>
        <v>4485.4267435900001</v>
      </c>
      <c r="Q59" s="36">
        <f>SUMIFS(СВЦЭМ!$D$34:$D$777,СВЦЭМ!$A$34:$A$777,$A59,СВЦЭМ!$B$34:$B$777,Q$47)+'СЕТ СН'!$G$11+СВЦЭМ!$D$10+'СЕТ СН'!$G$5-'СЕТ СН'!$G$21</f>
        <v>4438.7700582299994</v>
      </c>
      <c r="R59" s="36">
        <f>SUMIFS(СВЦЭМ!$D$34:$D$777,СВЦЭМ!$A$34:$A$777,$A59,СВЦЭМ!$B$34:$B$777,R$47)+'СЕТ СН'!$G$11+СВЦЭМ!$D$10+'СЕТ СН'!$G$5-'СЕТ СН'!$G$21</f>
        <v>4391.0187526700001</v>
      </c>
      <c r="S59" s="36">
        <f>SUMIFS(СВЦЭМ!$D$34:$D$777,СВЦЭМ!$A$34:$A$777,$A59,СВЦЭМ!$B$34:$B$777,S$47)+'СЕТ СН'!$G$11+СВЦЭМ!$D$10+'СЕТ СН'!$G$5-'СЕТ СН'!$G$21</f>
        <v>4301.5576198099998</v>
      </c>
      <c r="T59" s="36">
        <f>SUMIFS(СВЦЭМ!$D$34:$D$777,СВЦЭМ!$A$34:$A$777,$A59,СВЦЭМ!$B$34:$B$777,T$47)+'СЕТ СН'!$G$11+СВЦЭМ!$D$10+'СЕТ СН'!$G$5-'СЕТ СН'!$G$21</f>
        <v>4274.9523273099994</v>
      </c>
      <c r="U59" s="36">
        <f>SUMIFS(СВЦЭМ!$D$34:$D$777,СВЦЭМ!$A$34:$A$777,$A59,СВЦЭМ!$B$34:$B$777,U$47)+'СЕТ СН'!$G$11+СВЦЭМ!$D$10+'СЕТ СН'!$G$5-'СЕТ СН'!$G$21</f>
        <v>4282.6143044800001</v>
      </c>
      <c r="V59" s="36">
        <f>SUMIFS(СВЦЭМ!$D$34:$D$777,СВЦЭМ!$A$34:$A$777,$A59,СВЦЭМ!$B$34:$B$777,V$47)+'СЕТ СН'!$G$11+СВЦЭМ!$D$10+'СЕТ СН'!$G$5-'СЕТ СН'!$G$21</f>
        <v>4293.1981749799997</v>
      </c>
      <c r="W59" s="36">
        <f>SUMIFS(СВЦЭМ!$D$34:$D$777,СВЦЭМ!$A$34:$A$777,$A59,СВЦЭМ!$B$34:$B$777,W$47)+'СЕТ СН'!$G$11+СВЦЭМ!$D$10+'СЕТ СН'!$G$5-'СЕТ СН'!$G$21</f>
        <v>4314.7369659599999</v>
      </c>
      <c r="X59" s="36">
        <f>SUMIFS(СВЦЭМ!$D$34:$D$777,СВЦЭМ!$A$34:$A$777,$A59,СВЦЭМ!$B$34:$B$777,X$47)+'СЕТ СН'!$G$11+СВЦЭМ!$D$10+'СЕТ СН'!$G$5-'СЕТ СН'!$G$21</f>
        <v>4320.0275521399999</v>
      </c>
      <c r="Y59" s="36">
        <f>SUMIFS(СВЦЭМ!$D$34:$D$777,СВЦЭМ!$A$34:$A$777,$A59,СВЦЭМ!$B$34:$B$777,Y$47)+'СЕТ СН'!$G$11+СВЦЭМ!$D$10+'СЕТ СН'!$G$5-'СЕТ СН'!$G$21</f>
        <v>4397.20002905</v>
      </c>
    </row>
    <row r="60" spans="1:25" ht="15.75" x14ac:dyDescent="0.2">
      <c r="A60" s="35">
        <f t="shared" si="1"/>
        <v>43447</v>
      </c>
      <c r="B60" s="36">
        <f>SUMIFS(СВЦЭМ!$D$34:$D$777,СВЦЭМ!$A$34:$A$777,$A60,СВЦЭМ!$B$34:$B$777,B$47)+'СЕТ СН'!$G$11+СВЦЭМ!$D$10+'СЕТ СН'!$G$5-'СЕТ СН'!$G$21</f>
        <v>4475.7878701899999</v>
      </c>
      <c r="C60" s="36">
        <f>SUMIFS(СВЦЭМ!$D$34:$D$777,СВЦЭМ!$A$34:$A$777,$A60,СВЦЭМ!$B$34:$B$777,C$47)+'СЕТ СН'!$G$11+СВЦЭМ!$D$10+'СЕТ СН'!$G$5-'СЕТ СН'!$G$21</f>
        <v>4549.7645779499999</v>
      </c>
      <c r="D60" s="36">
        <f>SUMIFS(СВЦЭМ!$D$34:$D$777,СВЦЭМ!$A$34:$A$777,$A60,СВЦЭМ!$B$34:$B$777,D$47)+'СЕТ СН'!$G$11+СВЦЭМ!$D$10+'СЕТ СН'!$G$5-'СЕТ СН'!$G$21</f>
        <v>4611.3986180399997</v>
      </c>
      <c r="E60" s="36">
        <f>SUMIFS(СВЦЭМ!$D$34:$D$777,СВЦЭМ!$A$34:$A$777,$A60,СВЦЭМ!$B$34:$B$777,E$47)+'СЕТ СН'!$G$11+СВЦЭМ!$D$10+'СЕТ СН'!$G$5-'СЕТ СН'!$G$21</f>
        <v>4627.0427705299999</v>
      </c>
      <c r="F60" s="36">
        <f>SUMIFS(СВЦЭМ!$D$34:$D$777,СВЦЭМ!$A$34:$A$777,$A60,СВЦЭМ!$B$34:$B$777,F$47)+'СЕТ СН'!$G$11+СВЦЭМ!$D$10+'СЕТ СН'!$G$5-'СЕТ СН'!$G$21</f>
        <v>4628.43131206</v>
      </c>
      <c r="G60" s="36">
        <f>SUMIFS(СВЦЭМ!$D$34:$D$777,СВЦЭМ!$A$34:$A$777,$A60,СВЦЭМ!$B$34:$B$777,G$47)+'СЕТ СН'!$G$11+СВЦЭМ!$D$10+'СЕТ СН'!$G$5-'СЕТ СН'!$G$21</f>
        <v>4609.8198576300001</v>
      </c>
      <c r="H60" s="36">
        <f>SUMIFS(СВЦЭМ!$D$34:$D$777,СВЦЭМ!$A$34:$A$777,$A60,СВЦЭМ!$B$34:$B$777,H$47)+'СЕТ СН'!$G$11+СВЦЭМ!$D$10+'СЕТ СН'!$G$5-'СЕТ СН'!$G$21</f>
        <v>4531.3888360999999</v>
      </c>
      <c r="I60" s="36">
        <f>SUMIFS(СВЦЭМ!$D$34:$D$777,СВЦЭМ!$A$34:$A$777,$A60,СВЦЭМ!$B$34:$B$777,I$47)+'СЕТ СН'!$G$11+СВЦЭМ!$D$10+'СЕТ СН'!$G$5-'СЕТ СН'!$G$21</f>
        <v>4448.9321029000002</v>
      </c>
      <c r="J60" s="36">
        <f>SUMIFS(СВЦЭМ!$D$34:$D$777,СВЦЭМ!$A$34:$A$777,$A60,СВЦЭМ!$B$34:$B$777,J$47)+'СЕТ СН'!$G$11+СВЦЭМ!$D$10+'СЕТ СН'!$G$5-'СЕТ СН'!$G$21</f>
        <v>4379.2928412499996</v>
      </c>
      <c r="K60" s="36">
        <f>SUMIFS(СВЦЭМ!$D$34:$D$777,СВЦЭМ!$A$34:$A$777,$A60,СВЦЭМ!$B$34:$B$777,K$47)+'СЕТ СН'!$G$11+СВЦЭМ!$D$10+'СЕТ СН'!$G$5-'СЕТ СН'!$G$21</f>
        <v>4323.8992774299995</v>
      </c>
      <c r="L60" s="36">
        <f>SUMIFS(СВЦЭМ!$D$34:$D$777,СВЦЭМ!$A$34:$A$777,$A60,СВЦЭМ!$B$34:$B$777,L$47)+'СЕТ СН'!$G$11+СВЦЭМ!$D$10+'СЕТ СН'!$G$5-'СЕТ СН'!$G$21</f>
        <v>4319.6282640299996</v>
      </c>
      <c r="M60" s="36">
        <f>SUMIFS(СВЦЭМ!$D$34:$D$777,СВЦЭМ!$A$34:$A$777,$A60,СВЦЭМ!$B$34:$B$777,M$47)+'СЕТ СН'!$G$11+СВЦЭМ!$D$10+'СЕТ СН'!$G$5-'СЕТ СН'!$G$21</f>
        <v>4366.7134656099997</v>
      </c>
      <c r="N60" s="36">
        <f>SUMIFS(СВЦЭМ!$D$34:$D$777,СВЦЭМ!$A$34:$A$777,$A60,СВЦЭМ!$B$34:$B$777,N$47)+'СЕТ СН'!$G$11+СВЦЭМ!$D$10+'СЕТ СН'!$G$5-'СЕТ СН'!$G$21</f>
        <v>4436.7118120099994</v>
      </c>
      <c r="O60" s="36">
        <f>SUMIFS(СВЦЭМ!$D$34:$D$777,СВЦЭМ!$A$34:$A$777,$A60,СВЦЭМ!$B$34:$B$777,O$47)+'СЕТ СН'!$G$11+СВЦЭМ!$D$10+'СЕТ СН'!$G$5-'СЕТ СН'!$G$21</f>
        <v>4468.7645703999997</v>
      </c>
      <c r="P60" s="36">
        <f>SUMIFS(СВЦЭМ!$D$34:$D$777,СВЦЭМ!$A$34:$A$777,$A60,СВЦЭМ!$B$34:$B$777,P$47)+'СЕТ СН'!$G$11+СВЦЭМ!$D$10+'СЕТ СН'!$G$5-'СЕТ СН'!$G$21</f>
        <v>4460.6811650400005</v>
      </c>
      <c r="Q60" s="36">
        <f>SUMIFS(СВЦЭМ!$D$34:$D$777,СВЦЭМ!$A$34:$A$777,$A60,СВЦЭМ!$B$34:$B$777,Q$47)+'СЕТ СН'!$G$11+СВЦЭМ!$D$10+'СЕТ СН'!$G$5-'СЕТ СН'!$G$21</f>
        <v>4432.9114777900004</v>
      </c>
      <c r="R60" s="36">
        <f>SUMIFS(СВЦЭМ!$D$34:$D$777,СВЦЭМ!$A$34:$A$777,$A60,СВЦЭМ!$B$34:$B$777,R$47)+'СЕТ СН'!$G$11+СВЦЭМ!$D$10+'СЕТ СН'!$G$5-'СЕТ СН'!$G$21</f>
        <v>4412.7656167599998</v>
      </c>
      <c r="S60" s="36">
        <f>SUMIFS(СВЦЭМ!$D$34:$D$777,СВЦЭМ!$A$34:$A$777,$A60,СВЦЭМ!$B$34:$B$777,S$47)+'СЕТ СН'!$G$11+СВЦЭМ!$D$10+'СЕТ СН'!$G$5-'СЕТ СН'!$G$21</f>
        <v>4337.2831108700002</v>
      </c>
      <c r="T60" s="36">
        <f>SUMIFS(СВЦЭМ!$D$34:$D$777,СВЦЭМ!$A$34:$A$777,$A60,СВЦЭМ!$B$34:$B$777,T$47)+'СЕТ СН'!$G$11+СВЦЭМ!$D$10+'СЕТ СН'!$G$5-'СЕТ СН'!$G$21</f>
        <v>4338.3937813000002</v>
      </c>
      <c r="U60" s="36">
        <f>SUMIFS(СВЦЭМ!$D$34:$D$777,СВЦЭМ!$A$34:$A$777,$A60,СВЦЭМ!$B$34:$B$777,U$47)+'СЕТ СН'!$G$11+СВЦЭМ!$D$10+'СЕТ СН'!$G$5-'СЕТ СН'!$G$21</f>
        <v>4347.7804689300001</v>
      </c>
      <c r="V60" s="36">
        <f>SUMIFS(СВЦЭМ!$D$34:$D$777,СВЦЭМ!$A$34:$A$777,$A60,СВЦЭМ!$B$34:$B$777,V$47)+'СЕТ СН'!$G$11+СВЦЭМ!$D$10+'СЕТ СН'!$G$5-'СЕТ СН'!$G$21</f>
        <v>4316.1562240800004</v>
      </c>
      <c r="W60" s="36">
        <f>SUMIFS(СВЦЭМ!$D$34:$D$777,СВЦЭМ!$A$34:$A$777,$A60,СВЦЭМ!$B$34:$B$777,W$47)+'СЕТ СН'!$G$11+СВЦЭМ!$D$10+'СЕТ СН'!$G$5-'СЕТ СН'!$G$21</f>
        <v>4313.7510152000004</v>
      </c>
      <c r="X60" s="36">
        <f>SUMIFS(СВЦЭМ!$D$34:$D$777,СВЦЭМ!$A$34:$A$777,$A60,СВЦЭМ!$B$34:$B$777,X$47)+'СЕТ СН'!$G$11+СВЦЭМ!$D$10+'СЕТ СН'!$G$5-'СЕТ СН'!$G$21</f>
        <v>4320.5186814399995</v>
      </c>
      <c r="Y60" s="36">
        <f>SUMIFS(СВЦЭМ!$D$34:$D$777,СВЦЭМ!$A$34:$A$777,$A60,СВЦЭМ!$B$34:$B$777,Y$47)+'СЕТ СН'!$G$11+СВЦЭМ!$D$10+'СЕТ СН'!$G$5-'СЕТ СН'!$G$21</f>
        <v>4413.1800217199998</v>
      </c>
    </row>
    <row r="61" spans="1:25" ht="15.75" x14ac:dyDescent="0.2">
      <c r="A61" s="35">
        <f t="shared" si="1"/>
        <v>43448</v>
      </c>
      <c r="B61" s="36">
        <f>SUMIFS(СВЦЭМ!$D$34:$D$777,СВЦЭМ!$A$34:$A$777,$A61,СВЦЭМ!$B$34:$B$777,B$47)+'СЕТ СН'!$G$11+СВЦЭМ!$D$10+'СЕТ СН'!$G$5-'СЕТ СН'!$G$21</f>
        <v>4491.0202705900001</v>
      </c>
      <c r="C61" s="36">
        <f>SUMIFS(СВЦЭМ!$D$34:$D$777,СВЦЭМ!$A$34:$A$777,$A61,СВЦЭМ!$B$34:$B$777,C$47)+'СЕТ СН'!$G$11+СВЦЭМ!$D$10+'СЕТ СН'!$G$5-'СЕТ СН'!$G$21</f>
        <v>4568.7808490799998</v>
      </c>
      <c r="D61" s="36">
        <f>SUMIFS(СВЦЭМ!$D$34:$D$777,СВЦЭМ!$A$34:$A$777,$A61,СВЦЭМ!$B$34:$B$777,D$47)+'СЕТ СН'!$G$11+СВЦЭМ!$D$10+'СЕТ СН'!$G$5-'СЕТ СН'!$G$21</f>
        <v>4626.1273652400005</v>
      </c>
      <c r="E61" s="36">
        <f>SUMIFS(СВЦЭМ!$D$34:$D$777,СВЦЭМ!$A$34:$A$777,$A61,СВЦЭМ!$B$34:$B$777,E$47)+'СЕТ СН'!$G$11+СВЦЭМ!$D$10+'СЕТ СН'!$G$5-'СЕТ СН'!$G$21</f>
        <v>4630.9144917700005</v>
      </c>
      <c r="F61" s="36">
        <f>SUMIFS(СВЦЭМ!$D$34:$D$777,СВЦЭМ!$A$34:$A$777,$A61,СВЦЭМ!$B$34:$B$777,F$47)+'СЕТ СН'!$G$11+СВЦЭМ!$D$10+'СЕТ СН'!$G$5-'СЕТ СН'!$G$21</f>
        <v>4628.9417326499997</v>
      </c>
      <c r="G61" s="36">
        <f>SUMIFS(СВЦЭМ!$D$34:$D$777,СВЦЭМ!$A$34:$A$777,$A61,СВЦЭМ!$B$34:$B$777,G$47)+'СЕТ СН'!$G$11+СВЦЭМ!$D$10+'СЕТ СН'!$G$5-'СЕТ СН'!$G$21</f>
        <v>4605.5114033999998</v>
      </c>
      <c r="H61" s="36">
        <f>SUMIFS(СВЦЭМ!$D$34:$D$777,СВЦЭМ!$A$34:$A$777,$A61,СВЦЭМ!$B$34:$B$777,H$47)+'СЕТ СН'!$G$11+СВЦЭМ!$D$10+'СЕТ СН'!$G$5-'СЕТ СН'!$G$21</f>
        <v>4557.9340515699996</v>
      </c>
      <c r="I61" s="36">
        <f>SUMIFS(СВЦЭМ!$D$34:$D$777,СВЦЭМ!$A$34:$A$777,$A61,СВЦЭМ!$B$34:$B$777,I$47)+'СЕТ СН'!$G$11+СВЦЭМ!$D$10+'СЕТ СН'!$G$5-'СЕТ СН'!$G$21</f>
        <v>4454.1707167499999</v>
      </c>
      <c r="J61" s="36">
        <f>SUMIFS(СВЦЭМ!$D$34:$D$777,СВЦЭМ!$A$34:$A$777,$A61,СВЦЭМ!$B$34:$B$777,J$47)+'СЕТ СН'!$G$11+СВЦЭМ!$D$10+'СЕТ СН'!$G$5-'СЕТ СН'!$G$21</f>
        <v>4388.1457836899999</v>
      </c>
      <c r="K61" s="36">
        <f>SUMIFS(СВЦЭМ!$D$34:$D$777,СВЦЭМ!$A$34:$A$777,$A61,СВЦЭМ!$B$34:$B$777,K$47)+'СЕТ СН'!$G$11+СВЦЭМ!$D$10+'СЕТ СН'!$G$5-'СЕТ СН'!$G$21</f>
        <v>4322.6151485199998</v>
      </c>
      <c r="L61" s="36">
        <f>SUMIFS(СВЦЭМ!$D$34:$D$777,СВЦЭМ!$A$34:$A$777,$A61,СВЦЭМ!$B$34:$B$777,L$47)+'СЕТ СН'!$G$11+СВЦЭМ!$D$10+'СЕТ СН'!$G$5-'СЕТ СН'!$G$21</f>
        <v>4319.3692984399995</v>
      </c>
      <c r="M61" s="36">
        <f>SUMIFS(СВЦЭМ!$D$34:$D$777,СВЦЭМ!$A$34:$A$777,$A61,СВЦЭМ!$B$34:$B$777,M$47)+'СЕТ СН'!$G$11+СВЦЭМ!$D$10+'СЕТ СН'!$G$5-'СЕТ СН'!$G$21</f>
        <v>4382.79921964</v>
      </c>
      <c r="N61" s="36">
        <f>SUMIFS(СВЦЭМ!$D$34:$D$777,СВЦЭМ!$A$34:$A$777,$A61,СВЦЭМ!$B$34:$B$777,N$47)+'СЕТ СН'!$G$11+СВЦЭМ!$D$10+'СЕТ СН'!$G$5-'СЕТ СН'!$G$21</f>
        <v>4449.7736440600002</v>
      </c>
      <c r="O61" s="36">
        <f>SUMIFS(СВЦЭМ!$D$34:$D$777,СВЦЭМ!$A$34:$A$777,$A61,СВЦЭМ!$B$34:$B$777,O$47)+'СЕТ СН'!$G$11+СВЦЭМ!$D$10+'СЕТ СН'!$G$5-'СЕТ СН'!$G$21</f>
        <v>4464.6659539800003</v>
      </c>
      <c r="P61" s="36">
        <f>SUMIFS(СВЦЭМ!$D$34:$D$777,СВЦЭМ!$A$34:$A$777,$A61,СВЦЭМ!$B$34:$B$777,P$47)+'СЕТ СН'!$G$11+СВЦЭМ!$D$10+'СЕТ СН'!$G$5-'СЕТ СН'!$G$21</f>
        <v>4458.2388187500001</v>
      </c>
      <c r="Q61" s="36">
        <f>SUMIFS(СВЦЭМ!$D$34:$D$777,СВЦЭМ!$A$34:$A$777,$A61,СВЦЭМ!$B$34:$B$777,Q$47)+'СЕТ СН'!$G$11+СВЦЭМ!$D$10+'СЕТ СН'!$G$5-'СЕТ СН'!$G$21</f>
        <v>4454.3976180399995</v>
      </c>
      <c r="R61" s="36">
        <f>SUMIFS(СВЦЭМ!$D$34:$D$777,СВЦЭМ!$A$34:$A$777,$A61,СВЦЭМ!$B$34:$B$777,R$47)+'СЕТ СН'!$G$11+СВЦЭМ!$D$10+'СЕТ СН'!$G$5-'СЕТ СН'!$G$21</f>
        <v>4424.0076878299997</v>
      </c>
      <c r="S61" s="36">
        <f>SUMIFS(СВЦЭМ!$D$34:$D$777,СВЦЭМ!$A$34:$A$777,$A61,СВЦЭМ!$B$34:$B$777,S$47)+'СЕТ СН'!$G$11+СВЦЭМ!$D$10+'СЕТ СН'!$G$5-'СЕТ СН'!$G$21</f>
        <v>4319.8927221200001</v>
      </c>
      <c r="T61" s="36">
        <f>SUMIFS(СВЦЭМ!$D$34:$D$777,СВЦЭМ!$A$34:$A$777,$A61,СВЦЭМ!$B$34:$B$777,T$47)+'СЕТ СН'!$G$11+СВЦЭМ!$D$10+'СЕТ СН'!$G$5-'СЕТ СН'!$G$21</f>
        <v>4275.3496797600001</v>
      </c>
      <c r="U61" s="36">
        <f>SUMIFS(СВЦЭМ!$D$34:$D$777,СВЦЭМ!$A$34:$A$777,$A61,СВЦЭМ!$B$34:$B$777,U$47)+'СЕТ СН'!$G$11+СВЦЭМ!$D$10+'СЕТ СН'!$G$5-'СЕТ СН'!$G$21</f>
        <v>4269.5723036700001</v>
      </c>
      <c r="V61" s="36">
        <f>SUMIFS(СВЦЭМ!$D$34:$D$777,СВЦЭМ!$A$34:$A$777,$A61,СВЦЭМ!$B$34:$B$777,V$47)+'СЕТ СН'!$G$11+СВЦЭМ!$D$10+'СЕТ СН'!$G$5-'СЕТ СН'!$G$21</f>
        <v>4276.0076569100002</v>
      </c>
      <c r="W61" s="36">
        <f>SUMIFS(СВЦЭМ!$D$34:$D$777,СВЦЭМ!$A$34:$A$777,$A61,СВЦЭМ!$B$34:$B$777,W$47)+'СЕТ СН'!$G$11+СВЦЭМ!$D$10+'СЕТ СН'!$G$5-'СЕТ СН'!$G$21</f>
        <v>4295.9144953900004</v>
      </c>
      <c r="X61" s="36">
        <f>SUMIFS(СВЦЭМ!$D$34:$D$777,СВЦЭМ!$A$34:$A$777,$A61,СВЦЭМ!$B$34:$B$777,X$47)+'СЕТ СН'!$G$11+СВЦЭМ!$D$10+'СЕТ СН'!$G$5-'СЕТ СН'!$G$21</f>
        <v>4309.0626597999999</v>
      </c>
      <c r="Y61" s="36">
        <f>SUMIFS(СВЦЭМ!$D$34:$D$777,СВЦЭМ!$A$34:$A$777,$A61,СВЦЭМ!$B$34:$B$777,Y$47)+'СЕТ СН'!$G$11+СВЦЭМ!$D$10+'СЕТ СН'!$G$5-'СЕТ СН'!$G$21</f>
        <v>4400.6546375999997</v>
      </c>
    </row>
    <row r="62" spans="1:25" ht="15.75" x14ac:dyDescent="0.2">
      <c r="A62" s="35">
        <f t="shared" si="1"/>
        <v>43449</v>
      </c>
      <c r="B62" s="36">
        <f>SUMIFS(СВЦЭМ!$D$34:$D$777,СВЦЭМ!$A$34:$A$777,$A62,СВЦЭМ!$B$34:$B$777,B$47)+'СЕТ СН'!$G$11+СВЦЭМ!$D$10+'СЕТ СН'!$G$5-'СЕТ СН'!$G$21</f>
        <v>4530.9702151299998</v>
      </c>
      <c r="C62" s="36">
        <f>SUMIFS(СВЦЭМ!$D$34:$D$777,СВЦЭМ!$A$34:$A$777,$A62,СВЦЭМ!$B$34:$B$777,C$47)+'СЕТ СН'!$G$11+СВЦЭМ!$D$10+'СЕТ СН'!$G$5-'СЕТ СН'!$G$21</f>
        <v>4580.2614629899999</v>
      </c>
      <c r="D62" s="36">
        <f>SUMIFS(СВЦЭМ!$D$34:$D$777,СВЦЭМ!$A$34:$A$777,$A62,СВЦЭМ!$B$34:$B$777,D$47)+'СЕТ СН'!$G$11+СВЦЭМ!$D$10+'СЕТ СН'!$G$5-'СЕТ СН'!$G$21</f>
        <v>4623.9950472800001</v>
      </c>
      <c r="E62" s="36">
        <f>SUMIFS(СВЦЭМ!$D$34:$D$777,СВЦЭМ!$A$34:$A$777,$A62,СВЦЭМ!$B$34:$B$777,E$47)+'СЕТ СН'!$G$11+СВЦЭМ!$D$10+'СЕТ СН'!$G$5-'СЕТ СН'!$G$21</f>
        <v>4623.8486240499997</v>
      </c>
      <c r="F62" s="36">
        <f>SUMIFS(СВЦЭМ!$D$34:$D$777,СВЦЭМ!$A$34:$A$777,$A62,СВЦЭМ!$B$34:$B$777,F$47)+'СЕТ СН'!$G$11+СВЦЭМ!$D$10+'СЕТ СН'!$G$5-'СЕТ СН'!$G$21</f>
        <v>4622.6888483900002</v>
      </c>
      <c r="G62" s="36">
        <f>SUMIFS(СВЦЭМ!$D$34:$D$777,СВЦЭМ!$A$34:$A$777,$A62,СВЦЭМ!$B$34:$B$777,G$47)+'СЕТ СН'!$G$11+СВЦЭМ!$D$10+'СЕТ СН'!$G$5-'СЕТ СН'!$G$21</f>
        <v>4592.98126297</v>
      </c>
      <c r="H62" s="36">
        <f>SUMIFS(СВЦЭМ!$D$34:$D$777,СВЦЭМ!$A$34:$A$777,$A62,СВЦЭМ!$B$34:$B$777,H$47)+'СЕТ СН'!$G$11+СВЦЭМ!$D$10+'СЕТ СН'!$G$5-'СЕТ СН'!$G$21</f>
        <v>4566.8908903000001</v>
      </c>
      <c r="I62" s="36">
        <f>SUMIFS(СВЦЭМ!$D$34:$D$777,СВЦЭМ!$A$34:$A$777,$A62,СВЦЭМ!$B$34:$B$777,I$47)+'СЕТ СН'!$G$11+СВЦЭМ!$D$10+'СЕТ СН'!$G$5-'СЕТ СН'!$G$21</f>
        <v>4466.5192795699995</v>
      </c>
      <c r="J62" s="36">
        <f>SUMIFS(СВЦЭМ!$D$34:$D$777,СВЦЭМ!$A$34:$A$777,$A62,СВЦЭМ!$B$34:$B$777,J$47)+'СЕТ СН'!$G$11+СВЦЭМ!$D$10+'СЕТ СН'!$G$5-'СЕТ СН'!$G$21</f>
        <v>4372.3467108799996</v>
      </c>
      <c r="K62" s="36">
        <f>SUMIFS(СВЦЭМ!$D$34:$D$777,СВЦЭМ!$A$34:$A$777,$A62,СВЦЭМ!$B$34:$B$777,K$47)+'СЕТ СН'!$G$11+СВЦЭМ!$D$10+'СЕТ СН'!$G$5-'СЕТ СН'!$G$21</f>
        <v>4303.83573041</v>
      </c>
      <c r="L62" s="36">
        <f>SUMIFS(СВЦЭМ!$D$34:$D$777,СВЦЭМ!$A$34:$A$777,$A62,СВЦЭМ!$B$34:$B$777,L$47)+'СЕТ СН'!$G$11+СВЦЭМ!$D$10+'СЕТ СН'!$G$5-'СЕТ СН'!$G$21</f>
        <v>4320.1832578100002</v>
      </c>
      <c r="M62" s="36">
        <f>SUMIFS(СВЦЭМ!$D$34:$D$777,СВЦЭМ!$A$34:$A$777,$A62,СВЦЭМ!$B$34:$B$777,M$47)+'СЕТ СН'!$G$11+СВЦЭМ!$D$10+'СЕТ СН'!$G$5-'СЕТ СН'!$G$21</f>
        <v>4375.9284205699996</v>
      </c>
      <c r="N62" s="36">
        <f>SUMIFS(СВЦЭМ!$D$34:$D$777,СВЦЭМ!$A$34:$A$777,$A62,СВЦЭМ!$B$34:$B$777,N$47)+'СЕТ СН'!$G$11+СВЦЭМ!$D$10+'СЕТ СН'!$G$5-'СЕТ СН'!$G$21</f>
        <v>4440.9773480200001</v>
      </c>
      <c r="O62" s="36">
        <f>SUMIFS(СВЦЭМ!$D$34:$D$777,СВЦЭМ!$A$34:$A$777,$A62,СВЦЭМ!$B$34:$B$777,O$47)+'СЕТ СН'!$G$11+СВЦЭМ!$D$10+'СЕТ СН'!$G$5-'СЕТ СН'!$G$21</f>
        <v>4483.9864960099994</v>
      </c>
      <c r="P62" s="36">
        <f>SUMIFS(СВЦЭМ!$D$34:$D$777,СВЦЭМ!$A$34:$A$777,$A62,СВЦЭМ!$B$34:$B$777,P$47)+'СЕТ СН'!$G$11+СВЦЭМ!$D$10+'СЕТ СН'!$G$5-'СЕТ СН'!$G$21</f>
        <v>4464.2373152099999</v>
      </c>
      <c r="Q62" s="36">
        <f>SUMIFS(СВЦЭМ!$D$34:$D$777,СВЦЭМ!$A$34:$A$777,$A62,СВЦЭМ!$B$34:$B$777,Q$47)+'СЕТ СН'!$G$11+СВЦЭМ!$D$10+'СЕТ СН'!$G$5-'СЕТ СН'!$G$21</f>
        <v>4443.6851462999994</v>
      </c>
      <c r="R62" s="36">
        <f>SUMIFS(СВЦЭМ!$D$34:$D$777,СВЦЭМ!$A$34:$A$777,$A62,СВЦЭМ!$B$34:$B$777,R$47)+'СЕТ СН'!$G$11+СВЦЭМ!$D$10+'СЕТ СН'!$G$5-'СЕТ СН'!$G$21</f>
        <v>4393.7277121999996</v>
      </c>
      <c r="S62" s="36">
        <f>SUMIFS(СВЦЭМ!$D$34:$D$777,СВЦЭМ!$A$34:$A$777,$A62,СВЦЭМ!$B$34:$B$777,S$47)+'СЕТ СН'!$G$11+СВЦЭМ!$D$10+'СЕТ СН'!$G$5-'СЕТ СН'!$G$21</f>
        <v>4301.19134467</v>
      </c>
      <c r="T62" s="36">
        <f>SUMIFS(СВЦЭМ!$D$34:$D$777,СВЦЭМ!$A$34:$A$777,$A62,СВЦЭМ!$B$34:$B$777,T$47)+'СЕТ СН'!$G$11+СВЦЭМ!$D$10+'СЕТ СН'!$G$5-'СЕТ СН'!$G$21</f>
        <v>4250.9795861800003</v>
      </c>
      <c r="U62" s="36">
        <f>SUMIFS(СВЦЭМ!$D$34:$D$777,СВЦЭМ!$A$34:$A$777,$A62,СВЦЭМ!$B$34:$B$777,U$47)+'СЕТ СН'!$G$11+СВЦЭМ!$D$10+'СЕТ СН'!$G$5-'СЕТ СН'!$G$21</f>
        <v>4266.73706305</v>
      </c>
      <c r="V62" s="36">
        <f>SUMIFS(СВЦЭМ!$D$34:$D$777,СВЦЭМ!$A$34:$A$777,$A62,СВЦЭМ!$B$34:$B$777,V$47)+'СЕТ СН'!$G$11+СВЦЭМ!$D$10+'СЕТ СН'!$G$5-'СЕТ СН'!$G$21</f>
        <v>4271.9683222499998</v>
      </c>
      <c r="W62" s="36">
        <f>SUMIFS(СВЦЭМ!$D$34:$D$777,СВЦЭМ!$A$34:$A$777,$A62,СВЦЭМ!$B$34:$B$777,W$47)+'СЕТ СН'!$G$11+СВЦЭМ!$D$10+'СЕТ СН'!$G$5-'СЕТ СН'!$G$21</f>
        <v>4278.8704848899997</v>
      </c>
      <c r="X62" s="36">
        <f>SUMIFS(СВЦЭМ!$D$34:$D$777,СВЦЭМ!$A$34:$A$777,$A62,СВЦЭМ!$B$34:$B$777,X$47)+'СЕТ СН'!$G$11+СВЦЭМ!$D$10+'СЕТ СН'!$G$5-'СЕТ СН'!$G$21</f>
        <v>4306.6769502500001</v>
      </c>
      <c r="Y62" s="36">
        <f>SUMIFS(СВЦЭМ!$D$34:$D$777,СВЦЭМ!$A$34:$A$777,$A62,СВЦЭМ!$B$34:$B$777,Y$47)+'СЕТ СН'!$G$11+СВЦЭМ!$D$10+'СЕТ СН'!$G$5-'СЕТ СН'!$G$21</f>
        <v>4377.5911494299999</v>
      </c>
    </row>
    <row r="63" spans="1:25" ht="15.75" x14ac:dyDescent="0.2">
      <c r="A63" s="35">
        <f t="shared" si="1"/>
        <v>43450</v>
      </c>
      <c r="B63" s="36">
        <f>SUMIFS(СВЦЭМ!$D$34:$D$777,СВЦЭМ!$A$34:$A$777,$A63,СВЦЭМ!$B$34:$B$777,B$47)+'СЕТ СН'!$G$11+СВЦЭМ!$D$10+'СЕТ СН'!$G$5-'СЕТ СН'!$G$21</f>
        <v>4486.5922600599997</v>
      </c>
      <c r="C63" s="36">
        <f>SUMIFS(СВЦЭМ!$D$34:$D$777,СВЦЭМ!$A$34:$A$777,$A63,СВЦЭМ!$B$34:$B$777,C$47)+'СЕТ СН'!$G$11+СВЦЭМ!$D$10+'СЕТ СН'!$G$5-'СЕТ СН'!$G$21</f>
        <v>4572.57019519</v>
      </c>
      <c r="D63" s="36">
        <f>SUMIFS(СВЦЭМ!$D$34:$D$777,СВЦЭМ!$A$34:$A$777,$A63,СВЦЭМ!$B$34:$B$777,D$47)+'СЕТ СН'!$G$11+СВЦЭМ!$D$10+'СЕТ СН'!$G$5-'СЕТ СН'!$G$21</f>
        <v>4633.2749168099999</v>
      </c>
      <c r="E63" s="36">
        <f>SUMIFS(СВЦЭМ!$D$34:$D$777,СВЦЭМ!$A$34:$A$777,$A63,СВЦЭМ!$B$34:$B$777,E$47)+'СЕТ СН'!$G$11+СВЦЭМ!$D$10+'СЕТ СН'!$G$5-'СЕТ СН'!$G$21</f>
        <v>4619.74497505</v>
      </c>
      <c r="F63" s="36">
        <f>SUMIFS(СВЦЭМ!$D$34:$D$777,СВЦЭМ!$A$34:$A$777,$A63,СВЦЭМ!$B$34:$B$777,F$47)+'СЕТ СН'!$G$11+СВЦЭМ!$D$10+'СЕТ СН'!$G$5-'СЕТ СН'!$G$21</f>
        <v>4609.86721898</v>
      </c>
      <c r="G63" s="36">
        <f>SUMIFS(СВЦЭМ!$D$34:$D$777,СВЦЭМ!$A$34:$A$777,$A63,СВЦЭМ!$B$34:$B$777,G$47)+'СЕТ СН'!$G$11+СВЦЭМ!$D$10+'СЕТ СН'!$G$5-'СЕТ СН'!$G$21</f>
        <v>4595.9352935400002</v>
      </c>
      <c r="H63" s="36">
        <f>SUMIFS(СВЦЭМ!$D$34:$D$777,СВЦЭМ!$A$34:$A$777,$A63,СВЦЭМ!$B$34:$B$777,H$47)+'СЕТ СН'!$G$11+СВЦЭМ!$D$10+'СЕТ СН'!$G$5-'СЕТ СН'!$G$21</f>
        <v>4576.2296997700005</v>
      </c>
      <c r="I63" s="36">
        <f>SUMIFS(СВЦЭМ!$D$34:$D$777,СВЦЭМ!$A$34:$A$777,$A63,СВЦЭМ!$B$34:$B$777,I$47)+'СЕТ СН'!$G$11+СВЦЭМ!$D$10+'СЕТ СН'!$G$5-'СЕТ СН'!$G$21</f>
        <v>4486.12593698</v>
      </c>
      <c r="J63" s="36">
        <f>SUMIFS(СВЦЭМ!$D$34:$D$777,СВЦЭМ!$A$34:$A$777,$A63,СВЦЭМ!$B$34:$B$777,J$47)+'СЕТ СН'!$G$11+СВЦЭМ!$D$10+'СЕТ СН'!$G$5-'СЕТ СН'!$G$21</f>
        <v>4396.9615459299994</v>
      </c>
      <c r="K63" s="36">
        <f>SUMIFS(СВЦЭМ!$D$34:$D$777,СВЦЭМ!$A$34:$A$777,$A63,СВЦЭМ!$B$34:$B$777,K$47)+'СЕТ СН'!$G$11+СВЦЭМ!$D$10+'СЕТ СН'!$G$5-'СЕТ СН'!$G$21</f>
        <v>4329.9674242399997</v>
      </c>
      <c r="L63" s="36">
        <f>SUMIFS(СВЦЭМ!$D$34:$D$777,СВЦЭМ!$A$34:$A$777,$A63,СВЦЭМ!$B$34:$B$777,L$47)+'СЕТ СН'!$G$11+СВЦЭМ!$D$10+'СЕТ СН'!$G$5-'СЕТ СН'!$G$21</f>
        <v>4298.4239979099993</v>
      </c>
      <c r="M63" s="36">
        <f>SUMIFS(СВЦЭМ!$D$34:$D$777,СВЦЭМ!$A$34:$A$777,$A63,СВЦЭМ!$B$34:$B$777,M$47)+'СЕТ СН'!$G$11+СВЦЭМ!$D$10+'СЕТ СН'!$G$5-'СЕТ СН'!$G$21</f>
        <v>4360.6677116199999</v>
      </c>
      <c r="N63" s="36">
        <f>SUMIFS(СВЦЭМ!$D$34:$D$777,СВЦЭМ!$A$34:$A$777,$A63,СВЦЭМ!$B$34:$B$777,N$47)+'СЕТ СН'!$G$11+СВЦЭМ!$D$10+'СЕТ СН'!$G$5-'СЕТ СН'!$G$21</f>
        <v>4436.1174495499999</v>
      </c>
      <c r="O63" s="36">
        <f>SUMIFS(СВЦЭМ!$D$34:$D$777,СВЦЭМ!$A$34:$A$777,$A63,СВЦЭМ!$B$34:$B$777,O$47)+'СЕТ СН'!$G$11+СВЦЭМ!$D$10+'СЕТ СН'!$G$5-'СЕТ СН'!$G$21</f>
        <v>4459.7625397399997</v>
      </c>
      <c r="P63" s="36">
        <f>SUMIFS(СВЦЭМ!$D$34:$D$777,СВЦЭМ!$A$34:$A$777,$A63,СВЦЭМ!$B$34:$B$777,P$47)+'СЕТ СН'!$G$11+СВЦЭМ!$D$10+'СЕТ СН'!$G$5-'СЕТ СН'!$G$21</f>
        <v>4465.0755460800001</v>
      </c>
      <c r="Q63" s="36">
        <f>SUMIFS(СВЦЭМ!$D$34:$D$777,СВЦЭМ!$A$34:$A$777,$A63,СВЦЭМ!$B$34:$B$777,Q$47)+'СЕТ СН'!$G$11+СВЦЭМ!$D$10+'СЕТ СН'!$G$5-'СЕТ СН'!$G$21</f>
        <v>4462.8581163400004</v>
      </c>
      <c r="R63" s="36">
        <f>SUMIFS(СВЦЭМ!$D$34:$D$777,СВЦЭМ!$A$34:$A$777,$A63,СВЦЭМ!$B$34:$B$777,R$47)+'СЕТ СН'!$G$11+СВЦЭМ!$D$10+'СЕТ СН'!$G$5-'СЕТ СН'!$G$21</f>
        <v>4413.7513580300001</v>
      </c>
      <c r="S63" s="36">
        <f>SUMIFS(СВЦЭМ!$D$34:$D$777,СВЦЭМ!$A$34:$A$777,$A63,СВЦЭМ!$B$34:$B$777,S$47)+'СЕТ СН'!$G$11+СВЦЭМ!$D$10+'СЕТ СН'!$G$5-'СЕТ СН'!$G$21</f>
        <v>4303.6806569499995</v>
      </c>
      <c r="T63" s="36">
        <f>SUMIFS(СВЦЭМ!$D$34:$D$777,СВЦЭМ!$A$34:$A$777,$A63,СВЦЭМ!$B$34:$B$777,T$47)+'СЕТ СН'!$G$11+СВЦЭМ!$D$10+'СЕТ СН'!$G$5-'СЕТ СН'!$G$21</f>
        <v>4248.4610486299998</v>
      </c>
      <c r="U63" s="36">
        <f>SUMIFS(СВЦЭМ!$D$34:$D$777,СВЦЭМ!$A$34:$A$777,$A63,СВЦЭМ!$B$34:$B$777,U$47)+'СЕТ СН'!$G$11+СВЦЭМ!$D$10+'СЕТ СН'!$G$5-'СЕТ СН'!$G$21</f>
        <v>4251.6380560099997</v>
      </c>
      <c r="V63" s="36">
        <f>SUMIFS(СВЦЭМ!$D$34:$D$777,СВЦЭМ!$A$34:$A$777,$A63,СВЦЭМ!$B$34:$B$777,V$47)+'СЕТ СН'!$G$11+СВЦЭМ!$D$10+'СЕТ СН'!$G$5-'СЕТ СН'!$G$21</f>
        <v>4263.2337791599994</v>
      </c>
      <c r="W63" s="36">
        <f>SUMIFS(СВЦЭМ!$D$34:$D$777,СВЦЭМ!$A$34:$A$777,$A63,СВЦЭМ!$B$34:$B$777,W$47)+'СЕТ СН'!$G$11+СВЦЭМ!$D$10+'СЕТ СН'!$G$5-'СЕТ СН'!$G$21</f>
        <v>4280.0613614100002</v>
      </c>
      <c r="X63" s="36">
        <f>SUMIFS(СВЦЭМ!$D$34:$D$777,СВЦЭМ!$A$34:$A$777,$A63,СВЦЭМ!$B$34:$B$777,X$47)+'СЕТ СН'!$G$11+СВЦЭМ!$D$10+'СЕТ СН'!$G$5-'СЕТ СН'!$G$21</f>
        <v>4310.8239754899996</v>
      </c>
      <c r="Y63" s="36">
        <f>SUMIFS(СВЦЭМ!$D$34:$D$777,СВЦЭМ!$A$34:$A$777,$A63,СВЦЭМ!$B$34:$B$777,Y$47)+'СЕТ СН'!$G$11+СВЦЭМ!$D$10+'СЕТ СН'!$G$5-'СЕТ СН'!$G$21</f>
        <v>4382.7452523299999</v>
      </c>
    </row>
    <row r="64" spans="1:25" ht="15.75" x14ac:dyDescent="0.2">
      <c r="A64" s="35">
        <f t="shared" si="1"/>
        <v>43451</v>
      </c>
      <c r="B64" s="36">
        <f>SUMIFS(СВЦЭМ!$D$34:$D$777,СВЦЭМ!$A$34:$A$777,$A64,СВЦЭМ!$B$34:$B$777,B$47)+'СЕТ СН'!$G$11+СВЦЭМ!$D$10+'СЕТ СН'!$G$5-'СЕТ СН'!$G$21</f>
        <v>4534.4327954800001</v>
      </c>
      <c r="C64" s="36">
        <f>SUMIFS(СВЦЭМ!$D$34:$D$777,СВЦЭМ!$A$34:$A$777,$A64,СВЦЭМ!$B$34:$B$777,C$47)+'СЕТ СН'!$G$11+СВЦЭМ!$D$10+'СЕТ СН'!$G$5-'СЕТ СН'!$G$21</f>
        <v>4632.4726726099998</v>
      </c>
      <c r="D64" s="36">
        <f>SUMIFS(СВЦЭМ!$D$34:$D$777,СВЦЭМ!$A$34:$A$777,$A64,СВЦЭМ!$B$34:$B$777,D$47)+'СЕТ СН'!$G$11+СВЦЭМ!$D$10+'СЕТ СН'!$G$5-'СЕТ СН'!$G$21</f>
        <v>4698.8115747100001</v>
      </c>
      <c r="E64" s="36">
        <f>SUMIFS(СВЦЭМ!$D$34:$D$777,СВЦЭМ!$A$34:$A$777,$A64,СВЦЭМ!$B$34:$B$777,E$47)+'СЕТ СН'!$G$11+СВЦЭМ!$D$10+'СЕТ СН'!$G$5-'СЕТ СН'!$G$21</f>
        <v>4715.0957283600001</v>
      </c>
      <c r="F64" s="36">
        <f>SUMIFS(СВЦЭМ!$D$34:$D$777,СВЦЭМ!$A$34:$A$777,$A64,СВЦЭМ!$B$34:$B$777,F$47)+'СЕТ СН'!$G$11+СВЦЭМ!$D$10+'СЕТ СН'!$G$5-'СЕТ СН'!$G$21</f>
        <v>4714.2347821200001</v>
      </c>
      <c r="G64" s="36">
        <f>SUMIFS(СВЦЭМ!$D$34:$D$777,СВЦЭМ!$A$34:$A$777,$A64,СВЦЭМ!$B$34:$B$777,G$47)+'СЕТ СН'!$G$11+СВЦЭМ!$D$10+'СЕТ СН'!$G$5-'СЕТ СН'!$G$21</f>
        <v>4636.2641047500001</v>
      </c>
      <c r="H64" s="36">
        <f>SUMIFS(СВЦЭМ!$D$34:$D$777,СВЦЭМ!$A$34:$A$777,$A64,СВЦЭМ!$B$34:$B$777,H$47)+'СЕТ СН'!$G$11+СВЦЭМ!$D$10+'СЕТ СН'!$G$5-'СЕТ СН'!$G$21</f>
        <v>4571.8659098799999</v>
      </c>
      <c r="I64" s="36">
        <f>SUMIFS(СВЦЭМ!$D$34:$D$777,СВЦЭМ!$A$34:$A$777,$A64,СВЦЭМ!$B$34:$B$777,I$47)+'СЕТ СН'!$G$11+СВЦЭМ!$D$10+'СЕТ СН'!$G$5-'СЕТ СН'!$G$21</f>
        <v>4463.3852222599999</v>
      </c>
      <c r="J64" s="36">
        <f>SUMIFS(СВЦЭМ!$D$34:$D$777,СВЦЭМ!$A$34:$A$777,$A64,СВЦЭМ!$B$34:$B$777,J$47)+'СЕТ СН'!$G$11+СВЦЭМ!$D$10+'СЕТ СН'!$G$5-'СЕТ СН'!$G$21</f>
        <v>4393.8838154200002</v>
      </c>
      <c r="K64" s="36">
        <f>SUMIFS(СВЦЭМ!$D$34:$D$777,СВЦЭМ!$A$34:$A$777,$A64,СВЦЭМ!$B$34:$B$777,K$47)+'СЕТ СН'!$G$11+СВЦЭМ!$D$10+'СЕТ СН'!$G$5-'СЕТ СН'!$G$21</f>
        <v>4313.9033839899994</v>
      </c>
      <c r="L64" s="36">
        <f>SUMIFS(СВЦЭМ!$D$34:$D$777,СВЦЭМ!$A$34:$A$777,$A64,СВЦЭМ!$B$34:$B$777,L$47)+'СЕТ СН'!$G$11+СВЦЭМ!$D$10+'СЕТ СН'!$G$5-'СЕТ СН'!$G$21</f>
        <v>4307.3094147499996</v>
      </c>
      <c r="M64" s="36">
        <f>SUMIFS(СВЦЭМ!$D$34:$D$777,СВЦЭМ!$A$34:$A$777,$A64,СВЦЭМ!$B$34:$B$777,M$47)+'СЕТ СН'!$G$11+СВЦЭМ!$D$10+'СЕТ СН'!$G$5-'СЕТ СН'!$G$21</f>
        <v>4366.4088458799997</v>
      </c>
      <c r="N64" s="36">
        <f>SUMIFS(СВЦЭМ!$D$34:$D$777,СВЦЭМ!$A$34:$A$777,$A64,СВЦЭМ!$B$34:$B$777,N$47)+'СЕТ СН'!$G$11+СВЦЭМ!$D$10+'СЕТ СН'!$G$5-'СЕТ СН'!$G$21</f>
        <v>4440.0357855399998</v>
      </c>
      <c r="O64" s="36">
        <f>SUMIFS(СВЦЭМ!$D$34:$D$777,СВЦЭМ!$A$34:$A$777,$A64,СВЦЭМ!$B$34:$B$777,O$47)+'СЕТ СН'!$G$11+СВЦЭМ!$D$10+'СЕТ СН'!$G$5-'СЕТ СН'!$G$21</f>
        <v>4490.7330489400001</v>
      </c>
      <c r="P64" s="36">
        <f>SUMIFS(СВЦЭМ!$D$34:$D$777,СВЦЭМ!$A$34:$A$777,$A64,СВЦЭМ!$B$34:$B$777,P$47)+'СЕТ СН'!$G$11+СВЦЭМ!$D$10+'СЕТ СН'!$G$5-'СЕТ СН'!$G$21</f>
        <v>4501.0506723799999</v>
      </c>
      <c r="Q64" s="36">
        <f>SUMIFS(СВЦЭМ!$D$34:$D$777,СВЦЭМ!$A$34:$A$777,$A64,СВЦЭМ!$B$34:$B$777,Q$47)+'СЕТ СН'!$G$11+СВЦЭМ!$D$10+'СЕТ СН'!$G$5-'СЕТ СН'!$G$21</f>
        <v>4472.8788595699998</v>
      </c>
      <c r="R64" s="36">
        <f>SUMIFS(СВЦЭМ!$D$34:$D$777,СВЦЭМ!$A$34:$A$777,$A64,СВЦЭМ!$B$34:$B$777,R$47)+'СЕТ СН'!$G$11+СВЦЭМ!$D$10+'СЕТ СН'!$G$5-'СЕТ СН'!$G$21</f>
        <v>4399.2694188799996</v>
      </c>
      <c r="S64" s="36">
        <f>SUMIFS(СВЦЭМ!$D$34:$D$777,СВЦЭМ!$A$34:$A$777,$A64,СВЦЭМ!$B$34:$B$777,S$47)+'СЕТ СН'!$G$11+СВЦЭМ!$D$10+'СЕТ СН'!$G$5-'СЕТ СН'!$G$21</f>
        <v>4279.77158108</v>
      </c>
      <c r="T64" s="36">
        <f>SUMIFS(СВЦЭМ!$D$34:$D$777,СВЦЭМ!$A$34:$A$777,$A64,СВЦЭМ!$B$34:$B$777,T$47)+'СЕТ СН'!$G$11+СВЦЭМ!$D$10+'СЕТ СН'!$G$5-'СЕТ СН'!$G$21</f>
        <v>4226.9481092400001</v>
      </c>
      <c r="U64" s="36">
        <f>SUMIFS(СВЦЭМ!$D$34:$D$777,СВЦЭМ!$A$34:$A$777,$A64,СВЦЭМ!$B$34:$B$777,U$47)+'СЕТ СН'!$G$11+СВЦЭМ!$D$10+'СЕТ СН'!$G$5-'СЕТ СН'!$G$21</f>
        <v>4229.6071281800005</v>
      </c>
      <c r="V64" s="36">
        <f>SUMIFS(СВЦЭМ!$D$34:$D$777,СВЦЭМ!$A$34:$A$777,$A64,СВЦЭМ!$B$34:$B$777,V$47)+'СЕТ СН'!$G$11+СВЦЭМ!$D$10+'СЕТ СН'!$G$5-'СЕТ СН'!$G$21</f>
        <v>4251.7438751999998</v>
      </c>
      <c r="W64" s="36">
        <f>SUMIFS(СВЦЭМ!$D$34:$D$777,СВЦЭМ!$A$34:$A$777,$A64,СВЦЭМ!$B$34:$B$777,W$47)+'СЕТ СН'!$G$11+СВЦЭМ!$D$10+'СЕТ СН'!$G$5-'СЕТ СН'!$G$21</f>
        <v>4273.2231722299994</v>
      </c>
      <c r="X64" s="36">
        <f>SUMIFS(СВЦЭМ!$D$34:$D$777,СВЦЭМ!$A$34:$A$777,$A64,СВЦЭМ!$B$34:$B$777,X$47)+'СЕТ СН'!$G$11+СВЦЭМ!$D$10+'СЕТ СН'!$G$5-'СЕТ СН'!$G$21</f>
        <v>4284.0045137799998</v>
      </c>
      <c r="Y64" s="36">
        <f>SUMIFS(СВЦЭМ!$D$34:$D$777,СВЦЭМ!$A$34:$A$777,$A64,СВЦЭМ!$B$34:$B$777,Y$47)+'СЕТ СН'!$G$11+СВЦЭМ!$D$10+'СЕТ СН'!$G$5-'СЕТ СН'!$G$21</f>
        <v>4383.2565942499996</v>
      </c>
    </row>
    <row r="65" spans="1:26" ht="15.75" x14ac:dyDescent="0.2">
      <c r="A65" s="35">
        <f t="shared" si="1"/>
        <v>43452</v>
      </c>
      <c r="B65" s="36">
        <f>SUMIFS(СВЦЭМ!$D$34:$D$777,СВЦЭМ!$A$34:$A$777,$A65,СВЦЭМ!$B$34:$B$777,B$47)+'СЕТ СН'!$G$11+СВЦЭМ!$D$10+'СЕТ СН'!$G$5-'СЕТ СН'!$G$21</f>
        <v>4487.2086034599997</v>
      </c>
      <c r="C65" s="36">
        <f>SUMIFS(СВЦЭМ!$D$34:$D$777,СВЦЭМ!$A$34:$A$777,$A65,СВЦЭМ!$B$34:$B$777,C$47)+'СЕТ СН'!$G$11+СВЦЭМ!$D$10+'СЕТ СН'!$G$5-'СЕТ СН'!$G$21</f>
        <v>4561.8247991500002</v>
      </c>
      <c r="D65" s="36">
        <f>SUMIFS(СВЦЭМ!$D$34:$D$777,СВЦЭМ!$A$34:$A$777,$A65,СВЦЭМ!$B$34:$B$777,D$47)+'СЕТ СН'!$G$11+СВЦЭМ!$D$10+'СЕТ СН'!$G$5-'СЕТ СН'!$G$21</f>
        <v>4617.9955581699996</v>
      </c>
      <c r="E65" s="36">
        <f>SUMIFS(СВЦЭМ!$D$34:$D$777,СВЦЭМ!$A$34:$A$777,$A65,СВЦЭМ!$B$34:$B$777,E$47)+'СЕТ СН'!$G$11+СВЦЭМ!$D$10+'СЕТ СН'!$G$5-'СЕТ СН'!$G$21</f>
        <v>4624.0895113799997</v>
      </c>
      <c r="F65" s="36">
        <f>SUMIFS(СВЦЭМ!$D$34:$D$777,СВЦЭМ!$A$34:$A$777,$A65,СВЦЭМ!$B$34:$B$777,F$47)+'СЕТ СН'!$G$11+СВЦЭМ!$D$10+'СЕТ СН'!$G$5-'СЕТ СН'!$G$21</f>
        <v>4623.1318205600001</v>
      </c>
      <c r="G65" s="36">
        <f>SUMIFS(СВЦЭМ!$D$34:$D$777,СВЦЭМ!$A$34:$A$777,$A65,СВЦЭМ!$B$34:$B$777,G$47)+'СЕТ СН'!$G$11+СВЦЭМ!$D$10+'СЕТ СН'!$G$5-'СЕТ СН'!$G$21</f>
        <v>4611.1352173099995</v>
      </c>
      <c r="H65" s="36">
        <f>SUMIFS(СВЦЭМ!$D$34:$D$777,СВЦЭМ!$A$34:$A$777,$A65,СВЦЭМ!$B$34:$B$777,H$47)+'СЕТ СН'!$G$11+СВЦЭМ!$D$10+'СЕТ СН'!$G$5-'СЕТ СН'!$G$21</f>
        <v>4549.4267594200001</v>
      </c>
      <c r="I65" s="36">
        <f>SUMIFS(СВЦЭМ!$D$34:$D$777,СВЦЭМ!$A$34:$A$777,$A65,СВЦЭМ!$B$34:$B$777,I$47)+'СЕТ СН'!$G$11+СВЦЭМ!$D$10+'СЕТ СН'!$G$5-'СЕТ СН'!$G$21</f>
        <v>4454.83932035</v>
      </c>
      <c r="J65" s="36">
        <f>SUMIFS(СВЦЭМ!$D$34:$D$777,СВЦЭМ!$A$34:$A$777,$A65,СВЦЭМ!$B$34:$B$777,J$47)+'СЕТ СН'!$G$11+СВЦЭМ!$D$10+'СЕТ СН'!$G$5-'СЕТ СН'!$G$21</f>
        <v>4385.1003857400001</v>
      </c>
      <c r="K65" s="36">
        <f>SUMIFS(СВЦЭМ!$D$34:$D$777,СВЦЭМ!$A$34:$A$777,$A65,СВЦЭМ!$B$34:$B$777,K$47)+'СЕТ СН'!$G$11+СВЦЭМ!$D$10+'СЕТ СН'!$G$5-'СЕТ СН'!$G$21</f>
        <v>4327.5996871899997</v>
      </c>
      <c r="L65" s="36">
        <f>SUMIFS(СВЦЭМ!$D$34:$D$777,СВЦЭМ!$A$34:$A$777,$A65,СВЦЭМ!$B$34:$B$777,L$47)+'СЕТ СН'!$G$11+СВЦЭМ!$D$10+'СЕТ СН'!$G$5-'СЕТ СН'!$G$21</f>
        <v>4340.0582376399998</v>
      </c>
      <c r="M65" s="36">
        <f>SUMIFS(СВЦЭМ!$D$34:$D$777,СВЦЭМ!$A$34:$A$777,$A65,СВЦЭМ!$B$34:$B$777,M$47)+'СЕТ СН'!$G$11+СВЦЭМ!$D$10+'СЕТ СН'!$G$5-'СЕТ СН'!$G$21</f>
        <v>4374.3661708400004</v>
      </c>
      <c r="N65" s="36">
        <f>SUMIFS(СВЦЭМ!$D$34:$D$777,СВЦЭМ!$A$34:$A$777,$A65,СВЦЭМ!$B$34:$B$777,N$47)+'СЕТ СН'!$G$11+СВЦЭМ!$D$10+'СЕТ СН'!$G$5-'СЕТ СН'!$G$21</f>
        <v>4422.2188603000004</v>
      </c>
      <c r="O65" s="36">
        <f>SUMIFS(СВЦЭМ!$D$34:$D$777,СВЦЭМ!$A$34:$A$777,$A65,СВЦЭМ!$B$34:$B$777,O$47)+'СЕТ СН'!$G$11+СВЦЭМ!$D$10+'СЕТ СН'!$G$5-'СЕТ СН'!$G$21</f>
        <v>4474.7571426499999</v>
      </c>
      <c r="P65" s="36">
        <f>SUMIFS(СВЦЭМ!$D$34:$D$777,СВЦЭМ!$A$34:$A$777,$A65,СВЦЭМ!$B$34:$B$777,P$47)+'СЕТ СН'!$G$11+СВЦЭМ!$D$10+'СЕТ СН'!$G$5-'СЕТ СН'!$G$21</f>
        <v>4483.2100057099997</v>
      </c>
      <c r="Q65" s="36">
        <f>SUMIFS(СВЦЭМ!$D$34:$D$777,СВЦЭМ!$A$34:$A$777,$A65,СВЦЭМ!$B$34:$B$777,Q$47)+'СЕТ СН'!$G$11+СВЦЭМ!$D$10+'СЕТ СН'!$G$5-'СЕТ СН'!$G$21</f>
        <v>4450.6343417500002</v>
      </c>
      <c r="R65" s="36">
        <f>SUMIFS(СВЦЭМ!$D$34:$D$777,СВЦЭМ!$A$34:$A$777,$A65,СВЦЭМ!$B$34:$B$777,R$47)+'СЕТ СН'!$G$11+СВЦЭМ!$D$10+'СЕТ СН'!$G$5-'СЕТ СН'!$G$21</f>
        <v>4397.1192166800001</v>
      </c>
      <c r="S65" s="36">
        <f>SUMIFS(СВЦЭМ!$D$34:$D$777,СВЦЭМ!$A$34:$A$777,$A65,СВЦЭМ!$B$34:$B$777,S$47)+'СЕТ СН'!$G$11+СВЦЭМ!$D$10+'СЕТ СН'!$G$5-'СЕТ СН'!$G$21</f>
        <v>4322.0589486199997</v>
      </c>
      <c r="T65" s="36">
        <f>SUMIFS(СВЦЭМ!$D$34:$D$777,СВЦЭМ!$A$34:$A$777,$A65,СВЦЭМ!$B$34:$B$777,T$47)+'СЕТ СН'!$G$11+СВЦЭМ!$D$10+'СЕТ СН'!$G$5-'СЕТ СН'!$G$21</f>
        <v>4286.2862501499994</v>
      </c>
      <c r="U65" s="36">
        <f>SUMIFS(СВЦЭМ!$D$34:$D$777,СВЦЭМ!$A$34:$A$777,$A65,СВЦЭМ!$B$34:$B$777,U$47)+'СЕТ СН'!$G$11+СВЦЭМ!$D$10+'СЕТ СН'!$G$5-'СЕТ СН'!$G$21</f>
        <v>4278.6713122600004</v>
      </c>
      <c r="V65" s="36">
        <f>SUMIFS(СВЦЭМ!$D$34:$D$777,СВЦЭМ!$A$34:$A$777,$A65,СВЦЭМ!$B$34:$B$777,V$47)+'СЕТ СН'!$G$11+СВЦЭМ!$D$10+'СЕТ СН'!$G$5-'СЕТ СН'!$G$21</f>
        <v>4280.8905122599999</v>
      </c>
      <c r="W65" s="36">
        <f>SUMIFS(СВЦЭМ!$D$34:$D$777,СВЦЭМ!$A$34:$A$777,$A65,СВЦЭМ!$B$34:$B$777,W$47)+'СЕТ СН'!$G$11+СВЦЭМ!$D$10+'СЕТ СН'!$G$5-'СЕТ СН'!$G$21</f>
        <v>4296.0751553999999</v>
      </c>
      <c r="X65" s="36">
        <f>SUMIFS(СВЦЭМ!$D$34:$D$777,СВЦЭМ!$A$34:$A$777,$A65,СВЦЭМ!$B$34:$B$777,X$47)+'СЕТ СН'!$G$11+СВЦЭМ!$D$10+'СЕТ СН'!$G$5-'СЕТ СН'!$G$21</f>
        <v>4305.6287142600004</v>
      </c>
      <c r="Y65" s="36">
        <f>SUMIFS(СВЦЭМ!$D$34:$D$777,СВЦЭМ!$A$34:$A$777,$A65,СВЦЭМ!$B$34:$B$777,Y$47)+'СЕТ СН'!$G$11+СВЦЭМ!$D$10+'СЕТ СН'!$G$5-'СЕТ СН'!$G$21</f>
        <v>4389.1326476599997</v>
      </c>
    </row>
    <row r="66" spans="1:26" ht="15.75" x14ac:dyDescent="0.2">
      <c r="A66" s="35">
        <f t="shared" si="1"/>
        <v>43453</v>
      </c>
      <c r="B66" s="36">
        <f>SUMIFS(СВЦЭМ!$D$34:$D$777,СВЦЭМ!$A$34:$A$777,$A66,СВЦЭМ!$B$34:$B$777,B$47)+'СЕТ СН'!$G$11+СВЦЭМ!$D$10+'СЕТ СН'!$G$5-'СЕТ СН'!$G$21</f>
        <v>4438.1933279899995</v>
      </c>
      <c r="C66" s="36">
        <f>SUMIFS(СВЦЭМ!$D$34:$D$777,СВЦЭМ!$A$34:$A$777,$A66,СВЦЭМ!$B$34:$B$777,C$47)+'СЕТ СН'!$G$11+СВЦЭМ!$D$10+'СЕТ СН'!$G$5-'СЕТ СН'!$G$21</f>
        <v>4533.4486085099998</v>
      </c>
      <c r="D66" s="36">
        <f>SUMIFS(СВЦЭМ!$D$34:$D$777,СВЦЭМ!$A$34:$A$777,$A66,СВЦЭМ!$B$34:$B$777,D$47)+'СЕТ СН'!$G$11+СВЦЭМ!$D$10+'СЕТ СН'!$G$5-'СЕТ СН'!$G$21</f>
        <v>4615.0468744399996</v>
      </c>
      <c r="E66" s="36">
        <f>SUMIFS(СВЦЭМ!$D$34:$D$777,СВЦЭМ!$A$34:$A$777,$A66,СВЦЭМ!$B$34:$B$777,E$47)+'СЕТ СН'!$G$11+СВЦЭМ!$D$10+'СЕТ СН'!$G$5-'СЕТ СН'!$G$21</f>
        <v>4622.5722904900003</v>
      </c>
      <c r="F66" s="36">
        <f>SUMIFS(СВЦЭМ!$D$34:$D$777,СВЦЭМ!$A$34:$A$777,$A66,СВЦЭМ!$B$34:$B$777,F$47)+'СЕТ СН'!$G$11+СВЦЭМ!$D$10+'СЕТ СН'!$G$5-'СЕТ СН'!$G$21</f>
        <v>4616.39377917</v>
      </c>
      <c r="G66" s="36">
        <f>SUMIFS(СВЦЭМ!$D$34:$D$777,СВЦЭМ!$A$34:$A$777,$A66,СВЦЭМ!$B$34:$B$777,G$47)+'СЕТ СН'!$G$11+СВЦЭМ!$D$10+'СЕТ СН'!$G$5-'СЕТ СН'!$G$21</f>
        <v>4578.8019776299998</v>
      </c>
      <c r="H66" s="36">
        <f>SUMIFS(СВЦЭМ!$D$34:$D$777,СВЦЭМ!$A$34:$A$777,$A66,СВЦЭМ!$B$34:$B$777,H$47)+'СЕТ СН'!$G$11+СВЦЭМ!$D$10+'СЕТ СН'!$G$5-'СЕТ СН'!$G$21</f>
        <v>4515.9376640099999</v>
      </c>
      <c r="I66" s="36">
        <f>SUMIFS(СВЦЭМ!$D$34:$D$777,СВЦЭМ!$A$34:$A$777,$A66,СВЦЭМ!$B$34:$B$777,I$47)+'СЕТ СН'!$G$11+СВЦЭМ!$D$10+'СЕТ СН'!$G$5-'СЕТ СН'!$G$21</f>
        <v>4476.4001132799995</v>
      </c>
      <c r="J66" s="36">
        <f>SUMIFS(СВЦЭМ!$D$34:$D$777,СВЦЭМ!$A$34:$A$777,$A66,СВЦЭМ!$B$34:$B$777,J$47)+'СЕТ СН'!$G$11+СВЦЭМ!$D$10+'СЕТ СН'!$G$5-'СЕТ СН'!$G$21</f>
        <v>4405.51117144</v>
      </c>
      <c r="K66" s="36">
        <f>SUMIFS(СВЦЭМ!$D$34:$D$777,СВЦЭМ!$A$34:$A$777,$A66,СВЦЭМ!$B$34:$B$777,K$47)+'СЕТ СН'!$G$11+СВЦЭМ!$D$10+'СЕТ СН'!$G$5-'СЕТ СН'!$G$21</f>
        <v>4339.8878121999996</v>
      </c>
      <c r="L66" s="36">
        <f>SUMIFS(СВЦЭМ!$D$34:$D$777,СВЦЭМ!$A$34:$A$777,$A66,СВЦЭМ!$B$34:$B$777,L$47)+'СЕТ СН'!$G$11+СВЦЭМ!$D$10+'СЕТ СН'!$G$5-'СЕТ СН'!$G$21</f>
        <v>4314.0509410300001</v>
      </c>
      <c r="M66" s="36">
        <f>SUMIFS(СВЦЭМ!$D$34:$D$777,СВЦЭМ!$A$34:$A$777,$A66,СВЦЭМ!$B$34:$B$777,M$47)+'СЕТ СН'!$G$11+СВЦЭМ!$D$10+'СЕТ СН'!$G$5-'СЕТ СН'!$G$21</f>
        <v>4362.7467063800004</v>
      </c>
      <c r="N66" s="36">
        <f>SUMIFS(СВЦЭМ!$D$34:$D$777,СВЦЭМ!$A$34:$A$777,$A66,СВЦЭМ!$B$34:$B$777,N$47)+'СЕТ СН'!$G$11+СВЦЭМ!$D$10+'СЕТ СН'!$G$5-'СЕТ СН'!$G$21</f>
        <v>4436.8254965099995</v>
      </c>
      <c r="O66" s="36">
        <f>SUMIFS(СВЦЭМ!$D$34:$D$777,СВЦЭМ!$A$34:$A$777,$A66,СВЦЭМ!$B$34:$B$777,O$47)+'СЕТ СН'!$G$11+СВЦЭМ!$D$10+'СЕТ СН'!$G$5-'СЕТ СН'!$G$21</f>
        <v>4489.4824806099996</v>
      </c>
      <c r="P66" s="36">
        <f>SUMIFS(СВЦЭМ!$D$34:$D$777,СВЦЭМ!$A$34:$A$777,$A66,СВЦЭМ!$B$34:$B$777,P$47)+'СЕТ СН'!$G$11+СВЦЭМ!$D$10+'СЕТ СН'!$G$5-'СЕТ СН'!$G$21</f>
        <v>4493.0769906799997</v>
      </c>
      <c r="Q66" s="36">
        <f>SUMIFS(СВЦЭМ!$D$34:$D$777,СВЦЭМ!$A$34:$A$777,$A66,СВЦЭМ!$B$34:$B$777,Q$47)+'СЕТ СН'!$G$11+СВЦЭМ!$D$10+'СЕТ СН'!$G$5-'СЕТ СН'!$G$21</f>
        <v>4459.1744383499999</v>
      </c>
      <c r="R66" s="36">
        <f>SUMIFS(СВЦЭМ!$D$34:$D$777,СВЦЭМ!$A$34:$A$777,$A66,СВЦЭМ!$B$34:$B$777,R$47)+'СЕТ СН'!$G$11+СВЦЭМ!$D$10+'СЕТ СН'!$G$5-'СЕТ СН'!$G$21</f>
        <v>4394.5163632200001</v>
      </c>
      <c r="S66" s="36">
        <f>SUMIFS(СВЦЭМ!$D$34:$D$777,СВЦЭМ!$A$34:$A$777,$A66,СВЦЭМ!$B$34:$B$777,S$47)+'СЕТ СН'!$G$11+СВЦЭМ!$D$10+'СЕТ СН'!$G$5-'СЕТ СН'!$G$21</f>
        <v>4303.9419688899998</v>
      </c>
      <c r="T66" s="36">
        <f>SUMIFS(СВЦЭМ!$D$34:$D$777,СВЦЭМ!$A$34:$A$777,$A66,СВЦЭМ!$B$34:$B$777,T$47)+'СЕТ СН'!$G$11+СВЦЭМ!$D$10+'СЕТ СН'!$G$5-'СЕТ СН'!$G$21</f>
        <v>4275.7976749099998</v>
      </c>
      <c r="U66" s="36">
        <f>SUMIFS(СВЦЭМ!$D$34:$D$777,СВЦЭМ!$A$34:$A$777,$A66,СВЦЭМ!$B$34:$B$777,U$47)+'СЕТ СН'!$G$11+СВЦЭМ!$D$10+'СЕТ СН'!$G$5-'СЕТ СН'!$G$21</f>
        <v>4282.2831723499994</v>
      </c>
      <c r="V66" s="36">
        <f>SUMIFS(СВЦЭМ!$D$34:$D$777,СВЦЭМ!$A$34:$A$777,$A66,СВЦЭМ!$B$34:$B$777,V$47)+'СЕТ СН'!$G$11+СВЦЭМ!$D$10+'СЕТ СН'!$G$5-'СЕТ СН'!$G$21</f>
        <v>4292.5997505200003</v>
      </c>
      <c r="W66" s="36">
        <f>SUMIFS(СВЦЭМ!$D$34:$D$777,СВЦЭМ!$A$34:$A$777,$A66,СВЦЭМ!$B$34:$B$777,W$47)+'СЕТ СН'!$G$11+СВЦЭМ!$D$10+'СЕТ СН'!$G$5-'СЕТ СН'!$G$21</f>
        <v>4315.6791113299996</v>
      </c>
      <c r="X66" s="36">
        <f>SUMIFS(СВЦЭМ!$D$34:$D$777,СВЦЭМ!$A$34:$A$777,$A66,СВЦЭМ!$B$34:$B$777,X$47)+'СЕТ СН'!$G$11+СВЦЭМ!$D$10+'СЕТ СН'!$G$5-'СЕТ СН'!$G$21</f>
        <v>4317.05102111</v>
      </c>
      <c r="Y66" s="36">
        <f>SUMIFS(СВЦЭМ!$D$34:$D$777,СВЦЭМ!$A$34:$A$777,$A66,СВЦЭМ!$B$34:$B$777,Y$47)+'СЕТ СН'!$G$11+СВЦЭМ!$D$10+'СЕТ СН'!$G$5-'СЕТ СН'!$G$21</f>
        <v>4395.6831030799995</v>
      </c>
    </row>
    <row r="67" spans="1:26" ht="15.75" x14ac:dyDescent="0.2">
      <c r="A67" s="35">
        <f t="shared" si="1"/>
        <v>43454</v>
      </c>
      <c r="B67" s="36">
        <f>SUMIFS(СВЦЭМ!$D$34:$D$777,СВЦЭМ!$A$34:$A$777,$A67,СВЦЭМ!$B$34:$B$777,B$47)+'СЕТ СН'!$G$11+СВЦЭМ!$D$10+'СЕТ СН'!$G$5-'СЕТ СН'!$G$21</f>
        <v>4469.5803302499999</v>
      </c>
      <c r="C67" s="36">
        <f>SUMIFS(СВЦЭМ!$D$34:$D$777,СВЦЭМ!$A$34:$A$777,$A67,СВЦЭМ!$B$34:$B$777,C$47)+'СЕТ СН'!$G$11+СВЦЭМ!$D$10+'СЕТ СН'!$G$5-'СЕТ СН'!$G$21</f>
        <v>4540.1327448100001</v>
      </c>
      <c r="D67" s="36">
        <f>SUMIFS(СВЦЭМ!$D$34:$D$777,СВЦЭМ!$A$34:$A$777,$A67,СВЦЭМ!$B$34:$B$777,D$47)+'СЕТ СН'!$G$11+СВЦЭМ!$D$10+'СЕТ СН'!$G$5-'СЕТ СН'!$G$21</f>
        <v>4608.7967594800002</v>
      </c>
      <c r="E67" s="36">
        <f>SUMIFS(СВЦЭМ!$D$34:$D$777,СВЦЭМ!$A$34:$A$777,$A67,СВЦЭМ!$B$34:$B$777,E$47)+'СЕТ СН'!$G$11+СВЦЭМ!$D$10+'СЕТ СН'!$G$5-'СЕТ СН'!$G$21</f>
        <v>4619.7199588900003</v>
      </c>
      <c r="F67" s="36">
        <f>SUMIFS(СВЦЭМ!$D$34:$D$777,СВЦЭМ!$A$34:$A$777,$A67,СВЦЭМ!$B$34:$B$777,F$47)+'СЕТ СН'!$G$11+СВЦЭМ!$D$10+'СЕТ СН'!$G$5-'СЕТ СН'!$G$21</f>
        <v>4616.7035520199997</v>
      </c>
      <c r="G67" s="36">
        <f>SUMIFS(СВЦЭМ!$D$34:$D$777,СВЦЭМ!$A$34:$A$777,$A67,СВЦЭМ!$B$34:$B$777,G$47)+'СЕТ СН'!$G$11+СВЦЭМ!$D$10+'СЕТ СН'!$G$5-'СЕТ СН'!$G$21</f>
        <v>4587.8024646799995</v>
      </c>
      <c r="H67" s="36">
        <f>SUMIFS(СВЦЭМ!$D$34:$D$777,СВЦЭМ!$A$34:$A$777,$A67,СВЦЭМ!$B$34:$B$777,H$47)+'СЕТ СН'!$G$11+СВЦЭМ!$D$10+'СЕТ СН'!$G$5-'СЕТ СН'!$G$21</f>
        <v>4515.4925360400002</v>
      </c>
      <c r="I67" s="36">
        <f>SUMIFS(СВЦЭМ!$D$34:$D$777,СВЦЭМ!$A$34:$A$777,$A67,СВЦЭМ!$B$34:$B$777,I$47)+'СЕТ СН'!$G$11+СВЦЭМ!$D$10+'СЕТ СН'!$G$5-'СЕТ СН'!$G$21</f>
        <v>4471.2718810899996</v>
      </c>
      <c r="J67" s="36">
        <f>SUMIFS(СВЦЭМ!$D$34:$D$777,СВЦЭМ!$A$34:$A$777,$A67,СВЦЭМ!$B$34:$B$777,J$47)+'СЕТ СН'!$G$11+СВЦЭМ!$D$10+'СЕТ СН'!$G$5-'СЕТ СН'!$G$21</f>
        <v>4396.0610703299999</v>
      </c>
      <c r="K67" s="36">
        <f>SUMIFS(СВЦЭМ!$D$34:$D$777,СВЦЭМ!$A$34:$A$777,$A67,СВЦЭМ!$B$34:$B$777,K$47)+'СЕТ СН'!$G$11+СВЦЭМ!$D$10+'СЕТ СН'!$G$5-'СЕТ СН'!$G$21</f>
        <v>4318.1061627899999</v>
      </c>
      <c r="L67" s="36">
        <f>SUMIFS(СВЦЭМ!$D$34:$D$777,СВЦЭМ!$A$34:$A$777,$A67,СВЦЭМ!$B$34:$B$777,L$47)+'СЕТ СН'!$G$11+СВЦЭМ!$D$10+'СЕТ СН'!$G$5-'СЕТ СН'!$G$21</f>
        <v>4311.5558771599999</v>
      </c>
      <c r="M67" s="36">
        <f>SUMIFS(СВЦЭМ!$D$34:$D$777,СВЦЭМ!$A$34:$A$777,$A67,СВЦЭМ!$B$34:$B$777,M$47)+'СЕТ СН'!$G$11+СВЦЭМ!$D$10+'СЕТ СН'!$G$5-'СЕТ СН'!$G$21</f>
        <v>4364.1638121599999</v>
      </c>
      <c r="N67" s="36">
        <f>SUMIFS(СВЦЭМ!$D$34:$D$777,СВЦЭМ!$A$34:$A$777,$A67,СВЦЭМ!$B$34:$B$777,N$47)+'СЕТ СН'!$G$11+СВЦЭМ!$D$10+'СЕТ СН'!$G$5-'СЕТ СН'!$G$21</f>
        <v>4436.6201012600004</v>
      </c>
      <c r="O67" s="36">
        <f>SUMIFS(СВЦЭМ!$D$34:$D$777,СВЦЭМ!$A$34:$A$777,$A67,СВЦЭМ!$B$34:$B$777,O$47)+'СЕТ СН'!$G$11+СВЦЭМ!$D$10+'СЕТ СН'!$G$5-'СЕТ СН'!$G$21</f>
        <v>4482.3197234700001</v>
      </c>
      <c r="P67" s="36">
        <f>SUMIFS(СВЦЭМ!$D$34:$D$777,СВЦЭМ!$A$34:$A$777,$A67,СВЦЭМ!$B$34:$B$777,P$47)+'СЕТ СН'!$G$11+СВЦЭМ!$D$10+'СЕТ СН'!$G$5-'СЕТ СН'!$G$21</f>
        <v>4497.5311628600002</v>
      </c>
      <c r="Q67" s="36">
        <f>SUMIFS(СВЦЭМ!$D$34:$D$777,СВЦЭМ!$A$34:$A$777,$A67,СВЦЭМ!$B$34:$B$777,Q$47)+'СЕТ СН'!$G$11+СВЦЭМ!$D$10+'СЕТ СН'!$G$5-'СЕТ СН'!$G$21</f>
        <v>4463.3046153099995</v>
      </c>
      <c r="R67" s="36">
        <f>SUMIFS(СВЦЭМ!$D$34:$D$777,СВЦЭМ!$A$34:$A$777,$A67,СВЦЭМ!$B$34:$B$777,R$47)+'СЕТ СН'!$G$11+СВЦЭМ!$D$10+'СЕТ СН'!$G$5-'СЕТ СН'!$G$21</f>
        <v>4404.3898861099997</v>
      </c>
      <c r="S67" s="36">
        <f>SUMIFS(СВЦЭМ!$D$34:$D$777,СВЦЭМ!$A$34:$A$777,$A67,СВЦЭМ!$B$34:$B$777,S$47)+'СЕТ СН'!$G$11+СВЦЭМ!$D$10+'СЕТ СН'!$G$5-'СЕТ СН'!$G$21</f>
        <v>4307.3092987299997</v>
      </c>
      <c r="T67" s="36">
        <f>SUMIFS(СВЦЭМ!$D$34:$D$777,СВЦЭМ!$A$34:$A$777,$A67,СВЦЭМ!$B$34:$B$777,T$47)+'СЕТ СН'!$G$11+СВЦЭМ!$D$10+'СЕТ СН'!$G$5-'СЕТ СН'!$G$21</f>
        <v>4267.6375164600004</v>
      </c>
      <c r="U67" s="36">
        <f>SUMIFS(СВЦЭМ!$D$34:$D$777,СВЦЭМ!$A$34:$A$777,$A67,СВЦЭМ!$B$34:$B$777,U$47)+'СЕТ СН'!$G$11+СВЦЭМ!$D$10+'СЕТ СН'!$G$5-'СЕТ СН'!$G$21</f>
        <v>4269.6202115799997</v>
      </c>
      <c r="V67" s="36">
        <f>SUMIFS(СВЦЭМ!$D$34:$D$777,СВЦЭМ!$A$34:$A$777,$A67,СВЦЭМ!$B$34:$B$777,V$47)+'СЕТ СН'!$G$11+СВЦЭМ!$D$10+'СЕТ СН'!$G$5-'СЕТ СН'!$G$21</f>
        <v>4287.4980804199995</v>
      </c>
      <c r="W67" s="36">
        <f>SUMIFS(СВЦЭМ!$D$34:$D$777,СВЦЭМ!$A$34:$A$777,$A67,СВЦЭМ!$B$34:$B$777,W$47)+'СЕТ СН'!$G$11+СВЦЭМ!$D$10+'СЕТ СН'!$G$5-'СЕТ СН'!$G$21</f>
        <v>4299.3129276099999</v>
      </c>
      <c r="X67" s="36">
        <f>SUMIFS(СВЦЭМ!$D$34:$D$777,СВЦЭМ!$A$34:$A$777,$A67,СВЦЭМ!$B$34:$B$777,X$47)+'СЕТ СН'!$G$11+СВЦЭМ!$D$10+'СЕТ СН'!$G$5-'СЕТ СН'!$G$21</f>
        <v>4305.3691016399998</v>
      </c>
      <c r="Y67" s="36">
        <f>SUMIFS(СВЦЭМ!$D$34:$D$777,СВЦЭМ!$A$34:$A$777,$A67,СВЦЭМ!$B$34:$B$777,Y$47)+'СЕТ СН'!$G$11+СВЦЭМ!$D$10+'СЕТ СН'!$G$5-'СЕТ СН'!$G$21</f>
        <v>4392.4660567399997</v>
      </c>
    </row>
    <row r="68" spans="1:26" ht="15.75" x14ac:dyDescent="0.2">
      <c r="A68" s="35">
        <f t="shared" si="1"/>
        <v>43455</v>
      </c>
      <c r="B68" s="36">
        <f>SUMIFS(СВЦЭМ!$D$34:$D$777,СВЦЭМ!$A$34:$A$777,$A68,СВЦЭМ!$B$34:$B$777,B$47)+'СЕТ СН'!$G$11+СВЦЭМ!$D$10+'СЕТ СН'!$G$5-'СЕТ СН'!$G$21</f>
        <v>4474.0916382300002</v>
      </c>
      <c r="C68" s="36">
        <f>SUMIFS(СВЦЭМ!$D$34:$D$777,СВЦЭМ!$A$34:$A$777,$A68,СВЦЭМ!$B$34:$B$777,C$47)+'СЕТ СН'!$G$11+СВЦЭМ!$D$10+'СЕТ СН'!$G$5-'СЕТ СН'!$G$21</f>
        <v>4542.7495632199998</v>
      </c>
      <c r="D68" s="36">
        <f>SUMIFS(СВЦЭМ!$D$34:$D$777,СВЦЭМ!$A$34:$A$777,$A68,СВЦЭМ!$B$34:$B$777,D$47)+'СЕТ СН'!$G$11+СВЦЭМ!$D$10+'СЕТ СН'!$G$5-'СЕТ СН'!$G$21</f>
        <v>4608.5008740499998</v>
      </c>
      <c r="E68" s="36">
        <f>SUMIFS(СВЦЭМ!$D$34:$D$777,СВЦЭМ!$A$34:$A$777,$A68,СВЦЭМ!$B$34:$B$777,E$47)+'СЕТ СН'!$G$11+СВЦЭМ!$D$10+'СЕТ СН'!$G$5-'СЕТ СН'!$G$21</f>
        <v>4615.1111825899998</v>
      </c>
      <c r="F68" s="36">
        <f>SUMIFS(СВЦЭМ!$D$34:$D$777,СВЦЭМ!$A$34:$A$777,$A68,СВЦЭМ!$B$34:$B$777,F$47)+'СЕТ СН'!$G$11+СВЦЭМ!$D$10+'СЕТ СН'!$G$5-'СЕТ СН'!$G$21</f>
        <v>4609.7474016200003</v>
      </c>
      <c r="G68" s="36">
        <f>SUMIFS(СВЦЭМ!$D$34:$D$777,СВЦЭМ!$A$34:$A$777,$A68,СВЦЭМ!$B$34:$B$777,G$47)+'СЕТ СН'!$G$11+СВЦЭМ!$D$10+'СЕТ СН'!$G$5-'СЕТ СН'!$G$21</f>
        <v>4578.8236839800002</v>
      </c>
      <c r="H68" s="36">
        <f>SUMIFS(СВЦЭМ!$D$34:$D$777,СВЦЭМ!$A$34:$A$777,$A68,СВЦЭМ!$B$34:$B$777,H$47)+'СЕТ СН'!$G$11+СВЦЭМ!$D$10+'СЕТ СН'!$G$5-'СЕТ СН'!$G$21</f>
        <v>4501.6210044600002</v>
      </c>
      <c r="I68" s="36">
        <f>SUMIFS(СВЦЭМ!$D$34:$D$777,СВЦЭМ!$A$34:$A$777,$A68,СВЦЭМ!$B$34:$B$777,I$47)+'СЕТ СН'!$G$11+СВЦЭМ!$D$10+'СЕТ СН'!$G$5-'СЕТ СН'!$G$21</f>
        <v>4442.2530199900002</v>
      </c>
      <c r="J68" s="36">
        <f>SUMIFS(СВЦЭМ!$D$34:$D$777,СВЦЭМ!$A$34:$A$777,$A68,СВЦЭМ!$B$34:$B$777,J$47)+'СЕТ СН'!$G$11+СВЦЭМ!$D$10+'СЕТ СН'!$G$5-'СЕТ СН'!$G$21</f>
        <v>4375.7118865700004</v>
      </c>
      <c r="K68" s="36">
        <f>SUMIFS(СВЦЭМ!$D$34:$D$777,СВЦЭМ!$A$34:$A$777,$A68,СВЦЭМ!$B$34:$B$777,K$47)+'СЕТ СН'!$G$11+СВЦЭМ!$D$10+'СЕТ СН'!$G$5-'СЕТ СН'!$G$21</f>
        <v>4315.6860776699996</v>
      </c>
      <c r="L68" s="36">
        <f>SUMIFS(СВЦЭМ!$D$34:$D$777,СВЦЭМ!$A$34:$A$777,$A68,СВЦЭМ!$B$34:$B$777,L$47)+'СЕТ СН'!$G$11+СВЦЭМ!$D$10+'СЕТ СН'!$G$5-'СЕТ СН'!$G$21</f>
        <v>4311.5447452300004</v>
      </c>
      <c r="M68" s="36">
        <f>SUMIFS(СВЦЭМ!$D$34:$D$777,СВЦЭМ!$A$34:$A$777,$A68,СВЦЭМ!$B$34:$B$777,M$47)+'СЕТ СН'!$G$11+СВЦЭМ!$D$10+'СЕТ СН'!$G$5-'СЕТ СН'!$G$21</f>
        <v>4362.3535660999996</v>
      </c>
      <c r="N68" s="36">
        <f>SUMIFS(СВЦЭМ!$D$34:$D$777,СВЦЭМ!$A$34:$A$777,$A68,СВЦЭМ!$B$34:$B$777,N$47)+'СЕТ СН'!$G$11+СВЦЭМ!$D$10+'СЕТ СН'!$G$5-'СЕТ СН'!$G$21</f>
        <v>4435.4778740199999</v>
      </c>
      <c r="O68" s="36">
        <f>SUMIFS(СВЦЭМ!$D$34:$D$777,СВЦЭМ!$A$34:$A$777,$A68,СВЦЭМ!$B$34:$B$777,O$47)+'СЕТ СН'!$G$11+СВЦЭМ!$D$10+'СЕТ СН'!$G$5-'СЕТ СН'!$G$21</f>
        <v>4483.5762799399999</v>
      </c>
      <c r="P68" s="36">
        <f>SUMIFS(СВЦЭМ!$D$34:$D$777,СВЦЭМ!$A$34:$A$777,$A68,СВЦЭМ!$B$34:$B$777,P$47)+'СЕТ СН'!$G$11+СВЦЭМ!$D$10+'СЕТ СН'!$G$5-'СЕТ СН'!$G$21</f>
        <v>4485.35623596</v>
      </c>
      <c r="Q68" s="36">
        <f>SUMIFS(СВЦЭМ!$D$34:$D$777,СВЦЭМ!$A$34:$A$777,$A68,СВЦЭМ!$B$34:$B$777,Q$47)+'СЕТ СН'!$G$11+СВЦЭМ!$D$10+'СЕТ СН'!$G$5-'СЕТ СН'!$G$21</f>
        <v>4457.5787261599999</v>
      </c>
      <c r="R68" s="36">
        <f>SUMIFS(СВЦЭМ!$D$34:$D$777,СВЦЭМ!$A$34:$A$777,$A68,СВЦЭМ!$B$34:$B$777,R$47)+'СЕТ СН'!$G$11+СВЦЭМ!$D$10+'СЕТ СН'!$G$5-'СЕТ СН'!$G$21</f>
        <v>4391.8754143100005</v>
      </c>
      <c r="S68" s="36">
        <f>SUMIFS(СВЦЭМ!$D$34:$D$777,СВЦЭМ!$A$34:$A$777,$A68,СВЦЭМ!$B$34:$B$777,S$47)+'СЕТ СН'!$G$11+СВЦЭМ!$D$10+'СЕТ СН'!$G$5-'СЕТ СН'!$G$21</f>
        <v>4302.2225595499995</v>
      </c>
      <c r="T68" s="36">
        <f>SUMIFS(СВЦЭМ!$D$34:$D$777,СВЦЭМ!$A$34:$A$777,$A68,СВЦЭМ!$B$34:$B$777,T$47)+'СЕТ СН'!$G$11+СВЦЭМ!$D$10+'СЕТ СН'!$G$5-'СЕТ СН'!$G$21</f>
        <v>4268.1674799599996</v>
      </c>
      <c r="U68" s="36">
        <f>SUMIFS(СВЦЭМ!$D$34:$D$777,СВЦЭМ!$A$34:$A$777,$A68,СВЦЭМ!$B$34:$B$777,U$47)+'СЕТ СН'!$G$11+СВЦЭМ!$D$10+'СЕТ СН'!$G$5-'СЕТ СН'!$G$21</f>
        <v>4265.4466479900002</v>
      </c>
      <c r="V68" s="36">
        <f>SUMIFS(СВЦЭМ!$D$34:$D$777,СВЦЭМ!$A$34:$A$777,$A68,СВЦЭМ!$B$34:$B$777,V$47)+'СЕТ СН'!$G$11+СВЦЭМ!$D$10+'СЕТ СН'!$G$5-'СЕТ СН'!$G$21</f>
        <v>4286.1739210099995</v>
      </c>
      <c r="W68" s="36">
        <f>SUMIFS(СВЦЭМ!$D$34:$D$777,СВЦЭМ!$A$34:$A$777,$A68,СВЦЭМ!$B$34:$B$777,W$47)+'СЕТ СН'!$G$11+СВЦЭМ!$D$10+'СЕТ СН'!$G$5-'СЕТ СН'!$G$21</f>
        <v>4299.3143314399995</v>
      </c>
      <c r="X68" s="36">
        <f>SUMIFS(СВЦЭМ!$D$34:$D$777,СВЦЭМ!$A$34:$A$777,$A68,СВЦЭМ!$B$34:$B$777,X$47)+'СЕТ СН'!$G$11+СВЦЭМ!$D$10+'СЕТ СН'!$G$5-'СЕТ СН'!$G$21</f>
        <v>4301.4906877000003</v>
      </c>
      <c r="Y68" s="36">
        <f>SUMIFS(СВЦЭМ!$D$34:$D$777,СВЦЭМ!$A$34:$A$777,$A68,СВЦЭМ!$B$34:$B$777,Y$47)+'СЕТ СН'!$G$11+СВЦЭМ!$D$10+'СЕТ СН'!$G$5-'СЕТ СН'!$G$21</f>
        <v>4388.0710771099994</v>
      </c>
    </row>
    <row r="69" spans="1:26" ht="15.75" x14ac:dyDescent="0.2">
      <c r="A69" s="35">
        <f t="shared" si="1"/>
        <v>43456</v>
      </c>
      <c r="B69" s="36">
        <f>SUMIFS(СВЦЭМ!$D$34:$D$777,СВЦЭМ!$A$34:$A$777,$A69,СВЦЭМ!$B$34:$B$777,B$47)+'СЕТ СН'!$G$11+СВЦЭМ!$D$10+'СЕТ СН'!$G$5-'СЕТ СН'!$G$21</f>
        <v>4447.2403846799998</v>
      </c>
      <c r="C69" s="36">
        <f>SUMIFS(СВЦЭМ!$D$34:$D$777,СВЦЭМ!$A$34:$A$777,$A69,СВЦЭМ!$B$34:$B$777,C$47)+'СЕТ СН'!$G$11+СВЦЭМ!$D$10+'СЕТ СН'!$G$5-'СЕТ СН'!$G$21</f>
        <v>4534.1058668400001</v>
      </c>
      <c r="D69" s="36">
        <f>SUMIFS(СВЦЭМ!$D$34:$D$777,СВЦЭМ!$A$34:$A$777,$A69,СВЦЭМ!$B$34:$B$777,D$47)+'СЕТ СН'!$G$11+СВЦЭМ!$D$10+'СЕТ СН'!$G$5-'СЕТ СН'!$G$21</f>
        <v>4594.3392744599996</v>
      </c>
      <c r="E69" s="36">
        <f>SUMIFS(СВЦЭМ!$D$34:$D$777,СВЦЭМ!$A$34:$A$777,$A69,СВЦЭМ!$B$34:$B$777,E$47)+'СЕТ СН'!$G$11+СВЦЭМ!$D$10+'СЕТ СН'!$G$5-'СЕТ СН'!$G$21</f>
        <v>4600.3229940399997</v>
      </c>
      <c r="F69" s="36">
        <f>SUMIFS(СВЦЭМ!$D$34:$D$777,СВЦЭМ!$A$34:$A$777,$A69,СВЦЭМ!$B$34:$B$777,F$47)+'СЕТ СН'!$G$11+СВЦЭМ!$D$10+'СЕТ СН'!$G$5-'СЕТ СН'!$G$21</f>
        <v>4609.1376204600001</v>
      </c>
      <c r="G69" s="36">
        <f>SUMIFS(СВЦЭМ!$D$34:$D$777,СВЦЭМ!$A$34:$A$777,$A69,СВЦЭМ!$B$34:$B$777,G$47)+'СЕТ СН'!$G$11+СВЦЭМ!$D$10+'СЕТ СН'!$G$5-'СЕТ СН'!$G$21</f>
        <v>4595.94903006</v>
      </c>
      <c r="H69" s="36">
        <f>SUMIFS(СВЦЭМ!$D$34:$D$777,СВЦЭМ!$A$34:$A$777,$A69,СВЦЭМ!$B$34:$B$777,H$47)+'СЕТ СН'!$G$11+СВЦЭМ!$D$10+'СЕТ СН'!$G$5-'СЕТ СН'!$G$21</f>
        <v>4551.0557657399995</v>
      </c>
      <c r="I69" s="36">
        <f>SUMIFS(СВЦЭМ!$D$34:$D$777,СВЦЭМ!$A$34:$A$777,$A69,СВЦЭМ!$B$34:$B$777,I$47)+'СЕТ СН'!$G$11+СВЦЭМ!$D$10+'СЕТ СН'!$G$5-'СЕТ СН'!$G$21</f>
        <v>4454.5652712199999</v>
      </c>
      <c r="J69" s="36">
        <f>SUMIFS(СВЦЭМ!$D$34:$D$777,СВЦЭМ!$A$34:$A$777,$A69,СВЦЭМ!$B$34:$B$777,J$47)+'СЕТ СН'!$G$11+СВЦЭМ!$D$10+'СЕТ СН'!$G$5-'СЕТ СН'!$G$21</f>
        <v>4365.6651735300002</v>
      </c>
      <c r="K69" s="36">
        <f>SUMIFS(СВЦЭМ!$D$34:$D$777,СВЦЭМ!$A$34:$A$777,$A69,СВЦЭМ!$B$34:$B$777,K$47)+'СЕТ СН'!$G$11+СВЦЭМ!$D$10+'СЕТ СН'!$G$5-'СЕТ СН'!$G$21</f>
        <v>4281.7154314400004</v>
      </c>
      <c r="L69" s="36">
        <f>SUMIFS(СВЦЭМ!$D$34:$D$777,СВЦЭМ!$A$34:$A$777,$A69,СВЦЭМ!$B$34:$B$777,L$47)+'СЕТ СН'!$G$11+СВЦЭМ!$D$10+'СЕТ СН'!$G$5-'СЕТ СН'!$G$21</f>
        <v>4265.7261183000001</v>
      </c>
      <c r="M69" s="36">
        <f>SUMIFS(СВЦЭМ!$D$34:$D$777,СВЦЭМ!$A$34:$A$777,$A69,СВЦЭМ!$B$34:$B$777,M$47)+'СЕТ СН'!$G$11+СВЦЭМ!$D$10+'СЕТ СН'!$G$5-'СЕТ СН'!$G$21</f>
        <v>4326.5295352499998</v>
      </c>
      <c r="N69" s="36">
        <f>SUMIFS(СВЦЭМ!$D$34:$D$777,СВЦЭМ!$A$34:$A$777,$A69,СВЦЭМ!$B$34:$B$777,N$47)+'СЕТ СН'!$G$11+СВЦЭМ!$D$10+'СЕТ СН'!$G$5-'СЕТ СН'!$G$21</f>
        <v>4404.8378093599995</v>
      </c>
      <c r="O69" s="36">
        <f>SUMIFS(СВЦЭМ!$D$34:$D$777,СВЦЭМ!$A$34:$A$777,$A69,СВЦЭМ!$B$34:$B$777,O$47)+'СЕТ СН'!$G$11+СВЦЭМ!$D$10+'СЕТ СН'!$G$5-'СЕТ СН'!$G$21</f>
        <v>4463.7942631899996</v>
      </c>
      <c r="P69" s="36">
        <f>SUMIFS(СВЦЭМ!$D$34:$D$777,СВЦЭМ!$A$34:$A$777,$A69,СВЦЭМ!$B$34:$B$777,P$47)+'СЕТ СН'!$G$11+СВЦЭМ!$D$10+'СЕТ СН'!$G$5-'СЕТ СН'!$G$21</f>
        <v>4482.7231996500004</v>
      </c>
      <c r="Q69" s="36">
        <f>SUMIFS(СВЦЭМ!$D$34:$D$777,СВЦЭМ!$A$34:$A$777,$A69,СВЦЭМ!$B$34:$B$777,Q$47)+'СЕТ СН'!$G$11+СВЦЭМ!$D$10+'СЕТ СН'!$G$5-'СЕТ СН'!$G$21</f>
        <v>4460.75636674</v>
      </c>
      <c r="R69" s="36">
        <f>SUMIFS(СВЦЭМ!$D$34:$D$777,СВЦЭМ!$A$34:$A$777,$A69,СВЦЭМ!$B$34:$B$777,R$47)+'СЕТ СН'!$G$11+СВЦЭМ!$D$10+'СЕТ СН'!$G$5-'СЕТ СН'!$G$21</f>
        <v>4404.1821450799998</v>
      </c>
      <c r="S69" s="36">
        <f>SUMIFS(СВЦЭМ!$D$34:$D$777,СВЦЭМ!$A$34:$A$777,$A69,СВЦЭМ!$B$34:$B$777,S$47)+'СЕТ СН'!$G$11+СВЦЭМ!$D$10+'СЕТ СН'!$G$5-'СЕТ СН'!$G$21</f>
        <v>4317.1249072399996</v>
      </c>
      <c r="T69" s="36">
        <f>SUMIFS(СВЦЭМ!$D$34:$D$777,СВЦЭМ!$A$34:$A$777,$A69,СВЦЭМ!$B$34:$B$777,T$47)+'СЕТ СН'!$G$11+СВЦЭМ!$D$10+'СЕТ СН'!$G$5-'СЕТ СН'!$G$21</f>
        <v>4273.4828204100004</v>
      </c>
      <c r="U69" s="36">
        <f>SUMIFS(СВЦЭМ!$D$34:$D$777,СВЦЭМ!$A$34:$A$777,$A69,СВЦЭМ!$B$34:$B$777,U$47)+'СЕТ СН'!$G$11+СВЦЭМ!$D$10+'СЕТ СН'!$G$5-'СЕТ СН'!$G$21</f>
        <v>4272.8579522499995</v>
      </c>
      <c r="V69" s="36">
        <f>SUMIFS(СВЦЭМ!$D$34:$D$777,СВЦЭМ!$A$34:$A$777,$A69,СВЦЭМ!$B$34:$B$777,V$47)+'СЕТ СН'!$G$11+СВЦЭМ!$D$10+'СЕТ СН'!$G$5-'СЕТ СН'!$G$21</f>
        <v>4250.6512821400001</v>
      </c>
      <c r="W69" s="36">
        <f>SUMIFS(СВЦЭМ!$D$34:$D$777,СВЦЭМ!$A$34:$A$777,$A69,СВЦЭМ!$B$34:$B$777,W$47)+'СЕТ СН'!$G$11+СВЦЭМ!$D$10+'СЕТ СН'!$G$5-'СЕТ СН'!$G$21</f>
        <v>4255.3429947499999</v>
      </c>
      <c r="X69" s="36">
        <f>SUMIFS(СВЦЭМ!$D$34:$D$777,СВЦЭМ!$A$34:$A$777,$A69,СВЦЭМ!$B$34:$B$777,X$47)+'СЕТ СН'!$G$11+СВЦЭМ!$D$10+'СЕТ СН'!$G$5-'СЕТ СН'!$G$21</f>
        <v>4277.5991619500001</v>
      </c>
      <c r="Y69" s="36">
        <f>SUMIFS(СВЦЭМ!$D$34:$D$777,СВЦЭМ!$A$34:$A$777,$A69,СВЦЭМ!$B$34:$B$777,Y$47)+'СЕТ СН'!$G$11+СВЦЭМ!$D$10+'СЕТ СН'!$G$5-'СЕТ СН'!$G$21</f>
        <v>4359.14045291</v>
      </c>
    </row>
    <row r="70" spans="1:26" ht="15.75" x14ac:dyDescent="0.2">
      <c r="A70" s="35">
        <f t="shared" si="1"/>
        <v>43457</v>
      </c>
      <c r="B70" s="36">
        <f>SUMIFS(СВЦЭМ!$D$34:$D$777,СВЦЭМ!$A$34:$A$777,$A70,СВЦЭМ!$B$34:$B$777,B$47)+'СЕТ СН'!$G$11+СВЦЭМ!$D$10+'СЕТ СН'!$G$5-'СЕТ СН'!$G$21</f>
        <v>4451.3793143100002</v>
      </c>
      <c r="C70" s="36">
        <f>SUMIFS(СВЦЭМ!$D$34:$D$777,СВЦЭМ!$A$34:$A$777,$A70,СВЦЭМ!$B$34:$B$777,C$47)+'СЕТ СН'!$G$11+СВЦЭМ!$D$10+'СЕТ СН'!$G$5-'СЕТ СН'!$G$21</f>
        <v>4536.5186201200004</v>
      </c>
      <c r="D70" s="36">
        <f>SUMIFS(СВЦЭМ!$D$34:$D$777,СВЦЭМ!$A$34:$A$777,$A70,СВЦЭМ!$B$34:$B$777,D$47)+'СЕТ СН'!$G$11+СВЦЭМ!$D$10+'СЕТ СН'!$G$5-'СЕТ СН'!$G$21</f>
        <v>4622.0930767</v>
      </c>
      <c r="E70" s="36">
        <f>SUMIFS(СВЦЭМ!$D$34:$D$777,СВЦЭМ!$A$34:$A$777,$A70,СВЦЭМ!$B$34:$B$777,E$47)+'СЕТ СН'!$G$11+СВЦЭМ!$D$10+'СЕТ СН'!$G$5-'СЕТ СН'!$G$21</f>
        <v>4620.3634372999995</v>
      </c>
      <c r="F70" s="36">
        <f>SUMIFS(СВЦЭМ!$D$34:$D$777,СВЦЭМ!$A$34:$A$777,$A70,СВЦЭМ!$B$34:$B$777,F$47)+'СЕТ СН'!$G$11+СВЦЭМ!$D$10+'СЕТ СН'!$G$5-'СЕТ СН'!$G$21</f>
        <v>4627.68524419</v>
      </c>
      <c r="G70" s="36">
        <f>SUMIFS(СВЦЭМ!$D$34:$D$777,СВЦЭМ!$A$34:$A$777,$A70,СВЦЭМ!$B$34:$B$777,G$47)+'СЕТ СН'!$G$11+СВЦЭМ!$D$10+'СЕТ СН'!$G$5-'СЕТ СН'!$G$21</f>
        <v>4615.1697471799998</v>
      </c>
      <c r="H70" s="36">
        <f>SUMIFS(СВЦЭМ!$D$34:$D$777,СВЦЭМ!$A$34:$A$777,$A70,СВЦЭМ!$B$34:$B$777,H$47)+'СЕТ СН'!$G$11+СВЦЭМ!$D$10+'СЕТ СН'!$G$5-'СЕТ СН'!$G$21</f>
        <v>4571.1203636</v>
      </c>
      <c r="I70" s="36">
        <f>SUMIFS(СВЦЭМ!$D$34:$D$777,СВЦЭМ!$A$34:$A$777,$A70,СВЦЭМ!$B$34:$B$777,I$47)+'СЕТ СН'!$G$11+СВЦЭМ!$D$10+'СЕТ СН'!$G$5-'СЕТ СН'!$G$21</f>
        <v>4479.0877077800005</v>
      </c>
      <c r="J70" s="36">
        <f>SUMIFS(СВЦЭМ!$D$34:$D$777,СВЦЭМ!$A$34:$A$777,$A70,СВЦЭМ!$B$34:$B$777,J$47)+'СЕТ СН'!$G$11+СВЦЭМ!$D$10+'СЕТ СН'!$G$5-'СЕТ СН'!$G$21</f>
        <v>4393.0022391699995</v>
      </c>
      <c r="K70" s="36">
        <f>SUMIFS(СВЦЭМ!$D$34:$D$777,СВЦЭМ!$A$34:$A$777,$A70,СВЦЭМ!$B$34:$B$777,K$47)+'СЕТ СН'!$G$11+СВЦЭМ!$D$10+'СЕТ СН'!$G$5-'СЕТ СН'!$G$21</f>
        <v>4297.0119868000002</v>
      </c>
      <c r="L70" s="36">
        <f>SUMIFS(СВЦЭМ!$D$34:$D$777,СВЦЭМ!$A$34:$A$777,$A70,СВЦЭМ!$B$34:$B$777,L$47)+'СЕТ СН'!$G$11+СВЦЭМ!$D$10+'СЕТ СН'!$G$5-'СЕТ СН'!$G$21</f>
        <v>4291.4578275100002</v>
      </c>
      <c r="M70" s="36">
        <f>SUMIFS(СВЦЭМ!$D$34:$D$777,СВЦЭМ!$A$34:$A$777,$A70,СВЦЭМ!$B$34:$B$777,M$47)+'СЕТ СН'!$G$11+СВЦЭМ!$D$10+'СЕТ СН'!$G$5-'СЕТ СН'!$G$21</f>
        <v>4356.54826667</v>
      </c>
      <c r="N70" s="36">
        <f>SUMIFS(СВЦЭМ!$D$34:$D$777,СВЦЭМ!$A$34:$A$777,$A70,СВЦЭМ!$B$34:$B$777,N$47)+'СЕТ СН'!$G$11+СВЦЭМ!$D$10+'СЕТ СН'!$G$5-'СЕТ СН'!$G$21</f>
        <v>4435.7204358700001</v>
      </c>
      <c r="O70" s="36">
        <f>SUMIFS(СВЦЭМ!$D$34:$D$777,СВЦЭМ!$A$34:$A$777,$A70,СВЦЭМ!$B$34:$B$777,O$47)+'СЕТ СН'!$G$11+СВЦЭМ!$D$10+'СЕТ СН'!$G$5-'СЕТ СН'!$G$21</f>
        <v>4487.5665785399997</v>
      </c>
      <c r="P70" s="36">
        <f>SUMIFS(СВЦЭМ!$D$34:$D$777,СВЦЭМ!$A$34:$A$777,$A70,СВЦЭМ!$B$34:$B$777,P$47)+'СЕТ СН'!$G$11+СВЦЭМ!$D$10+'СЕТ СН'!$G$5-'СЕТ СН'!$G$21</f>
        <v>4502.1932689499999</v>
      </c>
      <c r="Q70" s="36">
        <f>SUMIFS(СВЦЭМ!$D$34:$D$777,СВЦЭМ!$A$34:$A$777,$A70,СВЦЭМ!$B$34:$B$777,Q$47)+'СЕТ СН'!$G$11+СВЦЭМ!$D$10+'СЕТ СН'!$G$5-'СЕТ СН'!$G$21</f>
        <v>4478.83804048</v>
      </c>
      <c r="R70" s="36">
        <f>SUMIFS(СВЦЭМ!$D$34:$D$777,СВЦЭМ!$A$34:$A$777,$A70,СВЦЭМ!$B$34:$B$777,R$47)+'СЕТ СН'!$G$11+СВЦЭМ!$D$10+'СЕТ СН'!$G$5-'СЕТ СН'!$G$21</f>
        <v>4386.3081517299997</v>
      </c>
      <c r="S70" s="36">
        <f>SUMIFS(СВЦЭМ!$D$34:$D$777,СВЦЭМ!$A$34:$A$777,$A70,СВЦЭМ!$B$34:$B$777,S$47)+'СЕТ СН'!$G$11+СВЦЭМ!$D$10+'СЕТ СН'!$G$5-'СЕТ СН'!$G$21</f>
        <v>4266.0341566199995</v>
      </c>
      <c r="T70" s="36">
        <f>SUMIFS(СВЦЭМ!$D$34:$D$777,СВЦЭМ!$A$34:$A$777,$A70,СВЦЭМ!$B$34:$B$777,T$47)+'СЕТ СН'!$G$11+СВЦЭМ!$D$10+'СЕТ СН'!$G$5-'СЕТ СН'!$G$21</f>
        <v>4219.78247689</v>
      </c>
      <c r="U70" s="36">
        <f>SUMIFS(СВЦЭМ!$D$34:$D$777,СВЦЭМ!$A$34:$A$777,$A70,СВЦЭМ!$B$34:$B$777,U$47)+'СЕТ СН'!$G$11+СВЦЭМ!$D$10+'СЕТ СН'!$G$5-'СЕТ СН'!$G$21</f>
        <v>4225.3019913300004</v>
      </c>
      <c r="V70" s="36">
        <f>SUMIFS(СВЦЭМ!$D$34:$D$777,СВЦЭМ!$A$34:$A$777,$A70,СВЦЭМ!$B$34:$B$777,V$47)+'СЕТ СН'!$G$11+СВЦЭМ!$D$10+'СЕТ СН'!$G$5-'СЕТ СН'!$G$21</f>
        <v>4245.5110559799996</v>
      </c>
      <c r="W70" s="36">
        <f>SUMIFS(СВЦЭМ!$D$34:$D$777,СВЦЭМ!$A$34:$A$777,$A70,СВЦЭМ!$B$34:$B$777,W$47)+'СЕТ СН'!$G$11+СВЦЭМ!$D$10+'СЕТ СН'!$G$5-'СЕТ СН'!$G$21</f>
        <v>4261.1427793699995</v>
      </c>
      <c r="X70" s="36">
        <f>SUMIFS(СВЦЭМ!$D$34:$D$777,СВЦЭМ!$A$34:$A$777,$A70,СВЦЭМ!$B$34:$B$777,X$47)+'СЕТ СН'!$G$11+СВЦЭМ!$D$10+'СЕТ СН'!$G$5-'СЕТ СН'!$G$21</f>
        <v>4283.0872865399997</v>
      </c>
      <c r="Y70" s="36">
        <f>SUMIFS(СВЦЭМ!$D$34:$D$777,СВЦЭМ!$A$34:$A$777,$A70,СВЦЭМ!$B$34:$B$777,Y$47)+'СЕТ СН'!$G$11+СВЦЭМ!$D$10+'СЕТ СН'!$G$5-'СЕТ СН'!$G$21</f>
        <v>4366.5357478599999</v>
      </c>
    </row>
    <row r="71" spans="1:26" ht="15.75" x14ac:dyDescent="0.2">
      <c r="A71" s="35">
        <f t="shared" si="1"/>
        <v>43458</v>
      </c>
      <c r="B71" s="36">
        <f>SUMIFS(СВЦЭМ!$D$34:$D$777,СВЦЭМ!$A$34:$A$777,$A71,СВЦЭМ!$B$34:$B$777,B$47)+'СЕТ СН'!$G$11+СВЦЭМ!$D$10+'СЕТ СН'!$G$5-'СЕТ СН'!$G$21</f>
        <v>4458.5106292</v>
      </c>
      <c r="C71" s="36">
        <f>SUMIFS(СВЦЭМ!$D$34:$D$777,СВЦЭМ!$A$34:$A$777,$A71,СВЦЭМ!$B$34:$B$777,C$47)+'СЕТ СН'!$G$11+СВЦЭМ!$D$10+'СЕТ СН'!$G$5-'СЕТ СН'!$G$21</f>
        <v>4550.0380479099995</v>
      </c>
      <c r="D71" s="36">
        <f>SUMIFS(СВЦЭМ!$D$34:$D$777,СВЦЭМ!$A$34:$A$777,$A71,СВЦЭМ!$B$34:$B$777,D$47)+'СЕТ СН'!$G$11+СВЦЭМ!$D$10+'СЕТ СН'!$G$5-'СЕТ СН'!$G$21</f>
        <v>4618.3917710200003</v>
      </c>
      <c r="E71" s="36">
        <f>SUMIFS(СВЦЭМ!$D$34:$D$777,СВЦЭМ!$A$34:$A$777,$A71,СВЦЭМ!$B$34:$B$777,E$47)+'СЕТ СН'!$G$11+СВЦЭМ!$D$10+'СЕТ СН'!$G$5-'СЕТ СН'!$G$21</f>
        <v>4616.1262583199996</v>
      </c>
      <c r="F71" s="36">
        <f>SUMIFS(СВЦЭМ!$D$34:$D$777,СВЦЭМ!$A$34:$A$777,$A71,СВЦЭМ!$B$34:$B$777,F$47)+'СЕТ СН'!$G$11+СВЦЭМ!$D$10+'СЕТ СН'!$G$5-'СЕТ СН'!$G$21</f>
        <v>4616.1446364200001</v>
      </c>
      <c r="G71" s="36">
        <f>SUMIFS(СВЦЭМ!$D$34:$D$777,СВЦЭМ!$A$34:$A$777,$A71,СВЦЭМ!$B$34:$B$777,G$47)+'СЕТ СН'!$G$11+СВЦЭМ!$D$10+'СЕТ СН'!$G$5-'СЕТ СН'!$G$21</f>
        <v>4610.9555625200001</v>
      </c>
      <c r="H71" s="36">
        <f>SUMIFS(СВЦЭМ!$D$34:$D$777,СВЦЭМ!$A$34:$A$777,$A71,СВЦЭМ!$B$34:$B$777,H$47)+'СЕТ СН'!$G$11+СВЦЭМ!$D$10+'СЕТ СН'!$G$5-'СЕТ СН'!$G$21</f>
        <v>4573.31581585</v>
      </c>
      <c r="I71" s="36">
        <f>SUMIFS(СВЦЭМ!$D$34:$D$777,СВЦЭМ!$A$34:$A$777,$A71,СВЦЭМ!$B$34:$B$777,I$47)+'СЕТ СН'!$G$11+СВЦЭМ!$D$10+'СЕТ СН'!$G$5-'СЕТ СН'!$G$21</f>
        <v>4461.1186300600002</v>
      </c>
      <c r="J71" s="36">
        <f>SUMIFS(СВЦЭМ!$D$34:$D$777,СВЦЭМ!$A$34:$A$777,$A71,СВЦЭМ!$B$34:$B$777,J$47)+'СЕТ СН'!$G$11+СВЦЭМ!$D$10+'СЕТ СН'!$G$5-'СЕТ СН'!$G$21</f>
        <v>4407.2143582399995</v>
      </c>
      <c r="K71" s="36">
        <f>SUMIFS(СВЦЭМ!$D$34:$D$777,СВЦЭМ!$A$34:$A$777,$A71,СВЦЭМ!$B$34:$B$777,K$47)+'СЕТ СН'!$G$11+СВЦЭМ!$D$10+'СЕТ СН'!$G$5-'СЕТ СН'!$G$21</f>
        <v>4321.6667587499996</v>
      </c>
      <c r="L71" s="36">
        <f>SUMIFS(СВЦЭМ!$D$34:$D$777,СВЦЭМ!$A$34:$A$777,$A71,СВЦЭМ!$B$34:$B$777,L$47)+'СЕТ СН'!$G$11+СВЦЭМ!$D$10+'СЕТ СН'!$G$5-'СЕТ СН'!$G$21</f>
        <v>4318.26234312</v>
      </c>
      <c r="M71" s="36">
        <f>SUMIFS(СВЦЭМ!$D$34:$D$777,СВЦЭМ!$A$34:$A$777,$A71,СВЦЭМ!$B$34:$B$777,M$47)+'СЕТ СН'!$G$11+СВЦЭМ!$D$10+'СЕТ СН'!$G$5-'СЕТ СН'!$G$21</f>
        <v>4365.7756689899998</v>
      </c>
      <c r="N71" s="36">
        <f>SUMIFS(СВЦЭМ!$D$34:$D$777,СВЦЭМ!$A$34:$A$777,$A71,СВЦЭМ!$B$34:$B$777,N$47)+'СЕТ СН'!$G$11+СВЦЭМ!$D$10+'СЕТ СН'!$G$5-'СЕТ СН'!$G$21</f>
        <v>4401.1445398300002</v>
      </c>
      <c r="O71" s="36">
        <f>SUMIFS(СВЦЭМ!$D$34:$D$777,СВЦЭМ!$A$34:$A$777,$A71,СВЦЭМ!$B$34:$B$777,O$47)+'СЕТ СН'!$G$11+СВЦЭМ!$D$10+'СЕТ СН'!$G$5-'СЕТ СН'!$G$21</f>
        <v>4432.6931265800004</v>
      </c>
      <c r="P71" s="36">
        <f>SUMIFS(СВЦЭМ!$D$34:$D$777,СВЦЭМ!$A$34:$A$777,$A71,СВЦЭМ!$B$34:$B$777,P$47)+'СЕТ СН'!$G$11+СВЦЭМ!$D$10+'СЕТ СН'!$G$5-'СЕТ СН'!$G$21</f>
        <v>4427.50907456</v>
      </c>
      <c r="Q71" s="36">
        <f>SUMIFS(СВЦЭМ!$D$34:$D$777,СВЦЭМ!$A$34:$A$777,$A71,СВЦЭМ!$B$34:$B$777,Q$47)+'СЕТ СН'!$G$11+СВЦЭМ!$D$10+'СЕТ СН'!$G$5-'СЕТ СН'!$G$21</f>
        <v>4389.07050635</v>
      </c>
      <c r="R71" s="36">
        <f>SUMIFS(СВЦЭМ!$D$34:$D$777,СВЦЭМ!$A$34:$A$777,$A71,СВЦЭМ!$B$34:$B$777,R$47)+'СЕТ СН'!$G$11+СВЦЭМ!$D$10+'СЕТ СН'!$G$5-'СЕТ СН'!$G$21</f>
        <v>4357.0033397099996</v>
      </c>
      <c r="S71" s="36">
        <f>SUMIFS(СВЦЭМ!$D$34:$D$777,СВЦЭМ!$A$34:$A$777,$A71,СВЦЭМ!$B$34:$B$777,S$47)+'СЕТ СН'!$G$11+СВЦЭМ!$D$10+'СЕТ СН'!$G$5-'СЕТ СН'!$G$21</f>
        <v>4306.4912899199999</v>
      </c>
      <c r="T71" s="36">
        <f>SUMIFS(СВЦЭМ!$D$34:$D$777,СВЦЭМ!$A$34:$A$777,$A71,СВЦЭМ!$B$34:$B$777,T$47)+'СЕТ СН'!$G$11+СВЦЭМ!$D$10+'СЕТ СН'!$G$5-'СЕТ СН'!$G$21</f>
        <v>4282.77568815</v>
      </c>
      <c r="U71" s="36">
        <f>SUMIFS(СВЦЭМ!$D$34:$D$777,СВЦЭМ!$A$34:$A$777,$A71,СВЦЭМ!$B$34:$B$777,U$47)+'СЕТ СН'!$G$11+СВЦЭМ!$D$10+'СЕТ СН'!$G$5-'СЕТ СН'!$G$21</f>
        <v>4285.3175304400002</v>
      </c>
      <c r="V71" s="36">
        <f>SUMIFS(СВЦЭМ!$D$34:$D$777,СВЦЭМ!$A$34:$A$777,$A71,СВЦЭМ!$B$34:$B$777,V$47)+'СЕТ СН'!$G$11+СВЦЭМ!$D$10+'СЕТ СН'!$G$5-'СЕТ СН'!$G$21</f>
        <v>4297.7854806400001</v>
      </c>
      <c r="W71" s="36">
        <f>SUMIFS(СВЦЭМ!$D$34:$D$777,СВЦЭМ!$A$34:$A$777,$A71,СВЦЭМ!$B$34:$B$777,W$47)+'СЕТ СН'!$G$11+СВЦЭМ!$D$10+'СЕТ СН'!$G$5-'СЕТ СН'!$G$21</f>
        <v>4322.1864443000004</v>
      </c>
      <c r="X71" s="36">
        <f>SUMIFS(СВЦЭМ!$D$34:$D$777,СВЦЭМ!$A$34:$A$777,$A71,СВЦЭМ!$B$34:$B$777,X$47)+'СЕТ СН'!$G$11+СВЦЭМ!$D$10+'СЕТ СН'!$G$5-'СЕТ СН'!$G$21</f>
        <v>4327.2435680299996</v>
      </c>
      <c r="Y71" s="36">
        <f>SUMIFS(СВЦЭМ!$D$34:$D$777,СВЦЭМ!$A$34:$A$777,$A71,СВЦЭМ!$B$34:$B$777,Y$47)+'СЕТ СН'!$G$11+СВЦЭМ!$D$10+'СЕТ СН'!$G$5-'СЕТ СН'!$G$21</f>
        <v>4408.9331663900002</v>
      </c>
    </row>
    <row r="72" spans="1:26" ht="15.75" x14ac:dyDescent="0.2">
      <c r="A72" s="35">
        <f t="shared" si="1"/>
        <v>43459</v>
      </c>
      <c r="B72" s="36">
        <f>SUMIFS(СВЦЭМ!$D$34:$D$777,СВЦЭМ!$A$34:$A$777,$A72,СВЦЭМ!$B$34:$B$777,B$47)+'СЕТ СН'!$G$11+СВЦЭМ!$D$10+'СЕТ СН'!$G$5-'СЕТ СН'!$G$21</f>
        <v>4494.6685562100001</v>
      </c>
      <c r="C72" s="36">
        <f>SUMIFS(СВЦЭМ!$D$34:$D$777,СВЦЭМ!$A$34:$A$777,$A72,СВЦЭМ!$B$34:$B$777,C$47)+'СЕТ СН'!$G$11+СВЦЭМ!$D$10+'СЕТ СН'!$G$5-'СЕТ СН'!$G$21</f>
        <v>4576.4471678099999</v>
      </c>
      <c r="D72" s="36">
        <f>SUMIFS(СВЦЭМ!$D$34:$D$777,СВЦЭМ!$A$34:$A$777,$A72,СВЦЭМ!$B$34:$B$777,D$47)+'СЕТ СН'!$G$11+СВЦЭМ!$D$10+'СЕТ СН'!$G$5-'СЕТ СН'!$G$21</f>
        <v>4646.0949942199995</v>
      </c>
      <c r="E72" s="36">
        <f>SUMIFS(СВЦЭМ!$D$34:$D$777,СВЦЭМ!$A$34:$A$777,$A72,СВЦЭМ!$B$34:$B$777,E$47)+'СЕТ СН'!$G$11+СВЦЭМ!$D$10+'СЕТ СН'!$G$5-'СЕТ СН'!$G$21</f>
        <v>4662.9019744999996</v>
      </c>
      <c r="F72" s="36">
        <f>SUMIFS(СВЦЭМ!$D$34:$D$777,СВЦЭМ!$A$34:$A$777,$A72,СВЦЭМ!$B$34:$B$777,F$47)+'СЕТ СН'!$G$11+СВЦЭМ!$D$10+'СЕТ СН'!$G$5-'СЕТ СН'!$G$21</f>
        <v>4663.3924546400003</v>
      </c>
      <c r="G72" s="36">
        <f>SUMIFS(СВЦЭМ!$D$34:$D$777,СВЦЭМ!$A$34:$A$777,$A72,СВЦЭМ!$B$34:$B$777,G$47)+'СЕТ СН'!$G$11+СВЦЭМ!$D$10+'СЕТ СН'!$G$5-'СЕТ СН'!$G$21</f>
        <v>4639.7018699099999</v>
      </c>
      <c r="H72" s="36">
        <f>SUMIFS(СВЦЭМ!$D$34:$D$777,СВЦЭМ!$A$34:$A$777,$A72,СВЦЭМ!$B$34:$B$777,H$47)+'СЕТ СН'!$G$11+СВЦЭМ!$D$10+'СЕТ СН'!$G$5-'СЕТ СН'!$G$21</f>
        <v>4563.3895493999999</v>
      </c>
      <c r="I72" s="36">
        <f>SUMIFS(СВЦЭМ!$D$34:$D$777,СВЦЭМ!$A$34:$A$777,$A72,СВЦЭМ!$B$34:$B$777,I$47)+'СЕТ СН'!$G$11+СВЦЭМ!$D$10+'СЕТ СН'!$G$5-'СЕТ СН'!$G$21</f>
        <v>4443.6162684999999</v>
      </c>
      <c r="J72" s="36">
        <f>SUMIFS(СВЦЭМ!$D$34:$D$777,СВЦЭМ!$A$34:$A$777,$A72,СВЦЭМ!$B$34:$B$777,J$47)+'СЕТ СН'!$G$11+СВЦЭМ!$D$10+'СЕТ СН'!$G$5-'СЕТ СН'!$G$21</f>
        <v>4386.8713639899997</v>
      </c>
      <c r="K72" s="36">
        <f>SUMIFS(СВЦЭМ!$D$34:$D$777,СВЦЭМ!$A$34:$A$777,$A72,СВЦЭМ!$B$34:$B$777,K$47)+'СЕТ СН'!$G$11+СВЦЭМ!$D$10+'СЕТ СН'!$G$5-'СЕТ СН'!$G$21</f>
        <v>4318.0985610600001</v>
      </c>
      <c r="L72" s="36">
        <f>SUMIFS(СВЦЭМ!$D$34:$D$777,СВЦЭМ!$A$34:$A$777,$A72,СВЦЭМ!$B$34:$B$777,L$47)+'СЕТ СН'!$G$11+СВЦЭМ!$D$10+'СЕТ СН'!$G$5-'СЕТ СН'!$G$21</f>
        <v>4309.0829741099997</v>
      </c>
      <c r="M72" s="36">
        <f>SUMIFS(СВЦЭМ!$D$34:$D$777,СВЦЭМ!$A$34:$A$777,$A72,СВЦЭМ!$B$34:$B$777,M$47)+'СЕТ СН'!$G$11+СВЦЭМ!$D$10+'СЕТ СН'!$G$5-'СЕТ СН'!$G$21</f>
        <v>4356.7363776499997</v>
      </c>
      <c r="N72" s="36">
        <f>SUMIFS(СВЦЭМ!$D$34:$D$777,СВЦЭМ!$A$34:$A$777,$A72,СВЦЭМ!$B$34:$B$777,N$47)+'СЕТ СН'!$G$11+СВЦЭМ!$D$10+'СЕТ СН'!$G$5-'СЕТ СН'!$G$21</f>
        <v>4428.0784203800004</v>
      </c>
      <c r="O72" s="36">
        <f>SUMIFS(СВЦЭМ!$D$34:$D$777,СВЦЭМ!$A$34:$A$777,$A72,СВЦЭМ!$B$34:$B$777,O$47)+'СЕТ СН'!$G$11+СВЦЭМ!$D$10+'СЕТ СН'!$G$5-'СЕТ СН'!$G$21</f>
        <v>4471.67743367</v>
      </c>
      <c r="P72" s="36">
        <f>SUMIFS(СВЦЭМ!$D$34:$D$777,СВЦЭМ!$A$34:$A$777,$A72,СВЦЭМ!$B$34:$B$777,P$47)+'СЕТ СН'!$G$11+СВЦЭМ!$D$10+'СЕТ СН'!$G$5-'СЕТ СН'!$G$21</f>
        <v>4477.9317620299998</v>
      </c>
      <c r="Q72" s="36">
        <f>SUMIFS(СВЦЭМ!$D$34:$D$777,СВЦЭМ!$A$34:$A$777,$A72,СВЦЭМ!$B$34:$B$777,Q$47)+'СЕТ СН'!$G$11+СВЦЭМ!$D$10+'СЕТ СН'!$G$5-'СЕТ СН'!$G$21</f>
        <v>4463.1695115699995</v>
      </c>
      <c r="R72" s="36">
        <f>SUMIFS(СВЦЭМ!$D$34:$D$777,СВЦЭМ!$A$34:$A$777,$A72,СВЦЭМ!$B$34:$B$777,R$47)+'СЕТ СН'!$G$11+СВЦЭМ!$D$10+'СЕТ СН'!$G$5-'СЕТ СН'!$G$21</f>
        <v>4402.3363468199996</v>
      </c>
      <c r="S72" s="36">
        <f>SUMIFS(СВЦЭМ!$D$34:$D$777,СВЦЭМ!$A$34:$A$777,$A72,СВЦЭМ!$B$34:$B$777,S$47)+'СЕТ СН'!$G$11+СВЦЭМ!$D$10+'СЕТ СН'!$G$5-'СЕТ СН'!$G$21</f>
        <v>4324.8125455099998</v>
      </c>
      <c r="T72" s="36">
        <f>SUMIFS(СВЦЭМ!$D$34:$D$777,СВЦЭМ!$A$34:$A$777,$A72,СВЦЭМ!$B$34:$B$777,T$47)+'СЕТ СН'!$G$11+СВЦЭМ!$D$10+'СЕТ СН'!$G$5-'СЕТ СН'!$G$21</f>
        <v>4272.9436069699996</v>
      </c>
      <c r="U72" s="36">
        <f>SUMIFS(СВЦЭМ!$D$34:$D$777,СВЦЭМ!$A$34:$A$777,$A72,СВЦЭМ!$B$34:$B$777,U$47)+'СЕТ СН'!$G$11+СВЦЭМ!$D$10+'СЕТ СН'!$G$5-'СЕТ СН'!$G$21</f>
        <v>4282.1916906599999</v>
      </c>
      <c r="V72" s="36">
        <f>SUMIFS(СВЦЭМ!$D$34:$D$777,СВЦЭМ!$A$34:$A$777,$A72,СВЦЭМ!$B$34:$B$777,V$47)+'СЕТ СН'!$G$11+СВЦЭМ!$D$10+'СЕТ СН'!$G$5-'СЕТ СН'!$G$21</f>
        <v>4296.2432679200001</v>
      </c>
      <c r="W72" s="36">
        <f>SUMIFS(СВЦЭМ!$D$34:$D$777,СВЦЭМ!$A$34:$A$777,$A72,СВЦЭМ!$B$34:$B$777,W$47)+'СЕТ СН'!$G$11+СВЦЭМ!$D$10+'СЕТ СН'!$G$5-'СЕТ СН'!$G$21</f>
        <v>4307.2236027199997</v>
      </c>
      <c r="X72" s="36">
        <f>SUMIFS(СВЦЭМ!$D$34:$D$777,СВЦЭМ!$A$34:$A$777,$A72,СВЦЭМ!$B$34:$B$777,X$47)+'СЕТ СН'!$G$11+СВЦЭМ!$D$10+'СЕТ СН'!$G$5-'СЕТ СН'!$G$21</f>
        <v>4315.4956328099997</v>
      </c>
      <c r="Y72" s="36">
        <f>SUMIFS(СВЦЭМ!$D$34:$D$777,СВЦЭМ!$A$34:$A$777,$A72,СВЦЭМ!$B$34:$B$777,Y$47)+'СЕТ СН'!$G$11+СВЦЭМ!$D$10+'СЕТ СН'!$G$5-'СЕТ СН'!$G$21</f>
        <v>4399.4785691699999</v>
      </c>
    </row>
    <row r="73" spans="1:26" ht="15.75" x14ac:dyDescent="0.2">
      <c r="A73" s="35">
        <f t="shared" si="1"/>
        <v>43460</v>
      </c>
      <c r="B73" s="36">
        <f>SUMIFS(СВЦЭМ!$D$34:$D$777,СВЦЭМ!$A$34:$A$777,$A73,СВЦЭМ!$B$34:$B$777,B$47)+'СЕТ СН'!$G$11+СВЦЭМ!$D$10+'СЕТ СН'!$G$5-'СЕТ СН'!$G$21</f>
        <v>4477.2758094700002</v>
      </c>
      <c r="C73" s="36">
        <f>SUMIFS(СВЦЭМ!$D$34:$D$777,СВЦЭМ!$A$34:$A$777,$A73,СВЦЭМ!$B$34:$B$777,C$47)+'СЕТ СН'!$G$11+СВЦЭМ!$D$10+'СЕТ СН'!$G$5-'СЕТ СН'!$G$21</f>
        <v>4585.24119737</v>
      </c>
      <c r="D73" s="36">
        <f>SUMIFS(СВЦЭМ!$D$34:$D$777,СВЦЭМ!$A$34:$A$777,$A73,СВЦЭМ!$B$34:$B$777,D$47)+'СЕТ СН'!$G$11+СВЦЭМ!$D$10+'СЕТ СН'!$G$5-'СЕТ СН'!$G$21</f>
        <v>4640.9767016199994</v>
      </c>
      <c r="E73" s="36">
        <f>SUMIFS(СВЦЭМ!$D$34:$D$777,СВЦЭМ!$A$34:$A$777,$A73,СВЦЭМ!$B$34:$B$777,E$47)+'СЕТ СН'!$G$11+СВЦЭМ!$D$10+'СЕТ СН'!$G$5-'СЕТ СН'!$G$21</f>
        <v>4639.6561893600001</v>
      </c>
      <c r="F73" s="36">
        <f>SUMIFS(СВЦЭМ!$D$34:$D$777,СВЦЭМ!$A$34:$A$777,$A73,СВЦЭМ!$B$34:$B$777,F$47)+'СЕТ СН'!$G$11+СВЦЭМ!$D$10+'СЕТ СН'!$G$5-'СЕТ СН'!$G$21</f>
        <v>4638.5058674499996</v>
      </c>
      <c r="G73" s="36">
        <f>SUMIFS(СВЦЭМ!$D$34:$D$777,СВЦЭМ!$A$34:$A$777,$A73,СВЦЭМ!$B$34:$B$777,G$47)+'СЕТ СН'!$G$11+СВЦЭМ!$D$10+'СЕТ СН'!$G$5-'СЕТ СН'!$G$21</f>
        <v>4620.6733766699999</v>
      </c>
      <c r="H73" s="36">
        <f>SUMIFS(СВЦЭМ!$D$34:$D$777,СВЦЭМ!$A$34:$A$777,$A73,СВЦЭМ!$B$34:$B$777,H$47)+'СЕТ СН'!$G$11+СВЦЭМ!$D$10+'СЕТ СН'!$G$5-'СЕТ СН'!$G$21</f>
        <v>4552.9840386200003</v>
      </c>
      <c r="I73" s="36">
        <f>SUMIFS(СВЦЭМ!$D$34:$D$777,СВЦЭМ!$A$34:$A$777,$A73,СВЦЭМ!$B$34:$B$777,I$47)+'СЕТ СН'!$G$11+СВЦЭМ!$D$10+'СЕТ СН'!$G$5-'СЕТ СН'!$G$21</f>
        <v>4456.5646174499998</v>
      </c>
      <c r="J73" s="36">
        <f>SUMIFS(СВЦЭМ!$D$34:$D$777,СВЦЭМ!$A$34:$A$777,$A73,СВЦЭМ!$B$34:$B$777,J$47)+'СЕТ СН'!$G$11+СВЦЭМ!$D$10+'СЕТ СН'!$G$5-'СЕТ СН'!$G$21</f>
        <v>4401.2949351699999</v>
      </c>
      <c r="K73" s="36">
        <f>SUMIFS(СВЦЭМ!$D$34:$D$777,СВЦЭМ!$A$34:$A$777,$A73,СВЦЭМ!$B$34:$B$777,K$47)+'СЕТ СН'!$G$11+СВЦЭМ!$D$10+'СЕТ СН'!$G$5-'СЕТ СН'!$G$21</f>
        <v>4329.6213388300002</v>
      </c>
      <c r="L73" s="36">
        <f>SUMIFS(СВЦЭМ!$D$34:$D$777,СВЦЭМ!$A$34:$A$777,$A73,СВЦЭМ!$B$34:$B$777,L$47)+'СЕТ СН'!$G$11+СВЦЭМ!$D$10+'СЕТ СН'!$G$5-'СЕТ СН'!$G$21</f>
        <v>4327.7793935999998</v>
      </c>
      <c r="M73" s="36">
        <f>SUMIFS(СВЦЭМ!$D$34:$D$777,СВЦЭМ!$A$34:$A$777,$A73,СВЦЭМ!$B$34:$B$777,M$47)+'СЕТ СН'!$G$11+СВЦЭМ!$D$10+'СЕТ СН'!$G$5-'СЕТ СН'!$G$21</f>
        <v>4387.7627505499995</v>
      </c>
      <c r="N73" s="36">
        <f>SUMIFS(СВЦЭМ!$D$34:$D$777,СВЦЭМ!$A$34:$A$777,$A73,СВЦЭМ!$B$34:$B$777,N$47)+'СЕТ СН'!$G$11+СВЦЭМ!$D$10+'СЕТ СН'!$G$5-'СЕТ СН'!$G$21</f>
        <v>4463.8968169099999</v>
      </c>
      <c r="O73" s="36">
        <f>SUMIFS(СВЦЭМ!$D$34:$D$777,СВЦЭМ!$A$34:$A$777,$A73,СВЦЭМ!$B$34:$B$777,O$47)+'СЕТ СН'!$G$11+СВЦЭМ!$D$10+'СЕТ СН'!$G$5-'СЕТ СН'!$G$21</f>
        <v>4509.3845994599997</v>
      </c>
      <c r="P73" s="36">
        <f>SUMIFS(СВЦЭМ!$D$34:$D$777,СВЦЭМ!$A$34:$A$777,$A73,СВЦЭМ!$B$34:$B$777,P$47)+'СЕТ СН'!$G$11+СВЦЭМ!$D$10+'СЕТ СН'!$G$5-'СЕТ СН'!$G$21</f>
        <v>4526.8863934000001</v>
      </c>
      <c r="Q73" s="36">
        <f>SUMIFS(СВЦЭМ!$D$34:$D$777,СВЦЭМ!$A$34:$A$777,$A73,СВЦЭМ!$B$34:$B$777,Q$47)+'СЕТ СН'!$G$11+СВЦЭМ!$D$10+'СЕТ СН'!$G$5-'СЕТ СН'!$G$21</f>
        <v>4493.66582199</v>
      </c>
      <c r="R73" s="36">
        <f>SUMIFS(СВЦЭМ!$D$34:$D$777,СВЦЭМ!$A$34:$A$777,$A73,СВЦЭМ!$B$34:$B$777,R$47)+'СЕТ СН'!$G$11+СВЦЭМ!$D$10+'СЕТ СН'!$G$5-'СЕТ СН'!$G$21</f>
        <v>4434.43813563</v>
      </c>
      <c r="S73" s="36">
        <f>SUMIFS(СВЦЭМ!$D$34:$D$777,СВЦЭМ!$A$34:$A$777,$A73,СВЦЭМ!$B$34:$B$777,S$47)+'СЕТ СН'!$G$11+СВЦЭМ!$D$10+'СЕТ СН'!$G$5-'СЕТ СН'!$G$21</f>
        <v>4332.2688386399996</v>
      </c>
      <c r="T73" s="36">
        <f>SUMIFS(СВЦЭМ!$D$34:$D$777,СВЦЭМ!$A$34:$A$777,$A73,СВЦЭМ!$B$34:$B$777,T$47)+'СЕТ СН'!$G$11+СВЦЭМ!$D$10+'СЕТ СН'!$G$5-'СЕТ СН'!$G$21</f>
        <v>4294.50267136</v>
      </c>
      <c r="U73" s="36">
        <f>SUMIFS(СВЦЭМ!$D$34:$D$777,СВЦЭМ!$A$34:$A$777,$A73,СВЦЭМ!$B$34:$B$777,U$47)+'СЕТ СН'!$G$11+СВЦЭМ!$D$10+'СЕТ СН'!$G$5-'СЕТ СН'!$G$21</f>
        <v>4296.7587170699999</v>
      </c>
      <c r="V73" s="36">
        <f>SUMIFS(СВЦЭМ!$D$34:$D$777,СВЦЭМ!$A$34:$A$777,$A73,СВЦЭМ!$B$34:$B$777,V$47)+'СЕТ СН'!$G$11+СВЦЭМ!$D$10+'СЕТ СН'!$G$5-'СЕТ СН'!$G$21</f>
        <v>4307.9158188900001</v>
      </c>
      <c r="W73" s="36">
        <f>SUMIFS(СВЦЭМ!$D$34:$D$777,СВЦЭМ!$A$34:$A$777,$A73,СВЦЭМ!$B$34:$B$777,W$47)+'СЕТ СН'!$G$11+СВЦЭМ!$D$10+'СЕТ СН'!$G$5-'СЕТ СН'!$G$21</f>
        <v>4324.2721250799996</v>
      </c>
      <c r="X73" s="36">
        <f>SUMIFS(СВЦЭМ!$D$34:$D$777,СВЦЭМ!$A$34:$A$777,$A73,СВЦЭМ!$B$34:$B$777,X$47)+'СЕТ СН'!$G$11+СВЦЭМ!$D$10+'СЕТ СН'!$G$5-'СЕТ СН'!$G$21</f>
        <v>4336.6545238499994</v>
      </c>
      <c r="Y73" s="36">
        <f>SUMIFS(СВЦЭМ!$D$34:$D$777,СВЦЭМ!$A$34:$A$777,$A73,СВЦЭМ!$B$34:$B$777,Y$47)+'СЕТ СН'!$G$11+СВЦЭМ!$D$10+'СЕТ СН'!$G$5-'СЕТ СН'!$G$21</f>
        <v>4411.5317075699995</v>
      </c>
    </row>
    <row r="74" spans="1:26" ht="15.75" x14ac:dyDescent="0.2">
      <c r="A74" s="35">
        <f t="shared" si="1"/>
        <v>43461</v>
      </c>
      <c r="B74" s="36">
        <f>SUMIFS(СВЦЭМ!$D$34:$D$777,СВЦЭМ!$A$34:$A$777,$A74,СВЦЭМ!$B$34:$B$777,B$47)+'СЕТ СН'!$G$11+СВЦЭМ!$D$10+'СЕТ СН'!$G$5-'СЕТ СН'!$G$21</f>
        <v>4510.8453253199996</v>
      </c>
      <c r="C74" s="36">
        <f>SUMIFS(СВЦЭМ!$D$34:$D$777,СВЦЭМ!$A$34:$A$777,$A74,СВЦЭМ!$B$34:$B$777,C$47)+'СЕТ СН'!$G$11+СВЦЭМ!$D$10+'СЕТ СН'!$G$5-'СЕТ СН'!$G$21</f>
        <v>4587.8847891599999</v>
      </c>
      <c r="D74" s="36">
        <f>SUMIFS(СВЦЭМ!$D$34:$D$777,СВЦЭМ!$A$34:$A$777,$A74,СВЦЭМ!$B$34:$B$777,D$47)+'СЕТ СН'!$G$11+СВЦЭМ!$D$10+'СЕТ СН'!$G$5-'СЕТ СН'!$G$21</f>
        <v>4645.1646200000005</v>
      </c>
      <c r="E74" s="36">
        <f>SUMIFS(СВЦЭМ!$D$34:$D$777,СВЦЭМ!$A$34:$A$777,$A74,СВЦЭМ!$B$34:$B$777,E$47)+'СЕТ СН'!$G$11+СВЦЭМ!$D$10+'СЕТ СН'!$G$5-'СЕТ СН'!$G$21</f>
        <v>4683.8398646300002</v>
      </c>
      <c r="F74" s="36">
        <f>SUMIFS(СВЦЭМ!$D$34:$D$777,СВЦЭМ!$A$34:$A$777,$A74,СВЦЭМ!$B$34:$B$777,F$47)+'СЕТ СН'!$G$11+СВЦЭМ!$D$10+'СЕТ СН'!$G$5-'СЕТ СН'!$G$21</f>
        <v>4689.0880276600001</v>
      </c>
      <c r="G74" s="36">
        <f>SUMIFS(СВЦЭМ!$D$34:$D$777,СВЦЭМ!$A$34:$A$777,$A74,СВЦЭМ!$B$34:$B$777,G$47)+'СЕТ СН'!$G$11+СВЦЭМ!$D$10+'СЕТ СН'!$G$5-'СЕТ СН'!$G$21</f>
        <v>4675.96250943</v>
      </c>
      <c r="H74" s="36">
        <f>SUMIFS(СВЦЭМ!$D$34:$D$777,СВЦЭМ!$A$34:$A$777,$A74,СВЦЭМ!$B$34:$B$777,H$47)+'СЕТ СН'!$G$11+СВЦЭМ!$D$10+'СЕТ СН'!$G$5-'СЕТ СН'!$G$21</f>
        <v>4626.1538628299995</v>
      </c>
      <c r="I74" s="36">
        <f>SUMIFS(СВЦЭМ!$D$34:$D$777,СВЦЭМ!$A$34:$A$777,$A74,СВЦЭМ!$B$34:$B$777,I$47)+'СЕТ СН'!$G$11+СВЦЭМ!$D$10+'СЕТ СН'!$G$5-'СЕТ СН'!$G$21</f>
        <v>4514.5971061800001</v>
      </c>
      <c r="J74" s="36">
        <f>SUMIFS(СВЦЭМ!$D$34:$D$777,СВЦЭМ!$A$34:$A$777,$A74,СВЦЭМ!$B$34:$B$777,J$47)+'СЕТ СН'!$G$11+СВЦЭМ!$D$10+'СЕТ СН'!$G$5-'СЕТ СН'!$G$21</f>
        <v>4459.9092126799997</v>
      </c>
      <c r="K74" s="36">
        <f>SUMIFS(СВЦЭМ!$D$34:$D$777,СВЦЭМ!$A$34:$A$777,$A74,СВЦЭМ!$B$34:$B$777,K$47)+'СЕТ СН'!$G$11+СВЦЭМ!$D$10+'СЕТ СН'!$G$5-'СЕТ СН'!$G$21</f>
        <v>4402.2345628499997</v>
      </c>
      <c r="L74" s="36">
        <f>SUMIFS(СВЦЭМ!$D$34:$D$777,СВЦЭМ!$A$34:$A$777,$A74,СВЦЭМ!$B$34:$B$777,L$47)+'СЕТ СН'!$G$11+СВЦЭМ!$D$10+'СЕТ СН'!$G$5-'СЕТ СН'!$G$21</f>
        <v>4407.3332981399999</v>
      </c>
      <c r="M74" s="36">
        <f>SUMIFS(СВЦЭМ!$D$34:$D$777,СВЦЭМ!$A$34:$A$777,$A74,СВЦЭМ!$B$34:$B$777,M$47)+'СЕТ СН'!$G$11+СВЦЭМ!$D$10+'СЕТ СН'!$G$5-'СЕТ СН'!$G$21</f>
        <v>4462.5797372699999</v>
      </c>
      <c r="N74" s="36">
        <f>SUMIFS(СВЦЭМ!$D$34:$D$777,СВЦЭМ!$A$34:$A$777,$A74,СВЦЭМ!$B$34:$B$777,N$47)+'СЕТ СН'!$G$11+СВЦЭМ!$D$10+'СЕТ СН'!$G$5-'СЕТ СН'!$G$21</f>
        <v>4506.3322311299999</v>
      </c>
      <c r="O74" s="36">
        <f>SUMIFS(СВЦЭМ!$D$34:$D$777,СВЦЭМ!$A$34:$A$777,$A74,СВЦЭМ!$B$34:$B$777,O$47)+'СЕТ СН'!$G$11+СВЦЭМ!$D$10+'СЕТ СН'!$G$5-'СЕТ СН'!$G$21</f>
        <v>4526.96282746</v>
      </c>
      <c r="P74" s="36">
        <f>SUMIFS(СВЦЭМ!$D$34:$D$777,СВЦЭМ!$A$34:$A$777,$A74,СВЦЭМ!$B$34:$B$777,P$47)+'СЕТ СН'!$G$11+СВЦЭМ!$D$10+'СЕТ СН'!$G$5-'СЕТ СН'!$G$21</f>
        <v>4563.3712897799996</v>
      </c>
      <c r="Q74" s="36">
        <f>SUMIFS(СВЦЭМ!$D$34:$D$777,СВЦЭМ!$A$34:$A$777,$A74,СВЦЭМ!$B$34:$B$777,Q$47)+'СЕТ СН'!$G$11+СВЦЭМ!$D$10+'СЕТ СН'!$G$5-'СЕТ СН'!$G$21</f>
        <v>4567.6704485600003</v>
      </c>
      <c r="R74" s="36">
        <f>SUMIFS(СВЦЭМ!$D$34:$D$777,СВЦЭМ!$A$34:$A$777,$A74,СВЦЭМ!$B$34:$B$777,R$47)+'СЕТ СН'!$G$11+СВЦЭМ!$D$10+'СЕТ СН'!$G$5-'СЕТ СН'!$G$21</f>
        <v>4511.5290377000001</v>
      </c>
      <c r="S74" s="36">
        <f>SUMIFS(СВЦЭМ!$D$34:$D$777,СВЦЭМ!$A$34:$A$777,$A74,СВЦЭМ!$B$34:$B$777,S$47)+'СЕТ СН'!$G$11+СВЦЭМ!$D$10+'СЕТ СН'!$G$5-'СЕТ СН'!$G$21</f>
        <v>4428.1838589499994</v>
      </c>
      <c r="T74" s="36">
        <f>SUMIFS(СВЦЭМ!$D$34:$D$777,СВЦЭМ!$A$34:$A$777,$A74,СВЦЭМ!$B$34:$B$777,T$47)+'СЕТ СН'!$G$11+СВЦЭМ!$D$10+'СЕТ СН'!$G$5-'СЕТ СН'!$G$21</f>
        <v>4378.7146550200005</v>
      </c>
      <c r="U74" s="36">
        <f>SUMIFS(СВЦЭМ!$D$34:$D$777,СВЦЭМ!$A$34:$A$777,$A74,СВЦЭМ!$B$34:$B$777,U$47)+'СЕТ СН'!$G$11+СВЦЭМ!$D$10+'СЕТ СН'!$G$5-'СЕТ СН'!$G$21</f>
        <v>4380.3668058800004</v>
      </c>
      <c r="V74" s="36">
        <f>SUMIFS(СВЦЭМ!$D$34:$D$777,СВЦЭМ!$A$34:$A$777,$A74,СВЦЭМ!$B$34:$B$777,V$47)+'СЕТ СН'!$G$11+СВЦЭМ!$D$10+'СЕТ СН'!$G$5-'СЕТ СН'!$G$21</f>
        <v>4393.5821425099994</v>
      </c>
      <c r="W74" s="36">
        <f>SUMIFS(СВЦЭМ!$D$34:$D$777,СВЦЭМ!$A$34:$A$777,$A74,СВЦЭМ!$B$34:$B$777,W$47)+'СЕТ СН'!$G$11+СВЦЭМ!$D$10+'СЕТ СН'!$G$5-'СЕТ СН'!$G$21</f>
        <v>4410.4538110699996</v>
      </c>
      <c r="X74" s="36">
        <f>SUMIFS(СВЦЭМ!$D$34:$D$777,СВЦЭМ!$A$34:$A$777,$A74,СВЦЭМ!$B$34:$B$777,X$47)+'СЕТ СН'!$G$11+СВЦЭМ!$D$10+'СЕТ СН'!$G$5-'СЕТ СН'!$G$21</f>
        <v>4431.3015340299999</v>
      </c>
      <c r="Y74" s="36">
        <f>SUMIFS(СВЦЭМ!$D$34:$D$777,СВЦЭМ!$A$34:$A$777,$A74,СВЦЭМ!$B$34:$B$777,Y$47)+'СЕТ СН'!$G$11+СВЦЭМ!$D$10+'СЕТ СН'!$G$5-'СЕТ СН'!$G$21</f>
        <v>4497.9424566799999</v>
      </c>
    </row>
    <row r="75" spans="1:26" ht="15.75" x14ac:dyDescent="0.2">
      <c r="A75" s="35">
        <f t="shared" si="1"/>
        <v>43462</v>
      </c>
      <c r="B75" s="36">
        <f>SUMIFS(СВЦЭМ!$D$34:$D$777,СВЦЭМ!$A$34:$A$777,$A75,СВЦЭМ!$B$34:$B$777,B$47)+'СЕТ СН'!$G$11+СВЦЭМ!$D$10+'СЕТ СН'!$G$5-'СЕТ СН'!$G$21</f>
        <v>4550.3843022199999</v>
      </c>
      <c r="C75" s="36">
        <f>SUMIFS(СВЦЭМ!$D$34:$D$777,СВЦЭМ!$A$34:$A$777,$A75,СВЦЭМ!$B$34:$B$777,C$47)+'СЕТ СН'!$G$11+СВЦЭМ!$D$10+'СЕТ СН'!$G$5-'СЕТ СН'!$G$21</f>
        <v>4606.4859641200001</v>
      </c>
      <c r="D75" s="36">
        <f>SUMIFS(СВЦЭМ!$D$34:$D$777,СВЦЭМ!$A$34:$A$777,$A75,СВЦЭМ!$B$34:$B$777,D$47)+'СЕТ СН'!$G$11+СВЦЭМ!$D$10+'СЕТ СН'!$G$5-'СЕТ СН'!$G$21</f>
        <v>4676.0683242300001</v>
      </c>
      <c r="E75" s="36">
        <f>SUMIFS(СВЦЭМ!$D$34:$D$777,СВЦЭМ!$A$34:$A$777,$A75,СВЦЭМ!$B$34:$B$777,E$47)+'СЕТ СН'!$G$11+СВЦЭМ!$D$10+'СЕТ СН'!$G$5-'СЕТ СН'!$G$21</f>
        <v>4686.0828231400001</v>
      </c>
      <c r="F75" s="36">
        <f>SUMIFS(СВЦЭМ!$D$34:$D$777,СВЦЭМ!$A$34:$A$777,$A75,СВЦЭМ!$B$34:$B$777,F$47)+'СЕТ СН'!$G$11+СВЦЭМ!$D$10+'СЕТ СН'!$G$5-'СЕТ СН'!$G$21</f>
        <v>4697.8875688899998</v>
      </c>
      <c r="G75" s="36">
        <f>SUMIFS(СВЦЭМ!$D$34:$D$777,СВЦЭМ!$A$34:$A$777,$A75,СВЦЭМ!$B$34:$B$777,G$47)+'СЕТ СН'!$G$11+СВЦЭМ!$D$10+'СЕТ СН'!$G$5-'СЕТ СН'!$G$21</f>
        <v>4669.23619203</v>
      </c>
      <c r="H75" s="36">
        <f>SUMIFS(СВЦЭМ!$D$34:$D$777,СВЦЭМ!$A$34:$A$777,$A75,СВЦЭМ!$B$34:$B$777,H$47)+'СЕТ СН'!$G$11+СВЦЭМ!$D$10+'СЕТ СН'!$G$5-'СЕТ СН'!$G$21</f>
        <v>4598.9896733799997</v>
      </c>
      <c r="I75" s="36">
        <f>SUMIFS(СВЦЭМ!$D$34:$D$777,СВЦЭМ!$A$34:$A$777,$A75,СВЦЭМ!$B$34:$B$777,I$47)+'СЕТ СН'!$G$11+СВЦЭМ!$D$10+'СЕТ СН'!$G$5-'СЕТ СН'!$G$21</f>
        <v>4493.0995519899998</v>
      </c>
      <c r="J75" s="36">
        <f>SUMIFS(СВЦЭМ!$D$34:$D$777,СВЦЭМ!$A$34:$A$777,$A75,СВЦЭМ!$B$34:$B$777,J$47)+'СЕТ СН'!$G$11+СВЦЭМ!$D$10+'СЕТ СН'!$G$5-'СЕТ СН'!$G$21</f>
        <v>4424.7124747299995</v>
      </c>
      <c r="K75" s="36">
        <f>SUMIFS(СВЦЭМ!$D$34:$D$777,СВЦЭМ!$A$34:$A$777,$A75,СВЦЭМ!$B$34:$B$777,K$47)+'СЕТ СН'!$G$11+СВЦЭМ!$D$10+'СЕТ СН'!$G$5-'СЕТ СН'!$G$21</f>
        <v>4351.5583820399997</v>
      </c>
      <c r="L75" s="36">
        <f>SUMIFS(СВЦЭМ!$D$34:$D$777,СВЦЭМ!$A$34:$A$777,$A75,СВЦЭМ!$B$34:$B$777,L$47)+'СЕТ СН'!$G$11+СВЦЭМ!$D$10+'СЕТ СН'!$G$5-'СЕТ СН'!$G$21</f>
        <v>4347.2139554100004</v>
      </c>
      <c r="M75" s="36">
        <f>SUMIFS(СВЦЭМ!$D$34:$D$777,СВЦЭМ!$A$34:$A$777,$A75,СВЦЭМ!$B$34:$B$777,M$47)+'СЕТ СН'!$G$11+СВЦЭМ!$D$10+'СЕТ СН'!$G$5-'СЕТ СН'!$G$21</f>
        <v>4401.5925566300002</v>
      </c>
      <c r="N75" s="36">
        <f>SUMIFS(СВЦЭМ!$D$34:$D$777,СВЦЭМ!$A$34:$A$777,$A75,СВЦЭМ!$B$34:$B$777,N$47)+'СЕТ СН'!$G$11+СВЦЭМ!$D$10+'СЕТ СН'!$G$5-'СЕТ СН'!$G$21</f>
        <v>4452.4360628099994</v>
      </c>
      <c r="O75" s="36">
        <f>SUMIFS(СВЦЭМ!$D$34:$D$777,СВЦЭМ!$A$34:$A$777,$A75,СВЦЭМ!$B$34:$B$777,O$47)+'СЕТ СН'!$G$11+СВЦЭМ!$D$10+'СЕТ СН'!$G$5-'СЕТ СН'!$G$21</f>
        <v>4504.9675219000001</v>
      </c>
      <c r="P75" s="36">
        <f>SUMIFS(СВЦЭМ!$D$34:$D$777,СВЦЭМ!$A$34:$A$777,$A75,СВЦЭМ!$B$34:$B$777,P$47)+'СЕТ СН'!$G$11+СВЦЭМ!$D$10+'СЕТ СН'!$G$5-'СЕТ СН'!$G$21</f>
        <v>4519.2968620000001</v>
      </c>
      <c r="Q75" s="36">
        <f>SUMIFS(СВЦЭМ!$D$34:$D$777,СВЦЭМ!$A$34:$A$777,$A75,СВЦЭМ!$B$34:$B$777,Q$47)+'СЕТ СН'!$G$11+СВЦЭМ!$D$10+'СЕТ СН'!$G$5-'СЕТ СН'!$G$21</f>
        <v>4494.4235878400004</v>
      </c>
      <c r="R75" s="36">
        <f>SUMIFS(СВЦЭМ!$D$34:$D$777,СВЦЭМ!$A$34:$A$777,$A75,СВЦЭМ!$B$34:$B$777,R$47)+'СЕТ СН'!$G$11+СВЦЭМ!$D$10+'СЕТ СН'!$G$5-'СЕТ СН'!$G$21</f>
        <v>4434.7065874700002</v>
      </c>
      <c r="S75" s="36">
        <f>SUMIFS(СВЦЭМ!$D$34:$D$777,СВЦЭМ!$A$34:$A$777,$A75,СВЦЭМ!$B$34:$B$777,S$47)+'СЕТ СН'!$G$11+СВЦЭМ!$D$10+'СЕТ СН'!$G$5-'СЕТ СН'!$G$21</f>
        <v>4351.9911995000002</v>
      </c>
      <c r="T75" s="36">
        <f>SUMIFS(СВЦЭМ!$D$34:$D$777,СВЦЭМ!$A$34:$A$777,$A75,СВЦЭМ!$B$34:$B$777,T$47)+'СЕТ СН'!$G$11+СВЦЭМ!$D$10+'СЕТ СН'!$G$5-'СЕТ СН'!$G$21</f>
        <v>4304.8385441299997</v>
      </c>
      <c r="U75" s="36">
        <f>SUMIFS(СВЦЭМ!$D$34:$D$777,СВЦЭМ!$A$34:$A$777,$A75,СВЦЭМ!$B$34:$B$777,U$47)+'СЕТ СН'!$G$11+СВЦЭМ!$D$10+'СЕТ СН'!$G$5-'СЕТ СН'!$G$21</f>
        <v>4309.9015802499998</v>
      </c>
      <c r="V75" s="36">
        <f>SUMIFS(СВЦЭМ!$D$34:$D$777,СВЦЭМ!$A$34:$A$777,$A75,СВЦЭМ!$B$34:$B$777,V$47)+'СЕТ СН'!$G$11+СВЦЭМ!$D$10+'СЕТ СН'!$G$5-'СЕТ СН'!$G$21</f>
        <v>4323.6496908999998</v>
      </c>
      <c r="W75" s="36">
        <f>SUMIFS(СВЦЭМ!$D$34:$D$777,СВЦЭМ!$A$34:$A$777,$A75,СВЦЭМ!$B$34:$B$777,W$47)+'СЕТ СН'!$G$11+СВЦЭМ!$D$10+'СЕТ СН'!$G$5-'СЕТ СН'!$G$21</f>
        <v>4332.5150471799998</v>
      </c>
      <c r="X75" s="36">
        <f>SUMIFS(СВЦЭМ!$D$34:$D$777,СВЦЭМ!$A$34:$A$777,$A75,СВЦЭМ!$B$34:$B$777,X$47)+'СЕТ СН'!$G$11+СВЦЭМ!$D$10+'СЕТ СН'!$G$5-'СЕТ СН'!$G$21</f>
        <v>4348.8380956399997</v>
      </c>
      <c r="Y75" s="36">
        <f>SUMIFS(СВЦЭМ!$D$34:$D$777,СВЦЭМ!$A$34:$A$777,$A75,СВЦЭМ!$B$34:$B$777,Y$47)+'СЕТ СН'!$G$11+СВЦЭМ!$D$10+'СЕТ СН'!$G$5-'СЕТ СН'!$G$21</f>
        <v>4438.45025721</v>
      </c>
    </row>
    <row r="76" spans="1:26" ht="15.75" x14ac:dyDescent="0.2">
      <c r="A76" s="35">
        <f t="shared" si="1"/>
        <v>43463</v>
      </c>
      <c r="B76" s="36">
        <f>SUMIFS(СВЦЭМ!$D$34:$D$777,СВЦЭМ!$A$34:$A$777,$A76,СВЦЭМ!$B$34:$B$777,B$47)+'СЕТ СН'!$G$11+СВЦЭМ!$D$10+'СЕТ СН'!$G$5-'СЕТ СН'!$G$21</f>
        <v>4523.6427546099994</v>
      </c>
      <c r="C76" s="36">
        <f>SUMIFS(СВЦЭМ!$D$34:$D$777,СВЦЭМ!$A$34:$A$777,$A76,СВЦЭМ!$B$34:$B$777,C$47)+'СЕТ СН'!$G$11+СВЦЭМ!$D$10+'СЕТ СН'!$G$5-'СЕТ СН'!$G$21</f>
        <v>4625.3650364200003</v>
      </c>
      <c r="D76" s="36">
        <f>SUMIFS(СВЦЭМ!$D$34:$D$777,СВЦЭМ!$A$34:$A$777,$A76,СВЦЭМ!$B$34:$B$777,D$47)+'СЕТ СН'!$G$11+СВЦЭМ!$D$10+'СЕТ СН'!$G$5-'СЕТ СН'!$G$21</f>
        <v>4706.3433183200004</v>
      </c>
      <c r="E76" s="36">
        <f>SUMIFS(СВЦЭМ!$D$34:$D$777,СВЦЭМ!$A$34:$A$777,$A76,СВЦЭМ!$B$34:$B$777,E$47)+'СЕТ СН'!$G$11+СВЦЭМ!$D$10+'СЕТ СН'!$G$5-'СЕТ СН'!$G$21</f>
        <v>4723.9256854300002</v>
      </c>
      <c r="F76" s="36">
        <f>SUMIFS(СВЦЭМ!$D$34:$D$777,СВЦЭМ!$A$34:$A$777,$A76,СВЦЭМ!$B$34:$B$777,F$47)+'СЕТ СН'!$G$11+СВЦЭМ!$D$10+'СЕТ СН'!$G$5-'СЕТ СН'!$G$21</f>
        <v>4723.8699153999996</v>
      </c>
      <c r="G76" s="36">
        <f>SUMIFS(СВЦЭМ!$D$34:$D$777,СВЦЭМ!$A$34:$A$777,$A76,СВЦЭМ!$B$34:$B$777,G$47)+'СЕТ СН'!$G$11+СВЦЭМ!$D$10+'СЕТ СН'!$G$5-'СЕТ СН'!$G$21</f>
        <v>4705.5584966300003</v>
      </c>
      <c r="H76" s="36">
        <f>SUMIFS(СВЦЭМ!$D$34:$D$777,СВЦЭМ!$A$34:$A$777,$A76,СВЦЭМ!$B$34:$B$777,H$47)+'СЕТ СН'!$G$11+СВЦЭМ!$D$10+'СЕТ СН'!$G$5-'СЕТ СН'!$G$21</f>
        <v>4609.9938399000002</v>
      </c>
      <c r="I76" s="36">
        <f>SUMIFS(СВЦЭМ!$D$34:$D$777,СВЦЭМ!$A$34:$A$777,$A76,СВЦЭМ!$B$34:$B$777,I$47)+'СЕТ СН'!$G$11+СВЦЭМ!$D$10+'СЕТ СН'!$G$5-'СЕТ СН'!$G$21</f>
        <v>4528.2211760700002</v>
      </c>
      <c r="J76" s="36">
        <f>SUMIFS(СВЦЭМ!$D$34:$D$777,СВЦЭМ!$A$34:$A$777,$A76,СВЦЭМ!$B$34:$B$777,J$47)+'СЕТ СН'!$G$11+СВЦЭМ!$D$10+'СЕТ СН'!$G$5-'СЕТ СН'!$G$21</f>
        <v>4473.0352432400005</v>
      </c>
      <c r="K76" s="36">
        <f>SUMIFS(СВЦЭМ!$D$34:$D$777,СВЦЭМ!$A$34:$A$777,$A76,СВЦЭМ!$B$34:$B$777,K$47)+'СЕТ СН'!$G$11+СВЦЭМ!$D$10+'СЕТ СН'!$G$5-'СЕТ СН'!$G$21</f>
        <v>4388.6570561099998</v>
      </c>
      <c r="L76" s="36">
        <f>SUMIFS(СВЦЭМ!$D$34:$D$777,СВЦЭМ!$A$34:$A$777,$A76,СВЦЭМ!$B$34:$B$777,L$47)+'СЕТ СН'!$G$11+СВЦЭМ!$D$10+'СЕТ СН'!$G$5-'СЕТ СН'!$G$21</f>
        <v>4387.2361848499995</v>
      </c>
      <c r="M76" s="36">
        <f>SUMIFS(СВЦЭМ!$D$34:$D$777,СВЦЭМ!$A$34:$A$777,$A76,СВЦЭМ!$B$34:$B$777,M$47)+'СЕТ СН'!$G$11+СВЦЭМ!$D$10+'СЕТ СН'!$G$5-'СЕТ СН'!$G$21</f>
        <v>4461.2082900100004</v>
      </c>
      <c r="N76" s="36">
        <f>SUMIFS(СВЦЭМ!$D$34:$D$777,СВЦЭМ!$A$34:$A$777,$A76,СВЦЭМ!$B$34:$B$777,N$47)+'СЕТ СН'!$G$11+СВЦЭМ!$D$10+'СЕТ СН'!$G$5-'СЕТ СН'!$G$21</f>
        <v>4506.9940244099998</v>
      </c>
      <c r="O76" s="36">
        <f>SUMIFS(СВЦЭМ!$D$34:$D$777,СВЦЭМ!$A$34:$A$777,$A76,СВЦЭМ!$B$34:$B$777,O$47)+'СЕТ СН'!$G$11+СВЦЭМ!$D$10+'СЕТ СН'!$G$5-'СЕТ СН'!$G$21</f>
        <v>4517.8988713199997</v>
      </c>
      <c r="P76" s="36">
        <f>SUMIFS(СВЦЭМ!$D$34:$D$777,СВЦЭМ!$A$34:$A$777,$A76,СВЦЭМ!$B$34:$B$777,P$47)+'СЕТ СН'!$G$11+СВЦЭМ!$D$10+'СЕТ СН'!$G$5-'СЕТ СН'!$G$21</f>
        <v>4524.8443884799999</v>
      </c>
      <c r="Q76" s="36">
        <f>SUMIFS(СВЦЭМ!$D$34:$D$777,СВЦЭМ!$A$34:$A$777,$A76,СВЦЭМ!$B$34:$B$777,Q$47)+'СЕТ СН'!$G$11+СВЦЭМ!$D$10+'СЕТ СН'!$G$5-'СЕТ СН'!$G$21</f>
        <v>4511.8379713100003</v>
      </c>
      <c r="R76" s="36">
        <f>SUMIFS(СВЦЭМ!$D$34:$D$777,СВЦЭМ!$A$34:$A$777,$A76,СВЦЭМ!$B$34:$B$777,R$47)+'СЕТ СН'!$G$11+СВЦЭМ!$D$10+'СЕТ СН'!$G$5-'СЕТ СН'!$G$21</f>
        <v>4461.7843508400001</v>
      </c>
      <c r="S76" s="36">
        <f>SUMIFS(СВЦЭМ!$D$34:$D$777,СВЦЭМ!$A$34:$A$777,$A76,СВЦЭМ!$B$34:$B$777,S$47)+'СЕТ СН'!$G$11+СВЦЭМ!$D$10+'СЕТ СН'!$G$5-'СЕТ СН'!$G$21</f>
        <v>4370.97202569</v>
      </c>
      <c r="T76" s="36">
        <f>SUMIFS(СВЦЭМ!$D$34:$D$777,СВЦЭМ!$A$34:$A$777,$A76,СВЦЭМ!$B$34:$B$777,T$47)+'СЕТ СН'!$G$11+СВЦЭМ!$D$10+'СЕТ СН'!$G$5-'СЕТ СН'!$G$21</f>
        <v>4340.2745888500003</v>
      </c>
      <c r="U76" s="36">
        <f>SUMIFS(СВЦЭМ!$D$34:$D$777,СВЦЭМ!$A$34:$A$777,$A76,СВЦЭМ!$B$34:$B$777,U$47)+'СЕТ СН'!$G$11+СВЦЭМ!$D$10+'СЕТ СН'!$G$5-'СЕТ СН'!$G$21</f>
        <v>4339.55230433</v>
      </c>
      <c r="V76" s="36">
        <f>SUMIFS(СВЦЭМ!$D$34:$D$777,СВЦЭМ!$A$34:$A$777,$A76,СВЦЭМ!$B$34:$B$777,V$47)+'СЕТ СН'!$G$11+СВЦЭМ!$D$10+'СЕТ СН'!$G$5-'СЕТ СН'!$G$21</f>
        <v>4364.4940863399997</v>
      </c>
      <c r="W76" s="36">
        <f>SUMIFS(СВЦЭМ!$D$34:$D$777,СВЦЭМ!$A$34:$A$777,$A76,СВЦЭМ!$B$34:$B$777,W$47)+'СЕТ СН'!$G$11+СВЦЭМ!$D$10+'СЕТ СН'!$G$5-'СЕТ СН'!$G$21</f>
        <v>4370.59322746</v>
      </c>
      <c r="X76" s="36">
        <f>SUMIFS(СВЦЭМ!$D$34:$D$777,СВЦЭМ!$A$34:$A$777,$A76,СВЦЭМ!$B$34:$B$777,X$47)+'СЕТ СН'!$G$11+СВЦЭМ!$D$10+'СЕТ СН'!$G$5-'СЕТ СН'!$G$21</f>
        <v>4377.0714609099996</v>
      </c>
      <c r="Y76" s="36">
        <f>SUMIFS(СВЦЭМ!$D$34:$D$777,СВЦЭМ!$A$34:$A$777,$A76,СВЦЭМ!$B$34:$B$777,Y$47)+'СЕТ СН'!$G$11+СВЦЭМ!$D$10+'СЕТ СН'!$G$5-'СЕТ СН'!$G$21</f>
        <v>4453.0493913700002</v>
      </c>
    </row>
    <row r="77" spans="1:26" ht="15.75" x14ac:dyDescent="0.2">
      <c r="A77" s="35">
        <f t="shared" si="1"/>
        <v>43464</v>
      </c>
      <c r="B77" s="36">
        <f>SUMIFS(СВЦЭМ!$D$34:$D$777,СВЦЭМ!$A$34:$A$777,$A77,СВЦЭМ!$B$34:$B$777,B$47)+'СЕТ СН'!$G$11+СВЦЭМ!$D$10+'СЕТ СН'!$G$5-'СЕТ СН'!$G$21</f>
        <v>4542.1163132699994</v>
      </c>
      <c r="C77" s="36">
        <f>SUMIFS(СВЦЭМ!$D$34:$D$777,СВЦЭМ!$A$34:$A$777,$A77,СВЦЭМ!$B$34:$B$777,C$47)+'СЕТ СН'!$G$11+СВЦЭМ!$D$10+'СЕТ СН'!$G$5-'СЕТ СН'!$G$21</f>
        <v>4622.5763872799998</v>
      </c>
      <c r="D77" s="36">
        <f>SUMIFS(СВЦЭМ!$D$34:$D$777,СВЦЭМ!$A$34:$A$777,$A77,СВЦЭМ!$B$34:$B$777,D$47)+'СЕТ СН'!$G$11+СВЦЭМ!$D$10+'СЕТ СН'!$G$5-'СЕТ СН'!$G$21</f>
        <v>4649.1458134300001</v>
      </c>
      <c r="E77" s="36">
        <f>SUMIFS(СВЦЭМ!$D$34:$D$777,СВЦЭМ!$A$34:$A$777,$A77,СВЦЭМ!$B$34:$B$777,E$47)+'СЕТ СН'!$G$11+СВЦЭМ!$D$10+'СЕТ СН'!$G$5-'СЕТ СН'!$G$21</f>
        <v>4647.4159156699998</v>
      </c>
      <c r="F77" s="36">
        <f>SUMIFS(СВЦЭМ!$D$34:$D$777,СВЦЭМ!$A$34:$A$777,$A77,СВЦЭМ!$B$34:$B$777,F$47)+'СЕТ СН'!$G$11+СВЦЭМ!$D$10+'СЕТ СН'!$G$5-'СЕТ СН'!$G$21</f>
        <v>4647.4148911900002</v>
      </c>
      <c r="G77" s="36">
        <f>SUMIFS(СВЦЭМ!$D$34:$D$777,СВЦЭМ!$A$34:$A$777,$A77,СВЦЭМ!$B$34:$B$777,G$47)+'СЕТ СН'!$G$11+СВЦЭМ!$D$10+'СЕТ СН'!$G$5-'СЕТ СН'!$G$21</f>
        <v>4650.0236818799995</v>
      </c>
      <c r="H77" s="36">
        <f>SUMIFS(СВЦЭМ!$D$34:$D$777,СВЦЭМ!$A$34:$A$777,$A77,СВЦЭМ!$B$34:$B$777,H$47)+'СЕТ СН'!$G$11+СВЦЭМ!$D$10+'СЕТ СН'!$G$5-'СЕТ СН'!$G$21</f>
        <v>4635.7286150400005</v>
      </c>
      <c r="I77" s="36">
        <f>SUMIFS(СВЦЭМ!$D$34:$D$777,СВЦЭМ!$A$34:$A$777,$A77,СВЦЭМ!$B$34:$B$777,I$47)+'СЕТ СН'!$G$11+СВЦЭМ!$D$10+'СЕТ СН'!$G$5-'СЕТ СН'!$G$21</f>
        <v>4585.1241435499996</v>
      </c>
      <c r="J77" s="36">
        <f>SUMIFS(СВЦЭМ!$D$34:$D$777,СВЦЭМ!$A$34:$A$777,$A77,СВЦЭМ!$B$34:$B$777,J$47)+'СЕТ СН'!$G$11+СВЦЭМ!$D$10+'СЕТ СН'!$G$5-'СЕТ СН'!$G$21</f>
        <v>4508.17141429</v>
      </c>
      <c r="K77" s="36">
        <f>SUMIFS(СВЦЭМ!$D$34:$D$777,СВЦЭМ!$A$34:$A$777,$A77,СВЦЭМ!$B$34:$B$777,K$47)+'СЕТ СН'!$G$11+СВЦЭМ!$D$10+'СЕТ СН'!$G$5-'СЕТ СН'!$G$21</f>
        <v>4410.6126238200004</v>
      </c>
      <c r="L77" s="36">
        <f>SUMIFS(СВЦЭМ!$D$34:$D$777,СВЦЭМ!$A$34:$A$777,$A77,СВЦЭМ!$B$34:$B$777,L$47)+'СЕТ СН'!$G$11+СВЦЭМ!$D$10+'СЕТ СН'!$G$5-'СЕТ СН'!$G$21</f>
        <v>4392.0283936099995</v>
      </c>
      <c r="M77" s="36">
        <f>SUMIFS(СВЦЭМ!$D$34:$D$777,СВЦЭМ!$A$34:$A$777,$A77,СВЦЭМ!$B$34:$B$777,M$47)+'СЕТ СН'!$G$11+СВЦЭМ!$D$10+'СЕТ СН'!$G$5-'СЕТ СН'!$G$21</f>
        <v>4450.4393695099998</v>
      </c>
      <c r="N77" s="36">
        <f>SUMIFS(СВЦЭМ!$D$34:$D$777,СВЦЭМ!$A$34:$A$777,$A77,СВЦЭМ!$B$34:$B$777,N$47)+'СЕТ СН'!$G$11+СВЦЭМ!$D$10+'СЕТ СН'!$G$5-'СЕТ СН'!$G$21</f>
        <v>4502.1100620500001</v>
      </c>
      <c r="O77" s="36">
        <f>SUMIFS(СВЦЭМ!$D$34:$D$777,СВЦЭМ!$A$34:$A$777,$A77,СВЦЭМ!$B$34:$B$777,O$47)+'СЕТ СН'!$G$11+СВЦЭМ!$D$10+'СЕТ СН'!$G$5-'СЕТ СН'!$G$21</f>
        <v>4547.1859199099999</v>
      </c>
      <c r="P77" s="36">
        <f>SUMIFS(СВЦЭМ!$D$34:$D$777,СВЦЭМ!$A$34:$A$777,$A77,СВЦЭМ!$B$34:$B$777,P$47)+'СЕТ СН'!$G$11+СВЦЭМ!$D$10+'СЕТ СН'!$G$5-'СЕТ СН'!$G$21</f>
        <v>4544.2434111900002</v>
      </c>
      <c r="Q77" s="36">
        <f>SUMIFS(СВЦЭМ!$D$34:$D$777,СВЦЭМ!$A$34:$A$777,$A77,СВЦЭМ!$B$34:$B$777,Q$47)+'СЕТ СН'!$G$11+СВЦЭМ!$D$10+'СЕТ СН'!$G$5-'СЕТ СН'!$G$21</f>
        <v>4533.5572540000003</v>
      </c>
      <c r="R77" s="36">
        <f>SUMIFS(СВЦЭМ!$D$34:$D$777,СВЦЭМ!$A$34:$A$777,$A77,СВЦЭМ!$B$34:$B$777,R$47)+'СЕТ СН'!$G$11+СВЦЭМ!$D$10+'СЕТ СН'!$G$5-'СЕТ СН'!$G$21</f>
        <v>4464.4447756</v>
      </c>
      <c r="S77" s="36">
        <f>SUMIFS(СВЦЭМ!$D$34:$D$777,СВЦЭМ!$A$34:$A$777,$A77,СВЦЭМ!$B$34:$B$777,S$47)+'СЕТ СН'!$G$11+СВЦЭМ!$D$10+'СЕТ СН'!$G$5-'СЕТ СН'!$G$21</f>
        <v>4377.5141813199998</v>
      </c>
      <c r="T77" s="36">
        <f>SUMIFS(СВЦЭМ!$D$34:$D$777,СВЦЭМ!$A$34:$A$777,$A77,СВЦЭМ!$B$34:$B$777,T$47)+'СЕТ СН'!$G$11+СВЦЭМ!$D$10+'СЕТ СН'!$G$5-'СЕТ СН'!$G$21</f>
        <v>4335.7331646800003</v>
      </c>
      <c r="U77" s="36">
        <f>SUMIFS(СВЦЭМ!$D$34:$D$777,СВЦЭМ!$A$34:$A$777,$A77,СВЦЭМ!$B$34:$B$777,U$47)+'СЕТ СН'!$G$11+СВЦЭМ!$D$10+'СЕТ СН'!$G$5-'СЕТ СН'!$G$21</f>
        <v>4330.5267229800002</v>
      </c>
      <c r="V77" s="36">
        <f>SUMIFS(СВЦЭМ!$D$34:$D$777,СВЦЭМ!$A$34:$A$777,$A77,СВЦЭМ!$B$34:$B$777,V$47)+'СЕТ СН'!$G$11+СВЦЭМ!$D$10+'СЕТ СН'!$G$5-'СЕТ СН'!$G$21</f>
        <v>4345.3093265799998</v>
      </c>
      <c r="W77" s="36">
        <f>SUMIFS(СВЦЭМ!$D$34:$D$777,СВЦЭМ!$A$34:$A$777,$A77,СВЦЭМ!$B$34:$B$777,W$47)+'СЕТ СН'!$G$11+СВЦЭМ!$D$10+'СЕТ СН'!$G$5-'СЕТ СН'!$G$21</f>
        <v>4357.4721638199999</v>
      </c>
      <c r="X77" s="36">
        <f>SUMIFS(СВЦЭМ!$D$34:$D$777,СВЦЭМ!$A$34:$A$777,$A77,СВЦЭМ!$B$34:$B$777,X$47)+'СЕТ СН'!$G$11+СВЦЭМ!$D$10+'СЕТ СН'!$G$5-'СЕТ СН'!$G$21</f>
        <v>4334.6034047700005</v>
      </c>
      <c r="Y77" s="36">
        <f>SUMIFS(СВЦЭМ!$D$34:$D$777,СВЦЭМ!$A$34:$A$777,$A77,СВЦЭМ!$B$34:$B$777,Y$47)+'СЕТ СН'!$G$11+СВЦЭМ!$D$10+'СЕТ СН'!$G$5-'СЕТ СН'!$G$21</f>
        <v>4386.6540868299999</v>
      </c>
    </row>
    <row r="78" spans="1:26" ht="15.75" x14ac:dyDescent="0.2">
      <c r="A78" s="35">
        <f t="shared" si="1"/>
        <v>43465</v>
      </c>
      <c r="B78" s="36">
        <f>SUMIFS(СВЦЭМ!$D$34:$D$777,СВЦЭМ!$A$34:$A$777,$A78,СВЦЭМ!$B$34:$B$777,B$47)+'СЕТ СН'!$G$11+СВЦЭМ!$D$10+'СЕТ СН'!$G$5-'СЕТ СН'!$G$21</f>
        <v>4540.2685093099999</v>
      </c>
      <c r="C78" s="36">
        <f>SUMIFS(СВЦЭМ!$D$34:$D$777,СВЦЭМ!$A$34:$A$777,$A78,СВЦЭМ!$B$34:$B$777,C$47)+'СЕТ СН'!$G$11+СВЦЭМ!$D$10+'СЕТ СН'!$G$5-'СЕТ СН'!$G$21</f>
        <v>4617.5650374200004</v>
      </c>
      <c r="D78" s="36">
        <f>SUMIFS(СВЦЭМ!$D$34:$D$777,СВЦЭМ!$A$34:$A$777,$A78,СВЦЭМ!$B$34:$B$777,D$47)+'СЕТ СН'!$G$11+СВЦЭМ!$D$10+'СЕТ СН'!$G$5-'СЕТ СН'!$G$21</f>
        <v>4638.9880367899996</v>
      </c>
      <c r="E78" s="36">
        <f>SUMIFS(СВЦЭМ!$D$34:$D$777,СВЦЭМ!$A$34:$A$777,$A78,СВЦЭМ!$B$34:$B$777,E$47)+'СЕТ СН'!$G$11+СВЦЭМ!$D$10+'СЕТ СН'!$G$5-'СЕТ СН'!$G$21</f>
        <v>4640.6575999200004</v>
      </c>
      <c r="F78" s="36">
        <f>SUMIFS(СВЦЭМ!$D$34:$D$777,СВЦЭМ!$A$34:$A$777,$A78,СВЦЭМ!$B$34:$B$777,F$47)+'СЕТ СН'!$G$11+СВЦЭМ!$D$10+'СЕТ СН'!$G$5-'СЕТ СН'!$G$21</f>
        <v>4639.1995298699994</v>
      </c>
      <c r="G78" s="36">
        <f>SUMIFS(СВЦЭМ!$D$34:$D$777,СВЦЭМ!$A$34:$A$777,$A78,СВЦЭМ!$B$34:$B$777,G$47)+'СЕТ СН'!$G$11+СВЦЭМ!$D$10+'СЕТ СН'!$G$5-'СЕТ СН'!$G$21</f>
        <v>4640.6562602399999</v>
      </c>
      <c r="H78" s="36">
        <f>SUMIFS(СВЦЭМ!$D$34:$D$777,СВЦЭМ!$A$34:$A$777,$A78,СВЦЭМ!$B$34:$B$777,H$47)+'СЕТ СН'!$G$11+СВЦЭМ!$D$10+'СЕТ СН'!$G$5-'СЕТ СН'!$G$21</f>
        <v>4624.4339591500002</v>
      </c>
      <c r="I78" s="36">
        <f>SUMIFS(СВЦЭМ!$D$34:$D$777,СВЦЭМ!$A$34:$A$777,$A78,СВЦЭМ!$B$34:$B$777,I$47)+'СЕТ СН'!$G$11+СВЦЭМ!$D$10+'СЕТ СН'!$G$5-'СЕТ СН'!$G$21</f>
        <v>4573.1485132999996</v>
      </c>
      <c r="J78" s="36">
        <f>SUMIFS(СВЦЭМ!$D$34:$D$777,СВЦЭМ!$A$34:$A$777,$A78,СВЦЭМ!$B$34:$B$777,J$47)+'СЕТ СН'!$G$11+СВЦЭМ!$D$10+'СЕТ СН'!$G$5-'СЕТ СН'!$G$21</f>
        <v>4491.8012647599999</v>
      </c>
      <c r="K78" s="36">
        <f>SUMIFS(СВЦЭМ!$D$34:$D$777,СВЦЭМ!$A$34:$A$777,$A78,СВЦЭМ!$B$34:$B$777,K$47)+'СЕТ СН'!$G$11+СВЦЭМ!$D$10+'СЕТ СН'!$G$5-'СЕТ СН'!$G$21</f>
        <v>4389.1914659599997</v>
      </c>
      <c r="L78" s="36">
        <f>SUMIFS(СВЦЭМ!$D$34:$D$777,СВЦЭМ!$A$34:$A$777,$A78,СВЦЭМ!$B$34:$B$777,L$47)+'СЕТ СН'!$G$11+СВЦЭМ!$D$10+'СЕТ СН'!$G$5-'СЕТ СН'!$G$21</f>
        <v>4379.4623938100003</v>
      </c>
      <c r="M78" s="36">
        <f>SUMIFS(СВЦЭМ!$D$34:$D$777,СВЦЭМ!$A$34:$A$777,$A78,СВЦЭМ!$B$34:$B$777,M$47)+'СЕТ СН'!$G$11+СВЦЭМ!$D$10+'СЕТ СН'!$G$5-'СЕТ СН'!$G$21</f>
        <v>4449.5713709399997</v>
      </c>
      <c r="N78" s="36">
        <f>SUMIFS(СВЦЭМ!$D$34:$D$777,СВЦЭМ!$A$34:$A$777,$A78,СВЦЭМ!$B$34:$B$777,N$47)+'СЕТ СН'!$G$11+СВЦЭМ!$D$10+'СЕТ СН'!$G$5-'СЕТ СН'!$G$21</f>
        <v>4502.92673629</v>
      </c>
      <c r="O78" s="36">
        <f>SUMIFS(СВЦЭМ!$D$34:$D$777,СВЦЭМ!$A$34:$A$777,$A78,СВЦЭМ!$B$34:$B$777,O$47)+'СЕТ СН'!$G$11+СВЦЭМ!$D$10+'СЕТ СН'!$G$5-'СЕТ СН'!$G$21</f>
        <v>4550.86594504</v>
      </c>
      <c r="P78" s="36">
        <f>SUMIFS(СВЦЭМ!$D$34:$D$777,СВЦЭМ!$A$34:$A$777,$A78,СВЦЭМ!$B$34:$B$777,P$47)+'СЕТ СН'!$G$11+СВЦЭМ!$D$10+'СЕТ СН'!$G$5-'СЕТ СН'!$G$21</f>
        <v>4547.4483287699995</v>
      </c>
      <c r="Q78" s="36">
        <f>SUMIFS(СВЦЭМ!$D$34:$D$777,СВЦЭМ!$A$34:$A$777,$A78,СВЦЭМ!$B$34:$B$777,Q$47)+'СЕТ СН'!$G$11+СВЦЭМ!$D$10+'СЕТ СН'!$G$5-'СЕТ СН'!$G$21</f>
        <v>4538.0359512900004</v>
      </c>
      <c r="R78" s="36">
        <f>SUMIFS(СВЦЭМ!$D$34:$D$777,СВЦЭМ!$A$34:$A$777,$A78,СВЦЭМ!$B$34:$B$777,R$47)+'СЕТ СН'!$G$11+СВЦЭМ!$D$10+'СЕТ СН'!$G$5-'СЕТ СН'!$G$21</f>
        <v>4468.4936728000002</v>
      </c>
      <c r="S78" s="36">
        <f>SUMIFS(СВЦЭМ!$D$34:$D$777,СВЦЭМ!$A$34:$A$777,$A78,СВЦЭМ!$B$34:$B$777,S$47)+'СЕТ СН'!$G$11+СВЦЭМ!$D$10+'СЕТ СН'!$G$5-'СЕТ СН'!$G$21</f>
        <v>4386.5984327599999</v>
      </c>
      <c r="T78" s="36">
        <f>SUMIFS(СВЦЭМ!$D$34:$D$777,СВЦЭМ!$A$34:$A$777,$A78,СВЦЭМ!$B$34:$B$777,T$47)+'СЕТ СН'!$G$11+СВЦЭМ!$D$10+'СЕТ СН'!$G$5-'СЕТ СН'!$G$21</f>
        <v>4344.5087504900002</v>
      </c>
      <c r="U78" s="36">
        <f>SUMIFS(СВЦЭМ!$D$34:$D$777,СВЦЭМ!$A$34:$A$777,$A78,СВЦЭМ!$B$34:$B$777,U$47)+'СЕТ СН'!$G$11+СВЦЭМ!$D$10+'СЕТ СН'!$G$5-'СЕТ СН'!$G$21</f>
        <v>4342.0747048000003</v>
      </c>
      <c r="V78" s="36">
        <f>SUMIFS(СВЦЭМ!$D$34:$D$777,СВЦЭМ!$A$34:$A$777,$A78,СВЦЭМ!$B$34:$B$777,V$47)+'СЕТ СН'!$G$11+СВЦЭМ!$D$10+'СЕТ СН'!$G$5-'СЕТ СН'!$G$21</f>
        <v>4355.7886113899995</v>
      </c>
      <c r="W78" s="36">
        <f>SUMIFS(СВЦЭМ!$D$34:$D$777,СВЦЭМ!$A$34:$A$777,$A78,СВЦЭМ!$B$34:$B$777,W$47)+'СЕТ СН'!$G$11+СВЦЭМ!$D$10+'СЕТ СН'!$G$5-'СЕТ СН'!$G$21</f>
        <v>4361.4528690799998</v>
      </c>
      <c r="X78" s="36">
        <f>SUMIFS(СВЦЭМ!$D$34:$D$777,СВЦЭМ!$A$34:$A$777,$A78,СВЦЭМ!$B$34:$B$777,X$47)+'СЕТ СН'!$G$11+СВЦЭМ!$D$10+'СЕТ СН'!$G$5-'СЕТ СН'!$G$21</f>
        <v>4330.4820872999999</v>
      </c>
      <c r="Y78" s="36">
        <f>SUMIFS(СВЦЭМ!$D$34:$D$777,СВЦЭМ!$A$34:$A$777,$A78,СВЦЭМ!$B$34:$B$777,Y$47)+'СЕТ СН'!$G$11+СВЦЭМ!$D$10+'СЕТ СН'!$G$5-'СЕТ СН'!$G$21</f>
        <v>4373.0614000699998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01.12.2018</v>
      </c>
      <c r="B84" s="36">
        <f>SUMIFS(СВЦЭМ!$D$34:$D$777,СВЦЭМ!$A$34:$A$777,$A84,СВЦЭМ!$B$34:$B$777,B$83)+'СЕТ СН'!$H$11+СВЦЭМ!$D$10+'СЕТ СН'!$H$5-'СЕТ СН'!$H$21</f>
        <v>4829.4219121099995</v>
      </c>
      <c r="C84" s="36">
        <f>SUMIFS(СВЦЭМ!$D$34:$D$777,СВЦЭМ!$A$34:$A$777,$A84,СВЦЭМ!$B$34:$B$777,C$83)+'СЕТ СН'!$H$11+СВЦЭМ!$D$10+'СЕТ СН'!$H$5-'СЕТ СН'!$H$21</f>
        <v>4884.1105380999998</v>
      </c>
      <c r="D84" s="36">
        <f>SUMIFS(СВЦЭМ!$D$34:$D$777,СВЦЭМ!$A$34:$A$777,$A84,СВЦЭМ!$B$34:$B$777,D$83)+'СЕТ СН'!$H$11+СВЦЭМ!$D$10+'СЕТ СН'!$H$5-'СЕТ СН'!$H$21</f>
        <v>4968.4249525200003</v>
      </c>
      <c r="E84" s="36">
        <f>SUMIFS(СВЦЭМ!$D$34:$D$777,СВЦЭМ!$A$34:$A$777,$A84,СВЦЭМ!$B$34:$B$777,E$83)+'СЕТ СН'!$H$11+СВЦЭМ!$D$10+'СЕТ СН'!$H$5-'СЕТ СН'!$H$21</f>
        <v>4995.6591472499995</v>
      </c>
      <c r="F84" s="36">
        <f>SUMIFS(СВЦЭМ!$D$34:$D$777,СВЦЭМ!$A$34:$A$777,$A84,СВЦЭМ!$B$34:$B$777,F$83)+'СЕТ СН'!$H$11+СВЦЭМ!$D$10+'СЕТ СН'!$H$5-'СЕТ СН'!$H$21</f>
        <v>5002.95054652</v>
      </c>
      <c r="G84" s="36">
        <f>SUMIFS(СВЦЭМ!$D$34:$D$777,СВЦЭМ!$A$34:$A$777,$A84,СВЦЭМ!$B$34:$B$777,G$83)+'СЕТ СН'!$H$11+СВЦЭМ!$D$10+'СЕТ СН'!$H$5-'СЕТ СН'!$H$21</f>
        <v>4984.1723999199994</v>
      </c>
      <c r="H84" s="36">
        <f>SUMIFS(СВЦЭМ!$D$34:$D$777,СВЦЭМ!$A$34:$A$777,$A84,СВЦЭМ!$B$34:$B$777,H$83)+'СЕТ СН'!$H$11+СВЦЭМ!$D$10+'СЕТ СН'!$H$5-'СЕТ СН'!$H$21</f>
        <v>4943.4969793399996</v>
      </c>
      <c r="I84" s="36">
        <f>SUMIFS(СВЦЭМ!$D$34:$D$777,СВЦЭМ!$A$34:$A$777,$A84,СВЦЭМ!$B$34:$B$777,I$83)+'СЕТ СН'!$H$11+СВЦЭМ!$D$10+'СЕТ СН'!$H$5-'СЕТ СН'!$H$21</f>
        <v>4930.7599809100002</v>
      </c>
      <c r="J84" s="36">
        <f>SUMIFS(СВЦЭМ!$D$34:$D$777,СВЦЭМ!$A$34:$A$777,$A84,СВЦЭМ!$B$34:$B$777,J$83)+'СЕТ СН'!$H$11+СВЦЭМ!$D$10+'СЕТ СН'!$H$5-'СЕТ СН'!$H$21</f>
        <v>4903.63105636</v>
      </c>
      <c r="K84" s="36">
        <f>SUMIFS(СВЦЭМ!$D$34:$D$777,СВЦЭМ!$A$34:$A$777,$A84,СВЦЭМ!$B$34:$B$777,K$83)+'СЕТ СН'!$H$11+СВЦЭМ!$D$10+'СЕТ СН'!$H$5-'СЕТ СН'!$H$21</f>
        <v>4866.2088506999999</v>
      </c>
      <c r="L84" s="36">
        <f>SUMIFS(СВЦЭМ!$D$34:$D$777,СВЦЭМ!$A$34:$A$777,$A84,СВЦЭМ!$B$34:$B$777,L$83)+'СЕТ СН'!$H$11+СВЦЭМ!$D$10+'СЕТ СН'!$H$5-'СЕТ СН'!$H$21</f>
        <v>4852.7365374999999</v>
      </c>
      <c r="M84" s="36">
        <f>SUMIFS(СВЦЭМ!$D$34:$D$777,СВЦЭМ!$A$34:$A$777,$A84,СВЦЭМ!$B$34:$B$777,M$83)+'СЕТ СН'!$H$11+СВЦЭМ!$D$10+'СЕТ СН'!$H$5-'СЕТ СН'!$H$21</f>
        <v>4862.1446250099998</v>
      </c>
      <c r="N84" s="36">
        <f>SUMIFS(СВЦЭМ!$D$34:$D$777,СВЦЭМ!$A$34:$A$777,$A84,СВЦЭМ!$B$34:$B$777,N$83)+'СЕТ СН'!$H$11+СВЦЭМ!$D$10+'СЕТ СН'!$H$5-'СЕТ СН'!$H$21</f>
        <v>4860.65307321</v>
      </c>
      <c r="O84" s="36">
        <f>SUMIFS(СВЦЭМ!$D$34:$D$777,СВЦЭМ!$A$34:$A$777,$A84,СВЦЭМ!$B$34:$B$777,O$83)+'СЕТ СН'!$H$11+СВЦЭМ!$D$10+'СЕТ СН'!$H$5-'СЕТ СН'!$H$21</f>
        <v>4822.2531700700001</v>
      </c>
      <c r="P84" s="36">
        <f>SUMIFS(СВЦЭМ!$D$34:$D$777,СВЦЭМ!$A$34:$A$777,$A84,СВЦЭМ!$B$34:$B$777,P$83)+'СЕТ СН'!$H$11+СВЦЭМ!$D$10+'СЕТ СН'!$H$5-'СЕТ СН'!$H$21</f>
        <v>4765.2715182000002</v>
      </c>
      <c r="Q84" s="36">
        <f>SUMIFS(СВЦЭМ!$D$34:$D$777,СВЦЭМ!$A$34:$A$777,$A84,СВЦЭМ!$B$34:$B$777,Q$83)+'СЕТ СН'!$H$11+СВЦЭМ!$D$10+'СЕТ СН'!$H$5-'СЕТ СН'!$H$21</f>
        <v>4696.2593772499995</v>
      </c>
      <c r="R84" s="36">
        <f>SUMIFS(СВЦЭМ!$D$34:$D$777,СВЦЭМ!$A$34:$A$777,$A84,СВЦЭМ!$B$34:$B$777,R$83)+'СЕТ СН'!$H$11+СВЦЭМ!$D$10+'СЕТ СН'!$H$5-'СЕТ СН'!$H$21</f>
        <v>4692.4609166800001</v>
      </c>
      <c r="S84" s="36">
        <f>SUMIFS(СВЦЭМ!$D$34:$D$777,СВЦЭМ!$A$34:$A$777,$A84,СВЦЭМ!$B$34:$B$777,S$83)+'СЕТ СН'!$H$11+СВЦЭМ!$D$10+'СЕТ СН'!$H$5-'СЕТ СН'!$H$21</f>
        <v>4674.6381539900003</v>
      </c>
      <c r="T84" s="36">
        <f>SUMIFS(СВЦЭМ!$D$34:$D$777,СВЦЭМ!$A$34:$A$777,$A84,СВЦЭМ!$B$34:$B$777,T$83)+'СЕТ СН'!$H$11+СВЦЭМ!$D$10+'СЕТ СН'!$H$5-'СЕТ СН'!$H$21</f>
        <v>4639.1648001399999</v>
      </c>
      <c r="U84" s="36">
        <f>SUMIFS(СВЦЭМ!$D$34:$D$777,СВЦЭМ!$A$34:$A$777,$A84,СВЦЭМ!$B$34:$B$777,U$83)+'СЕТ СН'!$H$11+СВЦЭМ!$D$10+'СЕТ СН'!$H$5-'СЕТ СН'!$H$21</f>
        <v>4647.3031662699996</v>
      </c>
      <c r="V84" s="36">
        <f>SUMIFS(СВЦЭМ!$D$34:$D$777,СВЦЭМ!$A$34:$A$777,$A84,СВЦЭМ!$B$34:$B$777,V$83)+'СЕТ СН'!$H$11+СВЦЭМ!$D$10+'СЕТ СН'!$H$5-'СЕТ СН'!$H$21</f>
        <v>4662.7094132599996</v>
      </c>
      <c r="W84" s="36">
        <f>SUMIFS(СВЦЭМ!$D$34:$D$777,СВЦЭМ!$A$34:$A$777,$A84,СВЦЭМ!$B$34:$B$777,W$83)+'СЕТ СН'!$H$11+СВЦЭМ!$D$10+'СЕТ СН'!$H$5-'СЕТ СН'!$H$21</f>
        <v>4672.2246540099995</v>
      </c>
      <c r="X84" s="36">
        <f>SUMIFS(СВЦЭМ!$D$34:$D$777,СВЦЭМ!$A$34:$A$777,$A84,СВЦЭМ!$B$34:$B$777,X$83)+'СЕТ СН'!$H$11+СВЦЭМ!$D$10+'СЕТ СН'!$H$5-'СЕТ СН'!$H$21</f>
        <v>4685.2814009699996</v>
      </c>
      <c r="Y84" s="36">
        <f>SUMIFS(СВЦЭМ!$D$34:$D$777,СВЦЭМ!$A$34:$A$777,$A84,СВЦЭМ!$B$34:$B$777,Y$83)+'СЕТ СН'!$H$11+СВЦЭМ!$D$10+'СЕТ СН'!$H$5-'СЕТ СН'!$H$21</f>
        <v>4761.8970499899997</v>
      </c>
      <c r="AA84" s="45"/>
    </row>
    <row r="85" spans="1:27" ht="15.75" x14ac:dyDescent="0.2">
      <c r="A85" s="35">
        <f>A84+1</f>
        <v>43436</v>
      </c>
      <c r="B85" s="36">
        <f>SUMIFS(СВЦЭМ!$D$34:$D$777,СВЦЭМ!$A$34:$A$777,$A85,СВЦЭМ!$B$34:$B$777,B$83)+'СЕТ СН'!$H$11+СВЦЭМ!$D$10+'СЕТ СН'!$H$5-'СЕТ СН'!$H$21</f>
        <v>4833.19553326</v>
      </c>
      <c r="C85" s="36">
        <f>SUMIFS(СВЦЭМ!$D$34:$D$777,СВЦЭМ!$A$34:$A$777,$A85,СВЦЭМ!$B$34:$B$777,C$83)+'СЕТ СН'!$H$11+СВЦЭМ!$D$10+'СЕТ СН'!$H$5-'СЕТ СН'!$H$21</f>
        <v>4932.0608169199995</v>
      </c>
      <c r="D85" s="36">
        <f>SUMIFS(СВЦЭМ!$D$34:$D$777,СВЦЭМ!$A$34:$A$777,$A85,СВЦЭМ!$B$34:$B$777,D$83)+'СЕТ СН'!$H$11+СВЦЭМ!$D$10+'СЕТ СН'!$H$5-'СЕТ СН'!$H$21</f>
        <v>4999.0532989899993</v>
      </c>
      <c r="E85" s="36">
        <f>SUMIFS(СВЦЭМ!$D$34:$D$777,СВЦЭМ!$A$34:$A$777,$A85,СВЦЭМ!$B$34:$B$777,E$83)+'СЕТ СН'!$H$11+СВЦЭМ!$D$10+'СЕТ СН'!$H$5-'СЕТ СН'!$H$21</f>
        <v>4994.6511958000001</v>
      </c>
      <c r="F85" s="36">
        <f>SUMIFS(СВЦЭМ!$D$34:$D$777,СВЦЭМ!$A$34:$A$777,$A85,СВЦЭМ!$B$34:$B$777,F$83)+'СЕТ СН'!$H$11+СВЦЭМ!$D$10+'СЕТ СН'!$H$5-'СЕТ СН'!$H$21</f>
        <v>4992.4397898399993</v>
      </c>
      <c r="G85" s="36">
        <f>SUMIFS(СВЦЭМ!$D$34:$D$777,СВЦЭМ!$A$34:$A$777,$A85,СВЦЭМ!$B$34:$B$777,G$83)+'СЕТ СН'!$H$11+СВЦЭМ!$D$10+'СЕТ СН'!$H$5-'СЕТ СН'!$H$21</f>
        <v>4994.2567505899997</v>
      </c>
      <c r="H85" s="36">
        <f>SUMIFS(СВЦЭМ!$D$34:$D$777,СВЦЭМ!$A$34:$A$777,$A85,СВЦЭМ!$B$34:$B$777,H$83)+'СЕТ СН'!$H$11+СВЦЭМ!$D$10+'СЕТ СН'!$H$5-'СЕТ СН'!$H$21</f>
        <v>4965.7791201700002</v>
      </c>
      <c r="I85" s="36">
        <f>SUMIFS(СВЦЭМ!$D$34:$D$777,СВЦЭМ!$A$34:$A$777,$A85,СВЦЭМ!$B$34:$B$777,I$83)+'СЕТ СН'!$H$11+СВЦЭМ!$D$10+'СЕТ СН'!$H$5-'СЕТ СН'!$H$21</f>
        <v>4929.7897205199997</v>
      </c>
      <c r="J85" s="36">
        <f>SUMIFS(СВЦЭМ!$D$34:$D$777,СВЦЭМ!$A$34:$A$777,$A85,СВЦЭМ!$B$34:$B$777,J$83)+'СЕТ СН'!$H$11+СВЦЭМ!$D$10+'СЕТ СН'!$H$5-'СЕТ СН'!$H$21</f>
        <v>4883.3157564799994</v>
      </c>
      <c r="K85" s="36">
        <f>SUMIFS(СВЦЭМ!$D$34:$D$777,СВЦЭМ!$A$34:$A$777,$A85,СВЦЭМ!$B$34:$B$777,K$83)+'СЕТ СН'!$H$11+СВЦЭМ!$D$10+'СЕТ СН'!$H$5-'СЕТ СН'!$H$21</f>
        <v>4844.8376016699995</v>
      </c>
      <c r="L85" s="36">
        <f>SUMIFS(СВЦЭМ!$D$34:$D$777,СВЦЭМ!$A$34:$A$777,$A85,СВЦЭМ!$B$34:$B$777,L$83)+'СЕТ СН'!$H$11+СВЦЭМ!$D$10+'СЕТ СН'!$H$5-'СЕТ СН'!$H$21</f>
        <v>4825.7455600599997</v>
      </c>
      <c r="M85" s="36">
        <f>SUMIFS(СВЦЭМ!$D$34:$D$777,СВЦЭМ!$A$34:$A$777,$A85,СВЦЭМ!$B$34:$B$777,M$83)+'СЕТ СН'!$H$11+СВЦЭМ!$D$10+'СЕТ СН'!$H$5-'СЕТ СН'!$H$21</f>
        <v>4832.4546397499998</v>
      </c>
      <c r="N85" s="36">
        <f>SUMIFS(СВЦЭМ!$D$34:$D$777,СВЦЭМ!$A$34:$A$777,$A85,СВЦЭМ!$B$34:$B$777,N$83)+'СЕТ СН'!$H$11+СВЦЭМ!$D$10+'СЕТ СН'!$H$5-'СЕТ СН'!$H$21</f>
        <v>4840.25683742</v>
      </c>
      <c r="O85" s="36">
        <f>SUMIFS(СВЦЭМ!$D$34:$D$777,СВЦЭМ!$A$34:$A$777,$A85,СВЦЭМ!$B$34:$B$777,O$83)+'СЕТ СН'!$H$11+СВЦЭМ!$D$10+'СЕТ СН'!$H$5-'СЕТ СН'!$H$21</f>
        <v>4850.56530071</v>
      </c>
      <c r="P85" s="36">
        <f>SUMIFS(СВЦЭМ!$D$34:$D$777,СВЦЭМ!$A$34:$A$777,$A85,СВЦЭМ!$B$34:$B$777,P$83)+'СЕТ СН'!$H$11+СВЦЭМ!$D$10+'СЕТ СН'!$H$5-'СЕТ СН'!$H$21</f>
        <v>4814.7576690799997</v>
      </c>
      <c r="Q85" s="36">
        <f>SUMIFS(СВЦЭМ!$D$34:$D$777,СВЦЭМ!$A$34:$A$777,$A85,СВЦЭМ!$B$34:$B$777,Q$83)+'СЕТ СН'!$H$11+СВЦЭМ!$D$10+'СЕТ СН'!$H$5-'СЕТ СН'!$H$21</f>
        <v>4725.8071678599999</v>
      </c>
      <c r="R85" s="36">
        <f>SUMIFS(СВЦЭМ!$D$34:$D$777,СВЦЭМ!$A$34:$A$777,$A85,СВЦЭМ!$B$34:$B$777,R$83)+'СЕТ СН'!$H$11+СВЦЭМ!$D$10+'СЕТ СН'!$H$5-'СЕТ СН'!$H$21</f>
        <v>4710.8220064999996</v>
      </c>
      <c r="S85" s="36">
        <f>SUMIFS(СВЦЭМ!$D$34:$D$777,СВЦЭМ!$A$34:$A$777,$A85,СВЦЭМ!$B$34:$B$777,S$83)+'СЕТ СН'!$H$11+СВЦЭМ!$D$10+'СЕТ СН'!$H$5-'СЕТ СН'!$H$21</f>
        <v>4668.0574512499998</v>
      </c>
      <c r="T85" s="36">
        <f>SUMIFS(СВЦЭМ!$D$34:$D$777,СВЦЭМ!$A$34:$A$777,$A85,СВЦЭМ!$B$34:$B$777,T$83)+'СЕТ СН'!$H$11+СВЦЭМ!$D$10+'СЕТ СН'!$H$5-'СЕТ СН'!$H$21</f>
        <v>4634.6867679699999</v>
      </c>
      <c r="U85" s="36">
        <f>SUMIFS(СВЦЭМ!$D$34:$D$777,СВЦЭМ!$A$34:$A$777,$A85,СВЦЭМ!$B$34:$B$777,U$83)+'СЕТ СН'!$H$11+СВЦЭМ!$D$10+'СЕТ СН'!$H$5-'СЕТ СН'!$H$21</f>
        <v>4649.0579995299995</v>
      </c>
      <c r="V85" s="36">
        <f>SUMIFS(СВЦЭМ!$D$34:$D$777,СВЦЭМ!$A$34:$A$777,$A85,СВЦЭМ!$B$34:$B$777,V$83)+'СЕТ СН'!$H$11+СВЦЭМ!$D$10+'СЕТ СН'!$H$5-'СЕТ СН'!$H$21</f>
        <v>4655.0051212400003</v>
      </c>
      <c r="W85" s="36">
        <f>SUMIFS(СВЦЭМ!$D$34:$D$777,СВЦЭМ!$A$34:$A$777,$A85,СВЦЭМ!$B$34:$B$777,W$83)+'СЕТ СН'!$H$11+СВЦЭМ!$D$10+'СЕТ СН'!$H$5-'СЕТ СН'!$H$21</f>
        <v>4649.6881854200001</v>
      </c>
      <c r="X85" s="36">
        <f>SUMIFS(СВЦЭМ!$D$34:$D$777,СВЦЭМ!$A$34:$A$777,$A85,СВЦЭМ!$B$34:$B$777,X$83)+'СЕТ СН'!$H$11+СВЦЭМ!$D$10+'СЕТ СН'!$H$5-'СЕТ СН'!$H$21</f>
        <v>4671.2401994299998</v>
      </c>
      <c r="Y85" s="36">
        <f>SUMIFS(СВЦЭМ!$D$34:$D$777,СВЦЭМ!$A$34:$A$777,$A85,СВЦЭМ!$B$34:$B$777,Y$83)+'СЕТ СН'!$H$11+СВЦЭМ!$D$10+'СЕТ СН'!$H$5-'СЕТ СН'!$H$21</f>
        <v>4770.5466120199999</v>
      </c>
    </row>
    <row r="86" spans="1:27" ht="15.75" x14ac:dyDescent="0.2">
      <c r="A86" s="35">
        <f t="shared" ref="A86:A114" si="2">A85+1</f>
        <v>43437</v>
      </c>
      <c r="B86" s="36">
        <f>SUMIFS(СВЦЭМ!$D$34:$D$777,СВЦЭМ!$A$34:$A$777,$A86,СВЦЭМ!$B$34:$B$777,B$83)+'СЕТ СН'!$H$11+СВЦЭМ!$D$10+'СЕТ СН'!$H$5-'СЕТ СН'!$H$21</f>
        <v>4842.8857144099993</v>
      </c>
      <c r="C86" s="36">
        <f>SUMIFS(СВЦЭМ!$D$34:$D$777,СВЦЭМ!$A$34:$A$777,$A86,СВЦЭМ!$B$34:$B$777,C$83)+'СЕТ СН'!$H$11+СВЦЭМ!$D$10+'СЕТ СН'!$H$5-'СЕТ СН'!$H$21</f>
        <v>4925.8782785699996</v>
      </c>
      <c r="D86" s="36">
        <f>SUMIFS(СВЦЭМ!$D$34:$D$777,СВЦЭМ!$A$34:$A$777,$A86,СВЦЭМ!$B$34:$B$777,D$83)+'СЕТ СН'!$H$11+СВЦЭМ!$D$10+'СЕТ СН'!$H$5-'СЕТ СН'!$H$21</f>
        <v>4994.6813332499996</v>
      </c>
      <c r="E86" s="36">
        <f>SUMIFS(СВЦЭМ!$D$34:$D$777,СВЦЭМ!$A$34:$A$777,$A86,СВЦЭМ!$B$34:$B$777,E$83)+'СЕТ СН'!$H$11+СВЦЭМ!$D$10+'СЕТ СН'!$H$5-'СЕТ СН'!$H$21</f>
        <v>4991.9233028099998</v>
      </c>
      <c r="F86" s="36">
        <f>SUMIFS(СВЦЭМ!$D$34:$D$777,СВЦЭМ!$A$34:$A$777,$A86,СВЦЭМ!$B$34:$B$777,F$83)+'СЕТ СН'!$H$11+СВЦЭМ!$D$10+'СЕТ СН'!$H$5-'СЕТ СН'!$H$21</f>
        <v>4987.0612879499995</v>
      </c>
      <c r="G86" s="36">
        <f>SUMIFS(СВЦЭМ!$D$34:$D$777,СВЦЭМ!$A$34:$A$777,$A86,СВЦЭМ!$B$34:$B$777,G$83)+'СЕТ СН'!$H$11+СВЦЭМ!$D$10+'СЕТ СН'!$H$5-'СЕТ СН'!$H$21</f>
        <v>4991.2195363299998</v>
      </c>
      <c r="H86" s="36">
        <f>SUMIFS(СВЦЭМ!$D$34:$D$777,СВЦЭМ!$A$34:$A$777,$A86,СВЦЭМ!$B$34:$B$777,H$83)+'СЕТ СН'!$H$11+СВЦЭМ!$D$10+'СЕТ СН'!$H$5-'СЕТ СН'!$H$21</f>
        <v>4923.7606714000003</v>
      </c>
      <c r="I86" s="36">
        <f>SUMIFS(СВЦЭМ!$D$34:$D$777,СВЦЭМ!$A$34:$A$777,$A86,СВЦЭМ!$B$34:$B$777,I$83)+'СЕТ СН'!$H$11+СВЦЭМ!$D$10+'СЕТ СН'!$H$5-'СЕТ СН'!$H$21</f>
        <v>4893.6518387299993</v>
      </c>
      <c r="J86" s="36">
        <f>SUMIFS(СВЦЭМ!$D$34:$D$777,СВЦЭМ!$A$34:$A$777,$A86,СВЦЭМ!$B$34:$B$777,J$83)+'СЕТ СН'!$H$11+СВЦЭМ!$D$10+'СЕТ СН'!$H$5-'СЕТ СН'!$H$21</f>
        <v>4906.2907479799997</v>
      </c>
      <c r="K86" s="36">
        <f>SUMIFS(СВЦЭМ!$D$34:$D$777,СВЦЭМ!$A$34:$A$777,$A86,СВЦЭМ!$B$34:$B$777,K$83)+'СЕТ СН'!$H$11+СВЦЭМ!$D$10+'СЕТ СН'!$H$5-'СЕТ СН'!$H$21</f>
        <v>4876.7782877099999</v>
      </c>
      <c r="L86" s="36">
        <f>SUMIFS(СВЦЭМ!$D$34:$D$777,СВЦЭМ!$A$34:$A$777,$A86,СВЦЭМ!$B$34:$B$777,L$83)+'СЕТ СН'!$H$11+СВЦЭМ!$D$10+'СЕТ СН'!$H$5-'СЕТ СН'!$H$21</f>
        <v>4887.7267435799995</v>
      </c>
      <c r="M86" s="36">
        <f>SUMIFS(СВЦЭМ!$D$34:$D$777,СВЦЭМ!$A$34:$A$777,$A86,СВЦЭМ!$B$34:$B$777,M$83)+'СЕТ СН'!$H$11+СВЦЭМ!$D$10+'СЕТ СН'!$H$5-'СЕТ СН'!$H$21</f>
        <v>4893.4712797100001</v>
      </c>
      <c r="N86" s="36">
        <f>SUMIFS(СВЦЭМ!$D$34:$D$777,СВЦЭМ!$A$34:$A$777,$A86,СВЦЭМ!$B$34:$B$777,N$83)+'СЕТ СН'!$H$11+СВЦЭМ!$D$10+'СЕТ СН'!$H$5-'СЕТ СН'!$H$21</f>
        <v>4869.5837329300002</v>
      </c>
      <c r="O86" s="36">
        <f>SUMIFS(СВЦЭМ!$D$34:$D$777,СВЦЭМ!$A$34:$A$777,$A86,СВЦЭМ!$B$34:$B$777,O$83)+'СЕТ СН'!$H$11+СВЦЭМ!$D$10+'СЕТ СН'!$H$5-'СЕТ СН'!$H$21</f>
        <v>4832.6945140099997</v>
      </c>
      <c r="P86" s="36">
        <f>SUMIFS(СВЦЭМ!$D$34:$D$777,СВЦЭМ!$A$34:$A$777,$A86,СВЦЭМ!$B$34:$B$777,P$83)+'СЕТ СН'!$H$11+СВЦЭМ!$D$10+'СЕТ СН'!$H$5-'СЕТ СН'!$H$21</f>
        <v>4770.1801090599993</v>
      </c>
      <c r="Q86" s="36">
        <f>SUMIFS(СВЦЭМ!$D$34:$D$777,СВЦЭМ!$A$34:$A$777,$A86,СВЦЭМ!$B$34:$B$777,Q$83)+'СЕТ СН'!$H$11+СВЦЭМ!$D$10+'СЕТ СН'!$H$5-'СЕТ СН'!$H$21</f>
        <v>4691.7714315699995</v>
      </c>
      <c r="R86" s="36">
        <f>SUMIFS(СВЦЭМ!$D$34:$D$777,СВЦЭМ!$A$34:$A$777,$A86,СВЦЭМ!$B$34:$B$777,R$83)+'СЕТ СН'!$H$11+СВЦЭМ!$D$10+'СЕТ СН'!$H$5-'СЕТ СН'!$H$21</f>
        <v>4677.0401724599997</v>
      </c>
      <c r="S86" s="36">
        <f>SUMIFS(СВЦЭМ!$D$34:$D$777,СВЦЭМ!$A$34:$A$777,$A86,СВЦЭМ!$B$34:$B$777,S$83)+'СЕТ СН'!$H$11+СВЦЭМ!$D$10+'СЕТ СН'!$H$5-'СЕТ СН'!$H$21</f>
        <v>4679.6365765700002</v>
      </c>
      <c r="T86" s="36">
        <f>SUMIFS(СВЦЭМ!$D$34:$D$777,СВЦЭМ!$A$34:$A$777,$A86,СВЦЭМ!$B$34:$B$777,T$83)+'СЕТ СН'!$H$11+СВЦЭМ!$D$10+'СЕТ СН'!$H$5-'СЕТ СН'!$H$21</f>
        <v>4675.6864060999997</v>
      </c>
      <c r="U86" s="36">
        <f>SUMIFS(СВЦЭМ!$D$34:$D$777,СВЦЭМ!$A$34:$A$777,$A86,СВЦЭМ!$B$34:$B$777,U$83)+'СЕТ СН'!$H$11+СВЦЭМ!$D$10+'СЕТ СН'!$H$5-'СЕТ СН'!$H$21</f>
        <v>4682.7151448899995</v>
      </c>
      <c r="V86" s="36">
        <f>SUMIFS(СВЦЭМ!$D$34:$D$777,СВЦЭМ!$A$34:$A$777,$A86,СВЦЭМ!$B$34:$B$777,V$83)+'СЕТ СН'!$H$11+СВЦЭМ!$D$10+'СЕТ СН'!$H$5-'СЕТ СН'!$H$21</f>
        <v>4682.93461708</v>
      </c>
      <c r="W86" s="36">
        <f>SUMIFS(СВЦЭМ!$D$34:$D$777,СВЦЭМ!$A$34:$A$777,$A86,СВЦЭМ!$B$34:$B$777,W$83)+'СЕТ СН'!$H$11+СВЦЭМ!$D$10+'СЕТ СН'!$H$5-'СЕТ СН'!$H$21</f>
        <v>4681.3105247599997</v>
      </c>
      <c r="X86" s="36">
        <f>SUMIFS(СВЦЭМ!$D$34:$D$777,СВЦЭМ!$A$34:$A$777,$A86,СВЦЭМ!$B$34:$B$777,X$83)+'СЕТ СН'!$H$11+СВЦЭМ!$D$10+'СЕТ СН'!$H$5-'СЕТ СН'!$H$21</f>
        <v>4683.2402582999994</v>
      </c>
      <c r="Y86" s="36">
        <f>SUMIFS(СВЦЭМ!$D$34:$D$777,СВЦЭМ!$A$34:$A$777,$A86,СВЦЭМ!$B$34:$B$777,Y$83)+'СЕТ СН'!$H$11+СВЦЭМ!$D$10+'СЕТ СН'!$H$5-'СЕТ СН'!$H$21</f>
        <v>4745.0626086799994</v>
      </c>
    </row>
    <row r="87" spans="1:27" ht="15.75" x14ac:dyDescent="0.2">
      <c r="A87" s="35">
        <f t="shared" si="2"/>
        <v>43438</v>
      </c>
      <c r="B87" s="36">
        <f>SUMIFS(СВЦЭМ!$D$34:$D$777,СВЦЭМ!$A$34:$A$777,$A87,СВЦЭМ!$B$34:$B$777,B$83)+'СЕТ СН'!$H$11+СВЦЭМ!$D$10+'СЕТ СН'!$H$5-'СЕТ СН'!$H$21</f>
        <v>4852.8660080399995</v>
      </c>
      <c r="C87" s="36">
        <f>SUMIFS(СВЦЭМ!$D$34:$D$777,СВЦЭМ!$A$34:$A$777,$A87,СВЦЭМ!$B$34:$B$777,C$83)+'СЕТ СН'!$H$11+СВЦЭМ!$D$10+'СЕТ СН'!$H$5-'СЕТ СН'!$H$21</f>
        <v>4898.2623985399996</v>
      </c>
      <c r="D87" s="36">
        <f>SUMIFS(СВЦЭМ!$D$34:$D$777,СВЦЭМ!$A$34:$A$777,$A87,СВЦЭМ!$B$34:$B$777,D$83)+'СЕТ СН'!$H$11+СВЦЭМ!$D$10+'СЕТ СН'!$H$5-'СЕТ СН'!$H$21</f>
        <v>4954.9917980800001</v>
      </c>
      <c r="E87" s="36">
        <f>SUMIFS(СВЦЭМ!$D$34:$D$777,СВЦЭМ!$A$34:$A$777,$A87,СВЦЭМ!$B$34:$B$777,E$83)+'СЕТ СН'!$H$11+СВЦЭМ!$D$10+'СЕТ СН'!$H$5-'СЕТ СН'!$H$21</f>
        <v>4966.7422914700001</v>
      </c>
      <c r="F87" s="36">
        <f>SUMIFS(СВЦЭМ!$D$34:$D$777,СВЦЭМ!$A$34:$A$777,$A87,СВЦЭМ!$B$34:$B$777,F$83)+'СЕТ СН'!$H$11+СВЦЭМ!$D$10+'СЕТ СН'!$H$5-'СЕТ СН'!$H$21</f>
        <v>4972.3631415600003</v>
      </c>
      <c r="G87" s="36">
        <f>SUMIFS(СВЦЭМ!$D$34:$D$777,СВЦЭМ!$A$34:$A$777,$A87,СВЦЭМ!$B$34:$B$777,G$83)+'СЕТ СН'!$H$11+СВЦЭМ!$D$10+'СЕТ СН'!$H$5-'СЕТ СН'!$H$21</f>
        <v>4934.3229908000003</v>
      </c>
      <c r="H87" s="36">
        <f>SUMIFS(СВЦЭМ!$D$34:$D$777,СВЦЭМ!$A$34:$A$777,$A87,СВЦЭМ!$B$34:$B$777,H$83)+'СЕТ СН'!$H$11+СВЦЭМ!$D$10+'СЕТ СН'!$H$5-'СЕТ СН'!$H$21</f>
        <v>4923.0666138299994</v>
      </c>
      <c r="I87" s="36">
        <f>SUMIFS(СВЦЭМ!$D$34:$D$777,СВЦЭМ!$A$34:$A$777,$A87,СВЦЭМ!$B$34:$B$777,I$83)+'СЕТ СН'!$H$11+СВЦЭМ!$D$10+'СЕТ СН'!$H$5-'СЕТ СН'!$H$21</f>
        <v>4904.7828352899996</v>
      </c>
      <c r="J87" s="36">
        <f>SUMIFS(СВЦЭМ!$D$34:$D$777,СВЦЭМ!$A$34:$A$777,$A87,СВЦЭМ!$B$34:$B$777,J$83)+'СЕТ СН'!$H$11+СВЦЭМ!$D$10+'СЕТ СН'!$H$5-'СЕТ СН'!$H$21</f>
        <v>4902.4640093099997</v>
      </c>
      <c r="K87" s="36">
        <f>SUMIFS(СВЦЭМ!$D$34:$D$777,СВЦЭМ!$A$34:$A$777,$A87,СВЦЭМ!$B$34:$B$777,K$83)+'СЕТ СН'!$H$11+СВЦЭМ!$D$10+'СЕТ СН'!$H$5-'СЕТ СН'!$H$21</f>
        <v>4888.91641738</v>
      </c>
      <c r="L87" s="36">
        <f>SUMIFS(СВЦЭМ!$D$34:$D$777,СВЦЭМ!$A$34:$A$777,$A87,СВЦЭМ!$B$34:$B$777,L$83)+'СЕТ СН'!$H$11+СВЦЭМ!$D$10+'СЕТ СН'!$H$5-'СЕТ СН'!$H$21</f>
        <v>4866.6637659099997</v>
      </c>
      <c r="M87" s="36">
        <f>SUMIFS(СВЦЭМ!$D$34:$D$777,СВЦЭМ!$A$34:$A$777,$A87,СВЦЭМ!$B$34:$B$777,M$83)+'СЕТ СН'!$H$11+СВЦЭМ!$D$10+'СЕТ СН'!$H$5-'СЕТ СН'!$H$21</f>
        <v>4858.15233463</v>
      </c>
      <c r="N87" s="36">
        <f>SUMIFS(СВЦЭМ!$D$34:$D$777,СВЦЭМ!$A$34:$A$777,$A87,СВЦЭМ!$B$34:$B$777,N$83)+'СЕТ СН'!$H$11+СВЦЭМ!$D$10+'СЕТ СН'!$H$5-'СЕТ СН'!$H$21</f>
        <v>4855.6727572600003</v>
      </c>
      <c r="O87" s="36">
        <f>SUMIFS(СВЦЭМ!$D$34:$D$777,СВЦЭМ!$A$34:$A$777,$A87,СВЦЭМ!$B$34:$B$777,O$83)+'СЕТ СН'!$H$11+СВЦЭМ!$D$10+'СЕТ СН'!$H$5-'СЕТ СН'!$H$21</f>
        <v>4836.8221423899995</v>
      </c>
      <c r="P87" s="36">
        <f>SUMIFS(СВЦЭМ!$D$34:$D$777,СВЦЭМ!$A$34:$A$777,$A87,СВЦЭМ!$B$34:$B$777,P$83)+'СЕТ СН'!$H$11+СВЦЭМ!$D$10+'СЕТ СН'!$H$5-'СЕТ СН'!$H$21</f>
        <v>4773.8847574499996</v>
      </c>
      <c r="Q87" s="36">
        <f>SUMIFS(СВЦЭМ!$D$34:$D$777,СВЦЭМ!$A$34:$A$777,$A87,СВЦЭМ!$B$34:$B$777,Q$83)+'СЕТ СН'!$H$11+СВЦЭМ!$D$10+'СЕТ СН'!$H$5-'СЕТ СН'!$H$21</f>
        <v>4695.7503973499997</v>
      </c>
      <c r="R87" s="36">
        <f>SUMIFS(СВЦЭМ!$D$34:$D$777,СВЦЭМ!$A$34:$A$777,$A87,СВЦЭМ!$B$34:$B$777,R$83)+'СЕТ СН'!$H$11+СВЦЭМ!$D$10+'СЕТ СН'!$H$5-'СЕТ СН'!$H$21</f>
        <v>4680.2177207199993</v>
      </c>
      <c r="S87" s="36">
        <f>SUMIFS(СВЦЭМ!$D$34:$D$777,СВЦЭМ!$A$34:$A$777,$A87,СВЦЭМ!$B$34:$B$777,S$83)+'СЕТ СН'!$H$11+СВЦЭМ!$D$10+'СЕТ СН'!$H$5-'СЕТ СН'!$H$21</f>
        <v>4678.2060015500001</v>
      </c>
      <c r="T87" s="36">
        <f>SUMIFS(СВЦЭМ!$D$34:$D$777,СВЦЭМ!$A$34:$A$777,$A87,СВЦЭМ!$B$34:$B$777,T$83)+'СЕТ СН'!$H$11+СВЦЭМ!$D$10+'СЕТ СН'!$H$5-'СЕТ СН'!$H$21</f>
        <v>4684.2633501199998</v>
      </c>
      <c r="U87" s="36">
        <f>SUMIFS(СВЦЭМ!$D$34:$D$777,СВЦЭМ!$A$34:$A$777,$A87,СВЦЭМ!$B$34:$B$777,U$83)+'СЕТ СН'!$H$11+СВЦЭМ!$D$10+'СЕТ СН'!$H$5-'СЕТ СН'!$H$21</f>
        <v>4685.2162974800003</v>
      </c>
      <c r="V87" s="36">
        <f>SUMIFS(СВЦЭМ!$D$34:$D$777,СВЦЭМ!$A$34:$A$777,$A87,СВЦЭМ!$B$34:$B$777,V$83)+'СЕТ СН'!$H$11+СВЦЭМ!$D$10+'СЕТ СН'!$H$5-'СЕТ СН'!$H$21</f>
        <v>4683.2330098499997</v>
      </c>
      <c r="W87" s="36">
        <f>SUMIFS(СВЦЭМ!$D$34:$D$777,СВЦЭМ!$A$34:$A$777,$A87,СВЦЭМ!$B$34:$B$777,W$83)+'СЕТ СН'!$H$11+СВЦЭМ!$D$10+'СЕТ СН'!$H$5-'СЕТ СН'!$H$21</f>
        <v>4659.1280230900002</v>
      </c>
      <c r="X87" s="36">
        <f>SUMIFS(СВЦЭМ!$D$34:$D$777,СВЦЭМ!$A$34:$A$777,$A87,СВЦЭМ!$B$34:$B$777,X$83)+'СЕТ СН'!$H$11+СВЦЭМ!$D$10+'СЕТ СН'!$H$5-'СЕТ СН'!$H$21</f>
        <v>4649.0372276600001</v>
      </c>
      <c r="Y87" s="36">
        <f>SUMIFS(СВЦЭМ!$D$34:$D$777,СВЦЭМ!$A$34:$A$777,$A87,СВЦЭМ!$B$34:$B$777,Y$83)+'СЕТ СН'!$H$11+СВЦЭМ!$D$10+'СЕТ СН'!$H$5-'СЕТ СН'!$H$21</f>
        <v>4732.2481627299994</v>
      </c>
    </row>
    <row r="88" spans="1:27" ht="15.75" x14ac:dyDescent="0.2">
      <c r="A88" s="35">
        <f t="shared" si="2"/>
        <v>43439</v>
      </c>
      <c r="B88" s="36">
        <f>SUMIFS(СВЦЭМ!$D$34:$D$777,СВЦЭМ!$A$34:$A$777,$A88,СВЦЭМ!$B$34:$B$777,B$83)+'СЕТ СН'!$H$11+СВЦЭМ!$D$10+'СЕТ СН'!$H$5-'СЕТ СН'!$H$21</f>
        <v>4836.4366753099994</v>
      </c>
      <c r="C88" s="36">
        <f>SUMIFS(СВЦЭМ!$D$34:$D$777,СВЦЭМ!$A$34:$A$777,$A88,СВЦЭМ!$B$34:$B$777,C$83)+'СЕТ СН'!$H$11+СВЦЭМ!$D$10+'СЕТ СН'!$H$5-'СЕТ СН'!$H$21</f>
        <v>4907.7323222599998</v>
      </c>
      <c r="D88" s="36">
        <f>SUMIFS(СВЦЭМ!$D$34:$D$777,СВЦЭМ!$A$34:$A$777,$A88,СВЦЭМ!$B$34:$B$777,D$83)+'СЕТ СН'!$H$11+СВЦЭМ!$D$10+'СЕТ СН'!$H$5-'СЕТ СН'!$H$21</f>
        <v>4998.7496013</v>
      </c>
      <c r="E88" s="36">
        <f>SUMIFS(СВЦЭМ!$D$34:$D$777,СВЦЭМ!$A$34:$A$777,$A88,СВЦЭМ!$B$34:$B$777,E$83)+'СЕТ СН'!$H$11+СВЦЭМ!$D$10+'СЕТ СН'!$H$5-'СЕТ СН'!$H$21</f>
        <v>5002.41536266</v>
      </c>
      <c r="F88" s="36">
        <f>SUMIFS(СВЦЭМ!$D$34:$D$777,СВЦЭМ!$A$34:$A$777,$A88,СВЦЭМ!$B$34:$B$777,F$83)+'СЕТ СН'!$H$11+СВЦЭМ!$D$10+'СЕТ СН'!$H$5-'СЕТ СН'!$H$21</f>
        <v>4999.3469244199996</v>
      </c>
      <c r="G88" s="36">
        <f>SUMIFS(СВЦЭМ!$D$34:$D$777,СВЦЭМ!$A$34:$A$777,$A88,СВЦЭМ!$B$34:$B$777,G$83)+'СЕТ СН'!$H$11+СВЦЭМ!$D$10+'СЕТ СН'!$H$5-'СЕТ СН'!$H$21</f>
        <v>4990.9234072400004</v>
      </c>
      <c r="H88" s="36">
        <f>SUMIFS(СВЦЭМ!$D$34:$D$777,СВЦЭМ!$A$34:$A$777,$A88,СВЦЭМ!$B$34:$B$777,H$83)+'СЕТ СН'!$H$11+СВЦЭМ!$D$10+'СЕТ СН'!$H$5-'СЕТ СН'!$H$21</f>
        <v>4953.7886516099998</v>
      </c>
      <c r="I88" s="36">
        <f>SUMIFS(СВЦЭМ!$D$34:$D$777,СВЦЭМ!$A$34:$A$777,$A88,СВЦЭМ!$B$34:$B$777,I$83)+'СЕТ СН'!$H$11+СВЦЭМ!$D$10+'СЕТ СН'!$H$5-'СЕТ СН'!$H$21</f>
        <v>4914.0705965400002</v>
      </c>
      <c r="J88" s="36">
        <f>SUMIFS(СВЦЭМ!$D$34:$D$777,СВЦЭМ!$A$34:$A$777,$A88,СВЦЭМ!$B$34:$B$777,J$83)+'СЕТ СН'!$H$11+СВЦЭМ!$D$10+'СЕТ СН'!$H$5-'СЕТ СН'!$H$21</f>
        <v>4923.3866388199995</v>
      </c>
      <c r="K88" s="36">
        <f>SUMIFS(СВЦЭМ!$D$34:$D$777,СВЦЭМ!$A$34:$A$777,$A88,СВЦЭМ!$B$34:$B$777,K$83)+'СЕТ СН'!$H$11+СВЦЭМ!$D$10+'СЕТ СН'!$H$5-'СЕТ СН'!$H$21</f>
        <v>4919.9403130199998</v>
      </c>
      <c r="L88" s="36">
        <f>SUMIFS(СВЦЭМ!$D$34:$D$777,СВЦЭМ!$A$34:$A$777,$A88,СВЦЭМ!$B$34:$B$777,L$83)+'СЕТ СН'!$H$11+СВЦЭМ!$D$10+'СЕТ СН'!$H$5-'СЕТ СН'!$H$21</f>
        <v>4918.4508398099997</v>
      </c>
      <c r="M88" s="36">
        <f>SUMIFS(СВЦЭМ!$D$34:$D$777,СВЦЭМ!$A$34:$A$777,$A88,СВЦЭМ!$B$34:$B$777,M$83)+'СЕТ СН'!$H$11+СВЦЭМ!$D$10+'СЕТ СН'!$H$5-'СЕТ СН'!$H$21</f>
        <v>4903.4558433499997</v>
      </c>
      <c r="N88" s="36">
        <f>SUMIFS(СВЦЭМ!$D$34:$D$777,СВЦЭМ!$A$34:$A$777,$A88,СВЦЭМ!$B$34:$B$777,N$83)+'СЕТ СН'!$H$11+СВЦЭМ!$D$10+'СЕТ СН'!$H$5-'СЕТ СН'!$H$21</f>
        <v>4892.0389612099998</v>
      </c>
      <c r="O88" s="36">
        <f>SUMIFS(СВЦЭМ!$D$34:$D$777,СВЦЭМ!$A$34:$A$777,$A88,СВЦЭМ!$B$34:$B$777,O$83)+'СЕТ СН'!$H$11+СВЦЭМ!$D$10+'СЕТ СН'!$H$5-'СЕТ СН'!$H$21</f>
        <v>4841.7932890700004</v>
      </c>
      <c r="P88" s="36">
        <f>SUMIFS(СВЦЭМ!$D$34:$D$777,СВЦЭМ!$A$34:$A$777,$A88,СВЦЭМ!$B$34:$B$777,P$83)+'СЕТ СН'!$H$11+СВЦЭМ!$D$10+'СЕТ СН'!$H$5-'СЕТ СН'!$H$21</f>
        <v>4783.7277948399997</v>
      </c>
      <c r="Q88" s="36">
        <f>SUMIFS(СВЦЭМ!$D$34:$D$777,СВЦЭМ!$A$34:$A$777,$A88,СВЦЭМ!$B$34:$B$777,Q$83)+'СЕТ СН'!$H$11+СВЦЭМ!$D$10+'СЕТ СН'!$H$5-'СЕТ СН'!$H$21</f>
        <v>4707.5948979100003</v>
      </c>
      <c r="R88" s="36">
        <f>SUMIFS(СВЦЭМ!$D$34:$D$777,СВЦЭМ!$A$34:$A$777,$A88,СВЦЭМ!$B$34:$B$777,R$83)+'СЕТ СН'!$H$11+СВЦЭМ!$D$10+'СЕТ СН'!$H$5-'СЕТ СН'!$H$21</f>
        <v>4679.8471652099997</v>
      </c>
      <c r="S88" s="36">
        <f>SUMIFS(СВЦЭМ!$D$34:$D$777,СВЦЭМ!$A$34:$A$777,$A88,СВЦЭМ!$B$34:$B$777,S$83)+'СЕТ СН'!$H$11+СВЦЭМ!$D$10+'СЕТ СН'!$H$5-'СЕТ СН'!$H$21</f>
        <v>4676.2954257499996</v>
      </c>
      <c r="T88" s="36">
        <f>SUMIFS(СВЦЭМ!$D$34:$D$777,СВЦЭМ!$A$34:$A$777,$A88,СВЦЭМ!$B$34:$B$777,T$83)+'СЕТ СН'!$H$11+СВЦЭМ!$D$10+'СЕТ СН'!$H$5-'СЕТ СН'!$H$21</f>
        <v>4689.7360906499998</v>
      </c>
      <c r="U88" s="36">
        <f>SUMIFS(СВЦЭМ!$D$34:$D$777,СВЦЭМ!$A$34:$A$777,$A88,СВЦЭМ!$B$34:$B$777,U$83)+'СЕТ СН'!$H$11+СВЦЭМ!$D$10+'СЕТ СН'!$H$5-'СЕТ СН'!$H$21</f>
        <v>4689.8124334300001</v>
      </c>
      <c r="V88" s="36">
        <f>SUMIFS(СВЦЭМ!$D$34:$D$777,СВЦЭМ!$A$34:$A$777,$A88,СВЦЭМ!$B$34:$B$777,V$83)+'СЕТ СН'!$H$11+СВЦЭМ!$D$10+'СЕТ СН'!$H$5-'СЕТ СН'!$H$21</f>
        <v>4691.12460414</v>
      </c>
      <c r="W88" s="36">
        <f>SUMIFS(СВЦЭМ!$D$34:$D$777,СВЦЭМ!$A$34:$A$777,$A88,СВЦЭМ!$B$34:$B$777,W$83)+'СЕТ СН'!$H$11+СВЦЭМ!$D$10+'СЕТ СН'!$H$5-'СЕТ СН'!$H$21</f>
        <v>4697.0641733599996</v>
      </c>
      <c r="X88" s="36">
        <f>SUMIFS(СВЦЭМ!$D$34:$D$777,СВЦЭМ!$A$34:$A$777,$A88,СВЦЭМ!$B$34:$B$777,X$83)+'СЕТ СН'!$H$11+СВЦЭМ!$D$10+'СЕТ СН'!$H$5-'СЕТ СН'!$H$21</f>
        <v>4686.1409967399995</v>
      </c>
      <c r="Y88" s="36">
        <f>SUMIFS(СВЦЭМ!$D$34:$D$777,СВЦЭМ!$A$34:$A$777,$A88,СВЦЭМ!$B$34:$B$777,Y$83)+'СЕТ СН'!$H$11+СВЦЭМ!$D$10+'СЕТ СН'!$H$5-'СЕТ СН'!$H$21</f>
        <v>4757.9568632499995</v>
      </c>
    </row>
    <row r="89" spans="1:27" ht="15.75" x14ac:dyDescent="0.2">
      <c r="A89" s="35">
        <f t="shared" si="2"/>
        <v>43440</v>
      </c>
      <c r="B89" s="36">
        <f>SUMIFS(СВЦЭМ!$D$34:$D$777,СВЦЭМ!$A$34:$A$777,$A89,СВЦЭМ!$B$34:$B$777,B$83)+'СЕТ СН'!$H$11+СВЦЭМ!$D$10+'СЕТ СН'!$H$5-'СЕТ СН'!$H$21</f>
        <v>4845.3540802099997</v>
      </c>
      <c r="C89" s="36">
        <f>SUMIFS(СВЦЭМ!$D$34:$D$777,СВЦЭМ!$A$34:$A$777,$A89,СВЦЭМ!$B$34:$B$777,C$83)+'СЕТ СН'!$H$11+СВЦЭМ!$D$10+'СЕТ СН'!$H$5-'СЕТ СН'!$H$21</f>
        <v>4912.2784488699999</v>
      </c>
      <c r="D89" s="36">
        <f>SUMIFS(СВЦЭМ!$D$34:$D$777,СВЦЭМ!$A$34:$A$777,$A89,СВЦЭМ!$B$34:$B$777,D$83)+'СЕТ СН'!$H$11+СВЦЭМ!$D$10+'СЕТ СН'!$H$5-'СЕТ СН'!$H$21</f>
        <v>4997.7144248599998</v>
      </c>
      <c r="E89" s="36">
        <f>SUMIFS(СВЦЭМ!$D$34:$D$777,СВЦЭМ!$A$34:$A$777,$A89,СВЦЭМ!$B$34:$B$777,E$83)+'СЕТ СН'!$H$11+СВЦЭМ!$D$10+'СЕТ СН'!$H$5-'СЕТ СН'!$H$21</f>
        <v>5007.5661641899997</v>
      </c>
      <c r="F89" s="36">
        <f>SUMIFS(СВЦЭМ!$D$34:$D$777,СВЦЭМ!$A$34:$A$777,$A89,СВЦЭМ!$B$34:$B$777,F$83)+'СЕТ СН'!$H$11+СВЦЭМ!$D$10+'СЕТ СН'!$H$5-'СЕТ СН'!$H$21</f>
        <v>5011.5057173599998</v>
      </c>
      <c r="G89" s="36">
        <f>SUMIFS(СВЦЭМ!$D$34:$D$777,СВЦЭМ!$A$34:$A$777,$A89,СВЦЭМ!$B$34:$B$777,G$83)+'СЕТ СН'!$H$11+СВЦЭМ!$D$10+'СЕТ СН'!$H$5-'СЕТ СН'!$H$21</f>
        <v>4984.3004046100004</v>
      </c>
      <c r="H89" s="36">
        <f>SUMIFS(СВЦЭМ!$D$34:$D$777,СВЦЭМ!$A$34:$A$777,$A89,СВЦЭМ!$B$34:$B$777,H$83)+'СЕТ СН'!$H$11+СВЦЭМ!$D$10+'СЕТ СН'!$H$5-'СЕТ СН'!$H$21</f>
        <v>4937.5577469600003</v>
      </c>
      <c r="I89" s="36">
        <f>SUMIFS(СВЦЭМ!$D$34:$D$777,СВЦЭМ!$A$34:$A$777,$A89,СВЦЭМ!$B$34:$B$777,I$83)+'СЕТ СН'!$H$11+СВЦЭМ!$D$10+'СЕТ СН'!$H$5-'СЕТ СН'!$H$21</f>
        <v>4858.7047406599995</v>
      </c>
      <c r="J89" s="36">
        <f>SUMIFS(СВЦЭМ!$D$34:$D$777,СВЦЭМ!$A$34:$A$777,$A89,СВЦЭМ!$B$34:$B$777,J$83)+'СЕТ СН'!$H$11+СВЦЭМ!$D$10+'СЕТ СН'!$H$5-'СЕТ СН'!$H$21</f>
        <v>4795.3894516600003</v>
      </c>
      <c r="K89" s="36">
        <f>SUMIFS(СВЦЭМ!$D$34:$D$777,СВЦЭМ!$A$34:$A$777,$A89,СВЦЭМ!$B$34:$B$777,K$83)+'СЕТ СН'!$H$11+СВЦЭМ!$D$10+'СЕТ СН'!$H$5-'СЕТ СН'!$H$21</f>
        <v>4742.7480453999997</v>
      </c>
      <c r="L89" s="36">
        <f>SUMIFS(СВЦЭМ!$D$34:$D$777,СВЦЭМ!$A$34:$A$777,$A89,СВЦЭМ!$B$34:$B$777,L$83)+'СЕТ СН'!$H$11+СВЦЭМ!$D$10+'СЕТ СН'!$H$5-'СЕТ СН'!$H$21</f>
        <v>4751.8550223499997</v>
      </c>
      <c r="M89" s="36">
        <f>SUMIFS(СВЦЭМ!$D$34:$D$777,СВЦЭМ!$A$34:$A$777,$A89,СВЦЭМ!$B$34:$B$777,M$83)+'СЕТ СН'!$H$11+СВЦЭМ!$D$10+'СЕТ СН'!$H$5-'СЕТ СН'!$H$21</f>
        <v>4799.4988329899998</v>
      </c>
      <c r="N89" s="36">
        <f>SUMIFS(СВЦЭМ!$D$34:$D$777,СВЦЭМ!$A$34:$A$777,$A89,СВЦЭМ!$B$34:$B$777,N$83)+'СЕТ СН'!$H$11+СВЦЭМ!$D$10+'СЕТ СН'!$H$5-'СЕТ СН'!$H$21</f>
        <v>4863.8030295099998</v>
      </c>
      <c r="O89" s="36">
        <f>SUMIFS(СВЦЭМ!$D$34:$D$777,СВЦЭМ!$A$34:$A$777,$A89,СВЦЭМ!$B$34:$B$777,O$83)+'СЕТ СН'!$H$11+СВЦЭМ!$D$10+'СЕТ СН'!$H$5-'СЕТ СН'!$H$21</f>
        <v>4899.8172516499999</v>
      </c>
      <c r="P89" s="36">
        <f>SUMIFS(СВЦЭМ!$D$34:$D$777,СВЦЭМ!$A$34:$A$777,$A89,СВЦЭМ!$B$34:$B$777,P$83)+'СЕТ СН'!$H$11+СВЦЭМ!$D$10+'СЕТ СН'!$H$5-'СЕТ СН'!$H$21</f>
        <v>4897.0648987200002</v>
      </c>
      <c r="Q89" s="36">
        <f>SUMIFS(СВЦЭМ!$D$34:$D$777,СВЦЭМ!$A$34:$A$777,$A89,СВЦЭМ!$B$34:$B$777,Q$83)+'СЕТ СН'!$H$11+СВЦЭМ!$D$10+'СЕТ СН'!$H$5-'СЕТ СН'!$H$21</f>
        <v>4862.5018180199995</v>
      </c>
      <c r="R89" s="36">
        <f>SUMIFS(СВЦЭМ!$D$34:$D$777,СВЦЭМ!$A$34:$A$777,$A89,СВЦЭМ!$B$34:$B$777,R$83)+'СЕТ СН'!$H$11+СВЦЭМ!$D$10+'СЕТ СН'!$H$5-'СЕТ СН'!$H$21</f>
        <v>4803.5447660999998</v>
      </c>
      <c r="S89" s="36">
        <f>SUMIFS(СВЦЭМ!$D$34:$D$777,СВЦЭМ!$A$34:$A$777,$A89,СВЦЭМ!$B$34:$B$777,S$83)+'СЕТ СН'!$H$11+СВЦЭМ!$D$10+'СЕТ СН'!$H$5-'СЕТ СН'!$H$21</f>
        <v>4736.5760024499996</v>
      </c>
      <c r="T89" s="36">
        <f>SUMIFS(СВЦЭМ!$D$34:$D$777,СВЦЭМ!$A$34:$A$777,$A89,СВЦЭМ!$B$34:$B$777,T$83)+'СЕТ СН'!$H$11+СВЦЭМ!$D$10+'СЕТ СН'!$H$5-'СЕТ СН'!$H$21</f>
        <v>4727.6833095800002</v>
      </c>
      <c r="U89" s="36">
        <f>SUMIFS(СВЦЭМ!$D$34:$D$777,СВЦЭМ!$A$34:$A$777,$A89,СВЦЭМ!$B$34:$B$777,U$83)+'СЕТ СН'!$H$11+СВЦЭМ!$D$10+'СЕТ СН'!$H$5-'СЕТ СН'!$H$21</f>
        <v>4732.6454529599996</v>
      </c>
      <c r="V89" s="36">
        <f>SUMIFS(СВЦЭМ!$D$34:$D$777,СВЦЭМ!$A$34:$A$777,$A89,СВЦЭМ!$B$34:$B$777,V$83)+'СЕТ СН'!$H$11+СВЦЭМ!$D$10+'СЕТ СН'!$H$5-'СЕТ СН'!$H$21</f>
        <v>4729.6373483399993</v>
      </c>
      <c r="W89" s="36">
        <f>SUMIFS(СВЦЭМ!$D$34:$D$777,СВЦЭМ!$A$34:$A$777,$A89,СВЦЭМ!$B$34:$B$777,W$83)+'СЕТ СН'!$H$11+СВЦЭМ!$D$10+'СЕТ СН'!$H$5-'СЕТ СН'!$H$21</f>
        <v>4695.8568530900002</v>
      </c>
      <c r="X89" s="36">
        <f>SUMIFS(СВЦЭМ!$D$34:$D$777,СВЦЭМ!$A$34:$A$777,$A89,СВЦЭМ!$B$34:$B$777,X$83)+'СЕТ СН'!$H$11+СВЦЭМ!$D$10+'СЕТ СН'!$H$5-'СЕТ СН'!$H$21</f>
        <v>4717.9032200800002</v>
      </c>
      <c r="Y89" s="36">
        <f>SUMIFS(СВЦЭМ!$D$34:$D$777,СВЦЭМ!$A$34:$A$777,$A89,СВЦЭМ!$B$34:$B$777,Y$83)+'СЕТ СН'!$H$11+СВЦЭМ!$D$10+'СЕТ СН'!$H$5-'СЕТ СН'!$H$21</f>
        <v>4749.6397897799998</v>
      </c>
    </row>
    <row r="90" spans="1:27" ht="15.75" x14ac:dyDescent="0.2">
      <c r="A90" s="35">
        <f t="shared" si="2"/>
        <v>43441</v>
      </c>
      <c r="B90" s="36">
        <f>SUMIFS(СВЦЭМ!$D$34:$D$777,СВЦЭМ!$A$34:$A$777,$A90,СВЦЭМ!$B$34:$B$777,B$83)+'СЕТ СН'!$H$11+СВЦЭМ!$D$10+'СЕТ СН'!$H$5-'СЕТ СН'!$H$21</f>
        <v>4928.7529080300001</v>
      </c>
      <c r="C90" s="36">
        <f>SUMIFS(СВЦЭМ!$D$34:$D$777,СВЦЭМ!$A$34:$A$777,$A90,СВЦЭМ!$B$34:$B$777,C$83)+'СЕТ СН'!$H$11+СВЦЭМ!$D$10+'СЕТ СН'!$H$5-'СЕТ СН'!$H$21</f>
        <v>5019.1159190899998</v>
      </c>
      <c r="D90" s="36">
        <f>SUMIFS(СВЦЭМ!$D$34:$D$777,СВЦЭМ!$A$34:$A$777,$A90,СВЦЭМ!$B$34:$B$777,D$83)+'СЕТ СН'!$H$11+СВЦЭМ!$D$10+'СЕТ СН'!$H$5-'СЕТ СН'!$H$21</f>
        <v>5053.4507511100001</v>
      </c>
      <c r="E90" s="36">
        <f>SUMIFS(СВЦЭМ!$D$34:$D$777,СВЦЭМ!$A$34:$A$777,$A90,СВЦЭМ!$B$34:$B$777,E$83)+'СЕТ СН'!$H$11+СВЦЭМ!$D$10+'СЕТ СН'!$H$5-'СЕТ СН'!$H$21</f>
        <v>5051.7644343299999</v>
      </c>
      <c r="F90" s="36">
        <f>SUMIFS(СВЦЭМ!$D$34:$D$777,СВЦЭМ!$A$34:$A$777,$A90,СВЦЭМ!$B$34:$B$777,F$83)+'СЕТ СН'!$H$11+СВЦЭМ!$D$10+'СЕТ СН'!$H$5-'СЕТ СН'!$H$21</f>
        <v>5052.1934971000001</v>
      </c>
      <c r="G90" s="36">
        <f>SUMIFS(СВЦЭМ!$D$34:$D$777,СВЦЭМ!$A$34:$A$777,$A90,СВЦЭМ!$B$34:$B$777,G$83)+'СЕТ СН'!$H$11+СВЦЭМ!$D$10+'СЕТ СН'!$H$5-'СЕТ СН'!$H$21</f>
        <v>5046.6155360700004</v>
      </c>
      <c r="H90" s="36">
        <f>SUMIFS(СВЦЭМ!$D$34:$D$777,СВЦЭМ!$A$34:$A$777,$A90,СВЦЭМ!$B$34:$B$777,H$83)+'СЕТ СН'!$H$11+СВЦЭМ!$D$10+'СЕТ СН'!$H$5-'СЕТ СН'!$H$21</f>
        <v>5002.0368662600004</v>
      </c>
      <c r="I90" s="36">
        <f>SUMIFS(СВЦЭМ!$D$34:$D$777,СВЦЭМ!$A$34:$A$777,$A90,СВЦЭМ!$B$34:$B$777,I$83)+'СЕТ СН'!$H$11+СВЦЭМ!$D$10+'СЕТ СН'!$H$5-'СЕТ СН'!$H$21</f>
        <v>4899.8299372600004</v>
      </c>
      <c r="J90" s="36">
        <f>SUMIFS(СВЦЭМ!$D$34:$D$777,СВЦЭМ!$A$34:$A$777,$A90,СВЦЭМ!$B$34:$B$777,J$83)+'СЕТ СН'!$H$11+СВЦЭМ!$D$10+'СЕТ СН'!$H$5-'СЕТ СН'!$H$21</f>
        <v>4814.6606263399999</v>
      </c>
      <c r="K90" s="36">
        <f>SUMIFS(СВЦЭМ!$D$34:$D$777,СВЦЭМ!$A$34:$A$777,$A90,СВЦЭМ!$B$34:$B$777,K$83)+'СЕТ СН'!$H$11+СВЦЭМ!$D$10+'СЕТ СН'!$H$5-'СЕТ СН'!$H$21</f>
        <v>4744.5693707499995</v>
      </c>
      <c r="L90" s="36">
        <f>SUMIFS(СВЦЭМ!$D$34:$D$777,СВЦЭМ!$A$34:$A$777,$A90,СВЦЭМ!$B$34:$B$777,L$83)+'СЕТ СН'!$H$11+СВЦЭМ!$D$10+'СЕТ СН'!$H$5-'СЕТ СН'!$H$21</f>
        <v>4750.0226002899999</v>
      </c>
      <c r="M90" s="36">
        <f>SUMIFS(СВЦЭМ!$D$34:$D$777,СВЦЭМ!$A$34:$A$777,$A90,СВЦЭМ!$B$34:$B$777,M$83)+'СЕТ СН'!$H$11+СВЦЭМ!$D$10+'СЕТ СН'!$H$5-'СЕТ СН'!$H$21</f>
        <v>4803.0720942799999</v>
      </c>
      <c r="N90" s="36">
        <f>SUMIFS(СВЦЭМ!$D$34:$D$777,СВЦЭМ!$A$34:$A$777,$A90,СВЦЭМ!$B$34:$B$777,N$83)+'СЕТ СН'!$H$11+СВЦЭМ!$D$10+'СЕТ СН'!$H$5-'СЕТ СН'!$H$21</f>
        <v>4862.8289126499994</v>
      </c>
      <c r="O90" s="36">
        <f>SUMIFS(СВЦЭМ!$D$34:$D$777,СВЦЭМ!$A$34:$A$777,$A90,СВЦЭМ!$B$34:$B$777,O$83)+'СЕТ СН'!$H$11+СВЦЭМ!$D$10+'СЕТ СН'!$H$5-'СЕТ СН'!$H$21</f>
        <v>4907.2566414700004</v>
      </c>
      <c r="P90" s="36">
        <f>SUMIFS(СВЦЭМ!$D$34:$D$777,СВЦЭМ!$A$34:$A$777,$A90,СВЦЭМ!$B$34:$B$777,P$83)+'СЕТ СН'!$H$11+СВЦЭМ!$D$10+'СЕТ СН'!$H$5-'СЕТ СН'!$H$21</f>
        <v>4915.0958987099993</v>
      </c>
      <c r="Q90" s="36">
        <f>SUMIFS(СВЦЭМ!$D$34:$D$777,СВЦЭМ!$A$34:$A$777,$A90,СВЦЭМ!$B$34:$B$777,Q$83)+'СЕТ СН'!$H$11+СВЦЭМ!$D$10+'СЕТ СН'!$H$5-'СЕТ СН'!$H$21</f>
        <v>4874.9271309099995</v>
      </c>
      <c r="R90" s="36">
        <f>SUMIFS(СВЦЭМ!$D$34:$D$777,СВЦЭМ!$A$34:$A$777,$A90,СВЦЭМ!$B$34:$B$777,R$83)+'СЕТ СН'!$H$11+СВЦЭМ!$D$10+'СЕТ СН'!$H$5-'СЕТ СН'!$H$21</f>
        <v>4804.1042666799995</v>
      </c>
      <c r="S90" s="36">
        <f>SUMIFS(СВЦЭМ!$D$34:$D$777,СВЦЭМ!$A$34:$A$777,$A90,СВЦЭМ!$B$34:$B$777,S$83)+'СЕТ СН'!$H$11+СВЦЭМ!$D$10+'СЕТ СН'!$H$5-'СЕТ СН'!$H$21</f>
        <v>4717.7614930099999</v>
      </c>
      <c r="T90" s="36">
        <f>SUMIFS(СВЦЭМ!$D$34:$D$777,СВЦЭМ!$A$34:$A$777,$A90,СВЦЭМ!$B$34:$B$777,T$83)+'СЕТ СН'!$H$11+СВЦЭМ!$D$10+'СЕТ СН'!$H$5-'СЕТ СН'!$H$21</f>
        <v>4690.1720307200003</v>
      </c>
      <c r="U90" s="36">
        <f>SUMIFS(СВЦЭМ!$D$34:$D$777,СВЦЭМ!$A$34:$A$777,$A90,СВЦЭМ!$B$34:$B$777,U$83)+'СЕТ СН'!$H$11+СВЦЭМ!$D$10+'СЕТ СН'!$H$5-'СЕТ СН'!$H$21</f>
        <v>4692.3579878199998</v>
      </c>
      <c r="V90" s="36">
        <f>SUMIFS(СВЦЭМ!$D$34:$D$777,СВЦЭМ!$A$34:$A$777,$A90,СВЦЭМ!$B$34:$B$777,V$83)+'СЕТ СН'!$H$11+СВЦЭМ!$D$10+'СЕТ СН'!$H$5-'СЕТ СН'!$H$21</f>
        <v>4705.0890499400002</v>
      </c>
      <c r="W90" s="36">
        <f>SUMIFS(СВЦЭМ!$D$34:$D$777,СВЦЭМ!$A$34:$A$777,$A90,СВЦЭМ!$B$34:$B$777,W$83)+'СЕТ СН'!$H$11+СВЦЭМ!$D$10+'СЕТ СН'!$H$5-'СЕТ СН'!$H$21</f>
        <v>4726.2810137200004</v>
      </c>
      <c r="X90" s="36">
        <f>SUMIFS(СВЦЭМ!$D$34:$D$777,СВЦЭМ!$A$34:$A$777,$A90,СВЦЭМ!$B$34:$B$777,X$83)+'СЕТ СН'!$H$11+СВЦЭМ!$D$10+'СЕТ СН'!$H$5-'СЕТ СН'!$H$21</f>
        <v>4738.4302214600002</v>
      </c>
      <c r="Y90" s="36">
        <f>SUMIFS(СВЦЭМ!$D$34:$D$777,СВЦЭМ!$A$34:$A$777,$A90,СВЦЭМ!$B$34:$B$777,Y$83)+'СЕТ СН'!$H$11+СВЦЭМ!$D$10+'СЕТ СН'!$H$5-'СЕТ СН'!$H$21</f>
        <v>4824.9607220499993</v>
      </c>
    </row>
    <row r="91" spans="1:27" ht="15.75" x14ac:dyDescent="0.2">
      <c r="A91" s="35">
        <f t="shared" si="2"/>
        <v>43442</v>
      </c>
      <c r="B91" s="36">
        <f>SUMIFS(СВЦЭМ!$D$34:$D$777,СВЦЭМ!$A$34:$A$777,$A91,СВЦЭМ!$B$34:$B$777,B$83)+'СЕТ СН'!$H$11+СВЦЭМ!$D$10+'СЕТ СН'!$H$5-'СЕТ СН'!$H$21</f>
        <v>4910.9065973999996</v>
      </c>
      <c r="C91" s="36">
        <f>SUMIFS(СВЦЭМ!$D$34:$D$777,СВЦЭМ!$A$34:$A$777,$A91,СВЦЭМ!$B$34:$B$777,C$83)+'СЕТ СН'!$H$11+СВЦЭМ!$D$10+'СЕТ СН'!$H$5-'СЕТ СН'!$H$21</f>
        <v>4940.4331213599999</v>
      </c>
      <c r="D91" s="36">
        <f>SUMIFS(СВЦЭМ!$D$34:$D$777,СВЦЭМ!$A$34:$A$777,$A91,СВЦЭМ!$B$34:$B$777,D$83)+'СЕТ СН'!$H$11+СВЦЭМ!$D$10+'СЕТ СН'!$H$5-'СЕТ СН'!$H$21</f>
        <v>5039.6343977200004</v>
      </c>
      <c r="E91" s="36">
        <f>SUMIFS(СВЦЭМ!$D$34:$D$777,СВЦЭМ!$A$34:$A$777,$A91,СВЦЭМ!$B$34:$B$777,E$83)+'СЕТ СН'!$H$11+СВЦЭМ!$D$10+'СЕТ СН'!$H$5-'СЕТ СН'!$H$21</f>
        <v>5054.9970074000003</v>
      </c>
      <c r="F91" s="36">
        <f>SUMIFS(СВЦЭМ!$D$34:$D$777,СВЦЭМ!$A$34:$A$777,$A91,СВЦЭМ!$B$34:$B$777,F$83)+'СЕТ СН'!$H$11+СВЦЭМ!$D$10+'СЕТ СН'!$H$5-'СЕТ СН'!$H$21</f>
        <v>5054.6219530499993</v>
      </c>
      <c r="G91" s="36">
        <f>SUMIFS(СВЦЭМ!$D$34:$D$777,СВЦЭМ!$A$34:$A$777,$A91,СВЦЭМ!$B$34:$B$777,G$83)+'СЕТ СН'!$H$11+СВЦЭМ!$D$10+'СЕТ СН'!$H$5-'СЕТ СН'!$H$21</f>
        <v>5057.3529253200004</v>
      </c>
      <c r="H91" s="36">
        <f>SUMIFS(СВЦЭМ!$D$34:$D$777,СВЦЭМ!$A$34:$A$777,$A91,СВЦЭМ!$B$34:$B$777,H$83)+'СЕТ СН'!$H$11+СВЦЭМ!$D$10+'СЕТ СН'!$H$5-'СЕТ СН'!$H$21</f>
        <v>5033.9300401299997</v>
      </c>
      <c r="I91" s="36">
        <f>SUMIFS(СВЦЭМ!$D$34:$D$777,СВЦЭМ!$A$34:$A$777,$A91,СВЦЭМ!$B$34:$B$777,I$83)+'СЕТ СН'!$H$11+СВЦЭМ!$D$10+'СЕТ СН'!$H$5-'СЕТ СН'!$H$21</f>
        <v>4926.7680809499998</v>
      </c>
      <c r="J91" s="36">
        <f>SUMIFS(СВЦЭМ!$D$34:$D$777,СВЦЭМ!$A$34:$A$777,$A91,СВЦЭМ!$B$34:$B$777,J$83)+'СЕТ СН'!$H$11+СВЦЭМ!$D$10+'СЕТ СН'!$H$5-'СЕТ СН'!$H$21</f>
        <v>4827.3183080999997</v>
      </c>
      <c r="K91" s="36">
        <f>SUMIFS(СВЦЭМ!$D$34:$D$777,СВЦЭМ!$A$34:$A$777,$A91,СВЦЭМ!$B$34:$B$777,K$83)+'СЕТ СН'!$H$11+СВЦЭМ!$D$10+'СЕТ СН'!$H$5-'СЕТ СН'!$H$21</f>
        <v>4748.7727468099993</v>
      </c>
      <c r="L91" s="36">
        <f>SUMIFS(СВЦЭМ!$D$34:$D$777,СВЦЭМ!$A$34:$A$777,$A91,СВЦЭМ!$B$34:$B$777,L$83)+'СЕТ СН'!$H$11+СВЦЭМ!$D$10+'СЕТ СН'!$H$5-'СЕТ СН'!$H$21</f>
        <v>4741.9947349799995</v>
      </c>
      <c r="M91" s="36">
        <f>SUMIFS(СВЦЭМ!$D$34:$D$777,СВЦЭМ!$A$34:$A$777,$A91,СВЦЭМ!$B$34:$B$777,M$83)+'СЕТ СН'!$H$11+СВЦЭМ!$D$10+'СЕТ СН'!$H$5-'СЕТ СН'!$H$21</f>
        <v>4804.0945902499998</v>
      </c>
      <c r="N91" s="36">
        <f>SUMIFS(СВЦЭМ!$D$34:$D$777,СВЦЭМ!$A$34:$A$777,$A91,СВЦЭМ!$B$34:$B$777,N$83)+'СЕТ СН'!$H$11+СВЦЭМ!$D$10+'СЕТ СН'!$H$5-'СЕТ СН'!$H$21</f>
        <v>4881.2969598899999</v>
      </c>
      <c r="O91" s="36">
        <f>SUMIFS(СВЦЭМ!$D$34:$D$777,СВЦЭМ!$A$34:$A$777,$A91,СВЦЭМ!$B$34:$B$777,O$83)+'СЕТ СН'!$H$11+СВЦЭМ!$D$10+'СЕТ СН'!$H$5-'СЕТ СН'!$H$21</f>
        <v>4924.0500648500001</v>
      </c>
      <c r="P91" s="36">
        <f>SUMIFS(СВЦЭМ!$D$34:$D$777,СВЦЭМ!$A$34:$A$777,$A91,СВЦЭМ!$B$34:$B$777,P$83)+'СЕТ СН'!$H$11+СВЦЭМ!$D$10+'СЕТ СН'!$H$5-'СЕТ СН'!$H$21</f>
        <v>4921.9754172599996</v>
      </c>
      <c r="Q91" s="36">
        <f>SUMIFS(СВЦЭМ!$D$34:$D$777,СВЦЭМ!$A$34:$A$777,$A91,СВЦЭМ!$B$34:$B$777,Q$83)+'СЕТ СН'!$H$11+СВЦЭМ!$D$10+'СЕТ СН'!$H$5-'СЕТ СН'!$H$21</f>
        <v>4888.3544490499999</v>
      </c>
      <c r="R91" s="36">
        <f>SUMIFS(СВЦЭМ!$D$34:$D$777,СВЦЭМ!$A$34:$A$777,$A91,СВЦЭМ!$B$34:$B$777,R$83)+'СЕТ СН'!$H$11+СВЦЭМ!$D$10+'СЕТ СН'!$H$5-'СЕТ СН'!$H$21</f>
        <v>4825.6968439100001</v>
      </c>
      <c r="S91" s="36">
        <f>SUMIFS(СВЦЭМ!$D$34:$D$777,СВЦЭМ!$A$34:$A$777,$A91,СВЦЭМ!$B$34:$B$777,S$83)+'СЕТ СН'!$H$11+СВЦЭМ!$D$10+'СЕТ СН'!$H$5-'СЕТ СН'!$H$21</f>
        <v>4727.9317233199999</v>
      </c>
      <c r="T91" s="36">
        <f>SUMIFS(СВЦЭМ!$D$34:$D$777,СВЦЭМ!$A$34:$A$777,$A91,СВЦЭМ!$B$34:$B$777,T$83)+'СЕТ СН'!$H$11+СВЦЭМ!$D$10+'СЕТ СН'!$H$5-'СЕТ СН'!$H$21</f>
        <v>4679.6423353700002</v>
      </c>
      <c r="U91" s="36">
        <f>SUMIFS(СВЦЭМ!$D$34:$D$777,СВЦЭМ!$A$34:$A$777,$A91,СВЦЭМ!$B$34:$B$777,U$83)+'СЕТ СН'!$H$11+СВЦЭМ!$D$10+'СЕТ СН'!$H$5-'СЕТ СН'!$H$21</f>
        <v>4683.9488158899994</v>
      </c>
      <c r="V91" s="36">
        <f>SUMIFS(СВЦЭМ!$D$34:$D$777,СВЦЭМ!$A$34:$A$777,$A91,СВЦЭМ!$B$34:$B$777,V$83)+'СЕТ СН'!$H$11+СВЦЭМ!$D$10+'СЕТ СН'!$H$5-'СЕТ СН'!$H$21</f>
        <v>4702.4261703299999</v>
      </c>
      <c r="W91" s="36">
        <f>SUMIFS(СВЦЭМ!$D$34:$D$777,СВЦЭМ!$A$34:$A$777,$A91,СВЦЭМ!$B$34:$B$777,W$83)+'СЕТ СН'!$H$11+СВЦЭМ!$D$10+'СЕТ СН'!$H$5-'СЕТ СН'!$H$21</f>
        <v>4717.47278396</v>
      </c>
      <c r="X91" s="36">
        <f>SUMIFS(СВЦЭМ!$D$34:$D$777,СВЦЭМ!$A$34:$A$777,$A91,СВЦЭМ!$B$34:$B$777,X$83)+'СЕТ СН'!$H$11+СВЦЭМ!$D$10+'СЕТ СН'!$H$5-'СЕТ СН'!$H$21</f>
        <v>4745.4790344799994</v>
      </c>
      <c r="Y91" s="36">
        <f>SUMIFS(СВЦЭМ!$D$34:$D$777,СВЦЭМ!$A$34:$A$777,$A91,СВЦЭМ!$B$34:$B$777,Y$83)+'СЕТ СН'!$H$11+СВЦЭМ!$D$10+'СЕТ СН'!$H$5-'СЕТ СН'!$H$21</f>
        <v>4831.7913816499995</v>
      </c>
    </row>
    <row r="92" spans="1:27" ht="15.75" x14ac:dyDescent="0.2">
      <c r="A92" s="35">
        <f t="shared" si="2"/>
        <v>43443</v>
      </c>
      <c r="B92" s="36">
        <f>SUMIFS(СВЦЭМ!$D$34:$D$777,СВЦЭМ!$A$34:$A$777,$A92,СВЦЭМ!$B$34:$B$777,B$83)+'СЕТ СН'!$H$11+СВЦЭМ!$D$10+'СЕТ СН'!$H$5-'СЕТ СН'!$H$21</f>
        <v>4898.5542441099997</v>
      </c>
      <c r="C92" s="36">
        <f>SUMIFS(СВЦЭМ!$D$34:$D$777,СВЦЭМ!$A$34:$A$777,$A92,СВЦЭМ!$B$34:$B$777,C$83)+'СЕТ СН'!$H$11+СВЦЭМ!$D$10+'СЕТ СН'!$H$5-'СЕТ СН'!$H$21</f>
        <v>4971.7613719299998</v>
      </c>
      <c r="D92" s="36">
        <f>SUMIFS(СВЦЭМ!$D$34:$D$777,СВЦЭМ!$A$34:$A$777,$A92,СВЦЭМ!$B$34:$B$777,D$83)+'СЕТ СН'!$H$11+СВЦЭМ!$D$10+'СЕТ СН'!$H$5-'СЕТ СН'!$H$21</f>
        <v>5044.5966982999998</v>
      </c>
      <c r="E92" s="36">
        <f>SUMIFS(СВЦЭМ!$D$34:$D$777,СВЦЭМ!$A$34:$A$777,$A92,СВЦЭМ!$B$34:$B$777,E$83)+'СЕТ СН'!$H$11+СВЦЭМ!$D$10+'СЕТ СН'!$H$5-'СЕТ СН'!$H$21</f>
        <v>5056.0936340399994</v>
      </c>
      <c r="F92" s="36">
        <f>SUMIFS(СВЦЭМ!$D$34:$D$777,СВЦЭМ!$A$34:$A$777,$A92,СВЦЭМ!$B$34:$B$777,F$83)+'СЕТ СН'!$H$11+СВЦЭМ!$D$10+'СЕТ СН'!$H$5-'СЕТ СН'!$H$21</f>
        <v>5060.0629137699998</v>
      </c>
      <c r="G92" s="36">
        <f>SUMIFS(СВЦЭМ!$D$34:$D$777,СВЦЭМ!$A$34:$A$777,$A92,СВЦЭМ!$B$34:$B$777,G$83)+'СЕТ СН'!$H$11+СВЦЭМ!$D$10+'СЕТ СН'!$H$5-'СЕТ СН'!$H$21</f>
        <v>5051.6556628400003</v>
      </c>
      <c r="H92" s="36">
        <f>SUMIFS(СВЦЭМ!$D$34:$D$777,СВЦЭМ!$A$34:$A$777,$A92,СВЦЭМ!$B$34:$B$777,H$83)+'СЕТ СН'!$H$11+СВЦЭМ!$D$10+'СЕТ СН'!$H$5-'СЕТ СН'!$H$21</f>
        <v>5012.7683466400003</v>
      </c>
      <c r="I92" s="36">
        <f>SUMIFS(СВЦЭМ!$D$34:$D$777,СВЦЭМ!$A$34:$A$777,$A92,СВЦЭМ!$B$34:$B$777,I$83)+'СЕТ СН'!$H$11+СВЦЭМ!$D$10+'СЕТ СН'!$H$5-'СЕТ СН'!$H$21</f>
        <v>4923.81348712</v>
      </c>
      <c r="J92" s="36">
        <f>SUMIFS(СВЦЭМ!$D$34:$D$777,СВЦЭМ!$A$34:$A$777,$A92,СВЦЭМ!$B$34:$B$777,J$83)+'СЕТ СН'!$H$11+СВЦЭМ!$D$10+'СЕТ СН'!$H$5-'СЕТ СН'!$H$21</f>
        <v>4823.3203592999998</v>
      </c>
      <c r="K92" s="36">
        <f>SUMIFS(СВЦЭМ!$D$34:$D$777,СВЦЭМ!$A$34:$A$777,$A92,СВЦЭМ!$B$34:$B$777,K$83)+'СЕТ СН'!$H$11+СВЦЭМ!$D$10+'СЕТ СН'!$H$5-'СЕТ СН'!$H$21</f>
        <v>4747.0785271699997</v>
      </c>
      <c r="L92" s="36">
        <f>SUMIFS(СВЦЭМ!$D$34:$D$777,СВЦЭМ!$A$34:$A$777,$A92,СВЦЭМ!$B$34:$B$777,L$83)+'СЕТ СН'!$H$11+СВЦЭМ!$D$10+'СЕТ СН'!$H$5-'СЕТ СН'!$H$21</f>
        <v>4738.1861798800001</v>
      </c>
      <c r="M92" s="36">
        <f>SUMIFS(СВЦЭМ!$D$34:$D$777,СВЦЭМ!$A$34:$A$777,$A92,СВЦЭМ!$B$34:$B$777,M$83)+'СЕТ СН'!$H$11+СВЦЭМ!$D$10+'СЕТ СН'!$H$5-'СЕТ СН'!$H$21</f>
        <v>4807.2598244399996</v>
      </c>
      <c r="N92" s="36">
        <f>SUMIFS(СВЦЭМ!$D$34:$D$777,СВЦЭМ!$A$34:$A$777,$A92,СВЦЭМ!$B$34:$B$777,N$83)+'СЕТ СН'!$H$11+СВЦЭМ!$D$10+'СЕТ СН'!$H$5-'СЕТ СН'!$H$21</f>
        <v>4866.47667</v>
      </c>
      <c r="O92" s="36">
        <f>SUMIFS(СВЦЭМ!$D$34:$D$777,СВЦЭМ!$A$34:$A$777,$A92,СВЦЭМ!$B$34:$B$777,O$83)+'СЕТ СН'!$H$11+СВЦЭМ!$D$10+'СЕТ СН'!$H$5-'СЕТ СН'!$H$21</f>
        <v>4924.3535466200001</v>
      </c>
      <c r="P92" s="36">
        <f>SUMIFS(СВЦЭМ!$D$34:$D$777,СВЦЭМ!$A$34:$A$777,$A92,СВЦЭМ!$B$34:$B$777,P$83)+'СЕТ СН'!$H$11+СВЦЭМ!$D$10+'СЕТ СН'!$H$5-'СЕТ СН'!$H$21</f>
        <v>4929.5436349900001</v>
      </c>
      <c r="Q92" s="36">
        <f>SUMIFS(СВЦЭМ!$D$34:$D$777,СВЦЭМ!$A$34:$A$777,$A92,СВЦЭМ!$B$34:$B$777,Q$83)+'СЕТ СН'!$H$11+СВЦЭМ!$D$10+'СЕТ СН'!$H$5-'СЕТ СН'!$H$21</f>
        <v>4894.8200057200002</v>
      </c>
      <c r="R92" s="36">
        <f>SUMIFS(СВЦЭМ!$D$34:$D$777,СВЦЭМ!$A$34:$A$777,$A92,СВЦЭМ!$B$34:$B$777,R$83)+'СЕТ СН'!$H$11+СВЦЭМ!$D$10+'СЕТ СН'!$H$5-'СЕТ СН'!$H$21</f>
        <v>4833.0952878399994</v>
      </c>
      <c r="S92" s="36">
        <f>SUMIFS(СВЦЭМ!$D$34:$D$777,СВЦЭМ!$A$34:$A$777,$A92,СВЦЭМ!$B$34:$B$777,S$83)+'СЕТ СН'!$H$11+СВЦЭМ!$D$10+'СЕТ СН'!$H$5-'СЕТ СН'!$H$21</f>
        <v>4725.2043570300002</v>
      </c>
      <c r="T92" s="36">
        <f>SUMIFS(СВЦЭМ!$D$34:$D$777,СВЦЭМ!$A$34:$A$777,$A92,СВЦЭМ!$B$34:$B$777,T$83)+'СЕТ СН'!$H$11+СВЦЭМ!$D$10+'СЕТ СН'!$H$5-'СЕТ СН'!$H$21</f>
        <v>4685.0979905899994</v>
      </c>
      <c r="U92" s="36">
        <f>SUMIFS(СВЦЭМ!$D$34:$D$777,СВЦЭМ!$A$34:$A$777,$A92,СВЦЭМ!$B$34:$B$777,U$83)+'СЕТ СН'!$H$11+СВЦЭМ!$D$10+'СЕТ СН'!$H$5-'СЕТ СН'!$H$21</f>
        <v>4677.4067102700001</v>
      </c>
      <c r="V92" s="36">
        <f>SUMIFS(СВЦЭМ!$D$34:$D$777,СВЦЭМ!$A$34:$A$777,$A92,СВЦЭМ!$B$34:$B$777,V$83)+'СЕТ СН'!$H$11+СВЦЭМ!$D$10+'СЕТ СН'!$H$5-'СЕТ СН'!$H$21</f>
        <v>4695.7168002400003</v>
      </c>
      <c r="W92" s="36">
        <f>SUMIFS(СВЦЭМ!$D$34:$D$777,СВЦЭМ!$A$34:$A$777,$A92,СВЦЭМ!$B$34:$B$777,W$83)+'СЕТ СН'!$H$11+СВЦЭМ!$D$10+'СЕТ СН'!$H$5-'СЕТ СН'!$H$21</f>
        <v>4715.8103306699995</v>
      </c>
      <c r="X92" s="36">
        <f>SUMIFS(СВЦЭМ!$D$34:$D$777,СВЦЭМ!$A$34:$A$777,$A92,СВЦЭМ!$B$34:$B$777,X$83)+'СЕТ СН'!$H$11+СВЦЭМ!$D$10+'СЕТ СН'!$H$5-'СЕТ СН'!$H$21</f>
        <v>4735.4484260500003</v>
      </c>
      <c r="Y92" s="36">
        <f>SUMIFS(СВЦЭМ!$D$34:$D$777,СВЦЭМ!$A$34:$A$777,$A92,СВЦЭМ!$B$34:$B$777,Y$83)+'СЕТ СН'!$H$11+СВЦЭМ!$D$10+'СЕТ СН'!$H$5-'СЕТ СН'!$H$21</f>
        <v>4820.9535531599995</v>
      </c>
    </row>
    <row r="93" spans="1:27" ht="15.75" x14ac:dyDescent="0.2">
      <c r="A93" s="35">
        <f t="shared" si="2"/>
        <v>43444</v>
      </c>
      <c r="B93" s="36">
        <f>SUMIFS(СВЦЭМ!$D$34:$D$777,СВЦЭМ!$A$34:$A$777,$A93,СВЦЭМ!$B$34:$B$777,B$83)+'СЕТ СН'!$H$11+СВЦЭМ!$D$10+'СЕТ СН'!$H$5-'СЕТ СН'!$H$21</f>
        <v>4932.3892796700002</v>
      </c>
      <c r="C93" s="36">
        <f>SUMIFS(СВЦЭМ!$D$34:$D$777,СВЦЭМ!$A$34:$A$777,$A93,СВЦЭМ!$B$34:$B$777,C$83)+'СЕТ СН'!$H$11+СВЦЭМ!$D$10+'СЕТ СН'!$H$5-'СЕТ СН'!$H$21</f>
        <v>5016.4829603899998</v>
      </c>
      <c r="D93" s="36">
        <f>SUMIFS(СВЦЭМ!$D$34:$D$777,СВЦЭМ!$A$34:$A$777,$A93,СВЦЭМ!$B$34:$B$777,D$83)+'СЕТ СН'!$H$11+СВЦЭМ!$D$10+'СЕТ СН'!$H$5-'СЕТ СН'!$H$21</f>
        <v>5066.9680684499999</v>
      </c>
      <c r="E93" s="36">
        <f>SUMIFS(СВЦЭМ!$D$34:$D$777,СВЦЭМ!$A$34:$A$777,$A93,СВЦЭМ!$B$34:$B$777,E$83)+'СЕТ СН'!$H$11+СВЦЭМ!$D$10+'СЕТ СН'!$H$5-'СЕТ СН'!$H$21</f>
        <v>5064.8754245999999</v>
      </c>
      <c r="F93" s="36">
        <f>SUMIFS(СВЦЭМ!$D$34:$D$777,СВЦЭМ!$A$34:$A$777,$A93,СВЦЭМ!$B$34:$B$777,F$83)+'СЕТ СН'!$H$11+СВЦЭМ!$D$10+'СЕТ СН'!$H$5-'СЕТ СН'!$H$21</f>
        <v>5065.7099574499998</v>
      </c>
      <c r="G93" s="36">
        <f>SUMIFS(СВЦЭМ!$D$34:$D$777,СВЦЭМ!$A$34:$A$777,$A93,СВЦЭМ!$B$34:$B$777,G$83)+'СЕТ СН'!$H$11+СВЦЭМ!$D$10+'СЕТ СН'!$H$5-'СЕТ СН'!$H$21</f>
        <v>5060.6210553199999</v>
      </c>
      <c r="H93" s="36">
        <f>SUMIFS(СВЦЭМ!$D$34:$D$777,СВЦЭМ!$A$34:$A$777,$A93,СВЦЭМ!$B$34:$B$777,H$83)+'СЕТ СН'!$H$11+СВЦЭМ!$D$10+'СЕТ СН'!$H$5-'СЕТ СН'!$H$21</f>
        <v>5030.2937330899995</v>
      </c>
      <c r="I93" s="36">
        <f>SUMIFS(СВЦЭМ!$D$34:$D$777,СВЦЭМ!$A$34:$A$777,$A93,СВЦЭМ!$B$34:$B$777,I$83)+'СЕТ СН'!$H$11+СВЦЭМ!$D$10+'СЕТ СН'!$H$5-'СЕТ СН'!$H$21</f>
        <v>4923.1290995099998</v>
      </c>
      <c r="J93" s="36">
        <f>SUMIFS(СВЦЭМ!$D$34:$D$777,СВЦЭМ!$A$34:$A$777,$A93,СВЦЭМ!$B$34:$B$777,J$83)+'СЕТ СН'!$H$11+СВЦЭМ!$D$10+'СЕТ СН'!$H$5-'СЕТ СН'!$H$21</f>
        <v>4858.9386886399998</v>
      </c>
      <c r="K93" s="36">
        <f>SUMIFS(СВЦЭМ!$D$34:$D$777,СВЦЭМ!$A$34:$A$777,$A93,СВЦЭМ!$B$34:$B$777,K$83)+'СЕТ СН'!$H$11+СВЦЭМ!$D$10+'СЕТ СН'!$H$5-'СЕТ СН'!$H$21</f>
        <v>4810.1159454299996</v>
      </c>
      <c r="L93" s="36">
        <f>SUMIFS(СВЦЭМ!$D$34:$D$777,СВЦЭМ!$A$34:$A$777,$A93,СВЦЭМ!$B$34:$B$777,L$83)+'СЕТ СН'!$H$11+СВЦЭМ!$D$10+'СЕТ СН'!$H$5-'СЕТ СН'!$H$21</f>
        <v>4809.42961388</v>
      </c>
      <c r="M93" s="36">
        <f>SUMIFS(СВЦЭМ!$D$34:$D$777,СВЦЭМ!$A$34:$A$777,$A93,СВЦЭМ!$B$34:$B$777,M$83)+'СЕТ СН'!$H$11+СВЦЭМ!$D$10+'СЕТ СН'!$H$5-'СЕТ СН'!$H$21</f>
        <v>4822.0165594099999</v>
      </c>
      <c r="N93" s="36">
        <f>SUMIFS(СВЦЭМ!$D$34:$D$777,СВЦЭМ!$A$34:$A$777,$A93,СВЦЭМ!$B$34:$B$777,N$83)+'СЕТ СН'!$H$11+СВЦЭМ!$D$10+'СЕТ СН'!$H$5-'СЕТ СН'!$H$21</f>
        <v>4869.9516547699995</v>
      </c>
      <c r="O93" s="36">
        <f>SUMIFS(СВЦЭМ!$D$34:$D$777,СВЦЭМ!$A$34:$A$777,$A93,СВЦЭМ!$B$34:$B$777,O$83)+'СЕТ СН'!$H$11+СВЦЭМ!$D$10+'СЕТ СН'!$H$5-'СЕТ СН'!$H$21</f>
        <v>4903.3173909799998</v>
      </c>
      <c r="P93" s="36">
        <f>SUMIFS(СВЦЭМ!$D$34:$D$777,СВЦЭМ!$A$34:$A$777,$A93,СВЦЭМ!$B$34:$B$777,P$83)+'СЕТ СН'!$H$11+СВЦЭМ!$D$10+'СЕТ СН'!$H$5-'СЕТ СН'!$H$21</f>
        <v>4895.0824823800003</v>
      </c>
      <c r="Q93" s="36">
        <f>SUMIFS(СВЦЭМ!$D$34:$D$777,СВЦЭМ!$A$34:$A$777,$A93,СВЦЭМ!$B$34:$B$777,Q$83)+'СЕТ СН'!$H$11+СВЦЭМ!$D$10+'СЕТ СН'!$H$5-'СЕТ СН'!$H$21</f>
        <v>4869.8864610600003</v>
      </c>
      <c r="R93" s="36">
        <f>SUMIFS(СВЦЭМ!$D$34:$D$777,СВЦЭМ!$A$34:$A$777,$A93,СВЦЭМ!$B$34:$B$777,R$83)+'СЕТ СН'!$H$11+СВЦЭМ!$D$10+'СЕТ СН'!$H$5-'СЕТ СН'!$H$21</f>
        <v>4831.0292851799995</v>
      </c>
      <c r="S93" s="36">
        <f>SUMIFS(СВЦЭМ!$D$34:$D$777,СВЦЭМ!$A$34:$A$777,$A93,СВЦЭМ!$B$34:$B$777,S$83)+'СЕТ СН'!$H$11+СВЦЭМ!$D$10+'СЕТ СН'!$H$5-'СЕТ СН'!$H$21</f>
        <v>4747.2807847200002</v>
      </c>
      <c r="T93" s="36">
        <f>SUMIFS(СВЦЭМ!$D$34:$D$777,СВЦЭМ!$A$34:$A$777,$A93,СВЦЭМ!$B$34:$B$777,T$83)+'СЕТ СН'!$H$11+СВЦЭМ!$D$10+'СЕТ СН'!$H$5-'СЕТ СН'!$H$21</f>
        <v>4727.8428245599998</v>
      </c>
      <c r="U93" s="36">
        <f>SUMIFS(СВЦЭМ!$D$34:$D$777,СВЦЭМ!$A$34:$A$777,$A93,СВЦЭМ!$B$34:$B$777,U$83)+'СЕТ СН'!$H$11+СВЦЭМ!$D$10+'СЕТ СН'!$H$5-'СЕТ СН'!$H$21</f>
        <v>4730.26330151</v>
      </c>
      <c r="V93" s="36">
        <f>SUMIFS(СВЦЭМ!$D$34:$D$777,СВЦЭМ!$A$34:$A$777,$A93,СВЦЭМ!$B$34:$B$777,V$83)+'СЕТ СН'!$H$11+СВЦЭМ!$D$10+'СЕТ СН'!$H$5-'СЕТ СН'!$H$21</f>
        <v>4742.0935052199993</v>
      </c>
      <c r="W93" s="36">
        <f>SUMIFS(СВЦЭМ!$D$34:$D$777,СВЦЭМ!$A$34:$A$777,$A93,СВЦЭМ!$B$34:$B$777,W$83)+'СЕТ СН'!$H$11+СВЦЭМ!$D$10+'СЕТ СН'!$H$5-'СЕТ СН'!$H$21</f>
        <v>4761.6260725399998</v>
      </c>
      <c r="X93" s="36">
        <f>SUMIFS(СВЦЭМ!$D$34:$D$777,СВЦЭМ!$A$34:$A$777,$A93,СВЦЭМ!$B$34:$B$777,X$83)+'СЕТ СН'!$H$11+СВЦЭМ!$D$10+'СЕТ СН'!$H$5-'СЕТ СН'!$H$21</f>
        <v>4768.3788830499998</v>
      </c>
      <c r="Y93" s="36">
        <f>SUMIFS(СВЦЭМ!$D$34:$D$777,СВЦЭМ!$A$34:$A$777,$A93,СВЦЭМ!$B$34:$B$777,Y$83)+'СЕТ СН'!$H$11+СВЦЭМ!$D$10+'СЕТ СН'!$H$5-'СЕТ СН'!$H$21</f>
        <v>4854.0531506699999</v>
      </c>
    </row>
    <row r="94" spans="1:27" ht="15.75" x14ac:dyDescent="0.2">
      <c r="A94" s="35">
        <f t="shared" si="2"/>
        <v>43445</v>
      </c>
      <c r="B94" s="36">
        <f>SUMIFS(СВЦЭМ!$D$34:$D$777,СВЦЭМ!$A$34:$A$777,$A94,СВЦЭМ!$B$34:$B$777,B$83)+'СЕТ СН'!$H$11+СВЦЭМ!$D$10+'СЕТ СН'!$H$5-'СЕТ СН'!$H$21</f>
        <v>4922.38880221</v>
      </c>
      <c r="C94" s="36">
        <f>SUMIFS(СВЦЭМ!$D$34:$D$777,СВЦЭМ!$A$34:$A$777,$A94,СВЦЭМ!$B$34:$B$777,C$83)+'СЕТ СН'!$H$11+СВЦЭМ!$D$10+'СЕТ СН'!$H$5-'СЕТ СН'!$H$21</f>
        <v>4984.1445784500002</v>
      </c>
      <c r="D94" s="36">
        <f>SUMIFS(СВЦЭМ!$D$34:$D$777,СВЦЭМ!$A$34:$A$777,$A94,СВЦЭМ!$B$34:$B$777,D$83)+'СЕТ СН'!$H$11+СВЦЭМ!$D$10+'СЕТ СН'!$H$5-'СЕТ СН'!$H$21</f>
        <v>5046.2087535800001</v>
      </c>
      <c r="E94" s="36">
        <f>SUMIFS(СВЦЭМ!$D$34:$D$777,СВЦЭМ!$A$34:$A$777,$A94,СВЦЭМ!$B$34:$B$777,E$83)+'СЕТ СН'!$H$11+СВЦЭМ!$D$10+'СЕТ СН'!$H$5-'СЕТ СН'!$H$21</f>
        <v>5061.4715288899997</v>
      </c>
      <c r="F94" s="36">
        <f>SUMIFS(СВЦЭМ!$D$34:$D$777,СВЦЭМ!$A$34:$A$777,$A94,СВЦЭМ!$B$34:$B$777,F$83)+'СЕТ СН'!$H$11+СВЦЭМ!$D$10+'СЕТ СН'!$H$5-'СЕТ СН'!$H$21</f>
        <v>5064.3527318200004</v>
      </c>
      <c r="G94" s="36">
        <f>SUMIFS(СВЦЭМ!$D$34:$D$777,СВЦЭМ!$A$34:$A$777,$A94,СВЦЭМ!$B$34:$B$777,G$83)+'СЕТ СН'!$H$11+СВЦЭМ!$D$10+'СЕТ СН'!$H$5-'СЕТ СН'!$H$21</f>
        <v>5068.3909577200002</v>
      </c>
      <c r="H94" s="36">
        <f>SUMIFS(СВЦЭМ!$D$34:$D$777,СВЦЭМ!$A$34:$A$777,$A94,СВЦЭМ!$B$34:$B$777,H$83)+'СЕТ СН'!$H$11+СВЦЭМ!$D$10+'СЕТ СН'!$H$5-'СЕТ СН'!$H$21</f>
        <v>5020.30880875</v>
      </c>
      <c r="I94" s="36">
        <f>SUMIFS(СВЦЭМ!$D$34:$D$777,СВЦЭМ!$A$34:$A$777,$A94,СВЦЭМ!$B$34:$B$777,I$83)+'СЕТ СН'!$H$11+СВЦЭМ!$D$10+'СЕТ СН'!$H$5-'СЕТ СН'!$H$21</f>
        <v>4912.7913473899998</v>
      </c>
      <c r="J94" s="36">
        <f>SUMIFS(СВЦЭМ!$D$34:$D$777,СВЦЭМ!$A$34:$A$777,$A94,СВЦЭМ!$B$34:$B$777,J$83)+'СЕТ СН'!$H$11+СВЦЭМ!$D$10+'СЕТ СН'!$H$5-'СЕТ СН'!$H$21</f>
        <v>4839.6284637299996</v>
      </c>
      <c r="K94" s="36">
        <f>SUMIFS(СВЦЭМ!$D$34:$D$777,СВЦЭМ!$A$34:$A$777,$A94,СВЦЭМ!$B$34:$B$777,K$83)+'СЕТ СН'!$H$11+СВЦЭМ!$D$10+'СЕТ СН'!$H$5-'СЕТ СН'!$H$21</f>
        <v>4763.56635723</v>
      </c>
      <c r="L94" s="36">
        <f>SUMIFS(СВЦЭМ!$D$34:$D$777,СВЦЭМ!$A$34:$A$777,$A94,СВЦЭМ!$B$34:$B$777,L$83)+'СЕТ СН'!$H$11+СВЦЭМ!$D$10+'СЕТ СН'!$H$5-'СЕТ СН'!$H$21</f>
        <v>4764.08877347</v>
      </c>
      <c r="M94" s="36">
        <f>SUMIFS(СВЦЭМ!$D$34:$D$777,СВЦЭМ!$A$34:$A$777,$A94,СВЦЭМ!$B$34:$B$777,M$83)+'СЕТ СН'!$H$11+СВЦЭМ!$D$10+'СЕТ СН'!$H$5-'СЕТ СН'!$H$21</f>
        <v>4811.5160583999996</v>
      </c>
      <c r="N94" s="36">
        <f>SUMIFS(СВЦЭМ!$D$34:$D$777,СВЦЭМ!$A$34:$A$777,$A94,СВЦЭМ!$B$34:$B$777,N$83)+'СЕТ СН'!$H$11+СВЦЭМ!$D$10+'СЕТ СН'!$H$5-'СЕТ СН'!$H$21</f>
        <v>4867.7324385100001</v>
      </c>
      <c r="O94" s="36">
        <f>SUMIFS(СВЦЭМ!$D$34:$D$777,СВЦЭМ!$A$34:$A$777,$A94,СВЦЭМ!$B$34:$B$777,O$83)+'СЕТ СН'!$H$11+СВЦЭМ!$D$10+'СЕТ СН'!$H$5-'СЕТ СН'!$H$21</f>
        <v>4902.6686729200001</v>
      </c>
      <c r="P94" s="36">
        <f>SUMIFS(СВЦЭМ!$D$34:$D$777,СВЦЭМ!$A$34:$A$777,$A94,СВЦЭМ!$B$34:$B$777,P$83)+'СЕТ СН'!$H$11+СВЦЭМ!$D$10+'СЕТ СН'!$H$5-'СЕТ СН'!$H$21</f>
        <v>4910.9390460599998</v>
      </c>
      <c r="Q94" s="36">
        <f>SUMIFS(СВЦЭМ!$D$34:$D$777,СВЦЭМ!$A$34:$A$777,$A94,СВЦЭМ!$B$34:$B$777,Q$83)+'СЕТ СН'!$H$11+СВЦЭМ!$D$10+'СЕТ СН'!$H$5-'СЕТ СН'!$H$21</f>
        <v>4867.0989528399996</v>
      </c>
      <c r="R94" s="36">
        <f>SUMIFS(СВЦЭМ!$D$34:$D$777,СВЦЭМ!$A$34:$A$777,$A94,СВЦЭМ!$B$34:$B$777,R$83)+'СЕТ СН'!$H$11+СВЦЭМ!$D$10+'СЕТ СН'!$H$5-'СЕТ СН'!$H$21</f>
        <v>4825.2676313599995</v>
      </c>
      <c r="S94" s="36">
        <f>SUMIFS(СВЦЭМ!$D$34:$D$777,СВЦЭМ!$A$34:$A$777,$A94,СВЦЭМ!$B$34:$B$777,S$83)+'СЕТ СН'!$H$11+СВЦЭМ!$D$10+'СЕТ СН'!$H$5-'СЕТ СН'!$H$21</f>
        <v>4730.8064560100001</v>
      </c>
      <c r="T94" s="36">
        <f>SUMIFS(СВЦЭМ!$D$34:$D$777,СВЦЭМ!$A$34:$A$777,$A94,СВЦЭМ!$B$34:$B$777,T$83)+'СЕТ СН'!$H$11+СВЦЭМ!$D$10+'СЕТ СН'!$H$5-'СЕТ СН'!$H$21</f>
        <v>4709.9740309700001</v>
      </c>
      <c r="U94" s="36">
        <f>SUMIFS(СВЦЭМ!$D$34:$D$777,СВЦЭМ!$A$34:$A$777,$A94,СВЦЭМ!$B$34:$B$777,U$83)+'СЕТ СН'!$H$11+СВЦЭМ!$D$10+'СЕТ СН'!$H$5-'СЕТ СН'!$H$21</f>
        <v>4713.93623914</v>
      </c>
      <c r="V94" s="36">
        <f>SUMIFS(СВЦЭМ!$D$34:$D$777,СВЦЭМ!$A$34:$A$777,$A94,СВЦЭМ!$B$34:$B$777,V$83)+'СЕТ СН'!$H$11+СВЦЭМ!$D$10+'СЕТ СН'!$H$5-'СЕТ СН'!$H$21</f>
        <v>4731.1033216699998</v>
      </c>
      <c r="W94" s="36">
        <f>SUMIFS(СВЦЭМ!$D$34:$D$777,СВЦЭМ!$A$34:$A$777,$A94,СВЦЭМ!$B$34:$B$777,W$83)+'СЕТ СН'!$H$11+СВЦЭМ!$D$10+'СЕТ СН'!$H$5-'СЕТ СН'!$H$21</f>
        <v>4749.3176201300003</v>
      </c>
      <c r="X94" s="36">
        <f>SUMIFS(СВЦЭМ!$D$34:$D$777,СВЦЭМ!$A$34:$A$777,$A94,СВЦЭМ!$B$34:$B$777,X$83)+'СЕТ СН'!$H$11+СВЦЭМ!$D$10+'СЕТ СН'!$H$5-'СЕТ СН'!$H$21</f>
        <v>4757.3575230899996</v>
      </c>
      <c r="Y94" s="36">
        <f>SUMIFS(СВЦЭМ!$D$34:$D$777,СВЦЭМ!$A$34:$A$777,$A94,СВЦЭМ!$B$34:$B$777,Y$83)+'СЕТ СН'!$H$11+СВЦЭМ!$D$10+'СЕТ СН'!$H$5-'СЕТ СН'!$H$21</f>
        <v>4846.3713546099998</v>
      </c>
    </row>
    <row r="95" spans="1:27" ht="15.75" x14ac:dyDescent="0.2">
      <c r="A95" s="35">
        <f t="shared" si="2"/>
        <v>43446</v>
      </c>
      <c r="B95" s="36">
        <f>SUMIFS(СВЦЭМ!$D$34:$D$777,СВЦЭМ!$A$34:$A$777,$A95,СВЦЭМ!$B$34:$B$777,B$83)+'СЕТ СН'!$H$11+СВЦЭМ!$D$10+'СЕТ СН'!$H$5-'СЕТ СН'!$H$21</f>
        <v>4913.7346737300004</v>
      </c>
      <c r="C95" s="36">
        <f>SUMIFS(СВЦЭМ!$D$34:$D$777,СВЦЭМ!$A$34:$A$777,$A95,СВЦЭМ!$B$34:$B$777,C$83)+'СЕТ СН'!$H$11+СВЦЭМ!$D$10+'СЕТ СН'!$H$5-'СЕТ СН'!$H$21</f>
        <v>5004.9539224199998</v>
      </c>
      <c r="D95" s="36">
        <f>SUMIFS(СВЦЭМ!$D$34:$D$777,СВЦЭМ!$A$34:$A$777,$A95,СВЦЭМ!$B$34:$B$777,D$83)+'СЕТ СН'!$H$11+СВЦЭМ!$D$10+'СЕТ СН'!$H$5-'СЕТ СН'!$H$21</f>
        <v>5062.9543373799997</v>
      </c>
      <c r="E95" s="36">
        <f>SUMIFS(СВЦЭМ!$D$34:$D$777,СВЦЭМ!$A$34:$A$777,$A95,СВЦЭМ!$B$34:$B$777,E$83)+'СЕТ СН'!$H$11+СВЦЭМ!$D$10+'СЕТ СН'!$H$5-'СЕТ СН'!$H$21</f>
        <v>5084.0419333199998</v>
      </c>
      <c r="F95" s="36">
        <f>SUMIFS(СВЦЭМ!$D$34:$D$777,СВЦЭМ!$A$34:$A$777,$A95,СВЦЭМ!$B$34:$B$777,F$83)+'СЕТ СН'!$H$11+СВЦЭМ!$D$10+'СЕТ СН'!$H$5-'СЕТ СН'!$H$21</f>
        <v>5081.4945335000002</v>
      </c>
      <c r="G95" s="36">
        <f>SUMIFS(СВЦЭМ!$D$34:$D$777,СВЦЭМ!$A$34:$A$777,$A95,СВЦЭМ!$B$34:$B$777,G$83)+'СЕТ СН'!$H$11+СВЦЭМ!$D$10+'СЕТ СН'!$H$5-'СЕТ СН'!$H$21</f>
        <v>5053.6372309799999</v>
      </c>
      <c r="H95" s="36">
        <f>SUMIFS(СВЦЭМ!$D$34:$D$777,СВЦЭМ!$A$34:$A$777,$A95,СВЦЭМ!$B$34:$B$777,H$83)+'СЕТ СН'!$H$11+СВЦЭМ!$D$10+'СЕТ СН'!$H$5-'СЕТ СН'!$H$21</f>
        <v>4973.6453859699996</v>
      </c>
      <c r="I95" s="36">
        <f>SUMIFS(СВЦЭМ!$D$34:$D$777,СВЦЭМ!$A$34:$A$777,$A95,СВЦЭМ!$B$34:$B$777,I$83)+'СЕТ СН'!$H$11+СВЦЭМ!$D$10+'СЕТ СН'!$H$5-'СЕТ СН'!$H$21</f>
        <v>4867.9853477299994</v>
      </c>
      <c r="J95" s="36">
        <f>SUMIFS(СВЦЭМ!$D$34:$D$777,СВЦЭМ!$A$34:$A$777,$A95,СВЦЭМ!$B$34:$B$777,J$83)+'СЕТ СН'!$H$11+СВЦЭМ!$D$10+'СЕТ СН'!$H$5-'СЕТ СН'!$H$21</f>
        <v>4832.82893358</v>
      </c>
      <c r="K95" s="36">
        <f>SUMIFS(СВЦЭМ!$D$34:$D$777,СВЦЭМ!$A$34:$A$777,$A95,СВЦЭМ!$B$34:$B$777,K$83)+'СЕТ СН'!$H$11+СВЦЭМ!$D$10+'СЕТ СН'!$H$5-'СЕТ СН'!$H$21</f>
        <v>4758.0634668800003</v>
      </c>
      <c r="L95" s="36">
        <f>SUMIFS(СВЦЭМ!$D$34:$D$777,СВЦЭМ!$A$34:$A$777,$A95,СВЦЭМ!$B$34:$B$777,L$83)+'СЕТ СН'!$H$11+СВЦЭМ!$D$10+'СЕТ СН'!$H$5-'СЕТ СН'!$H$21</f>
        <v>4756.89725533</v>
      </c>
      <c r="M95" s="36">
        <f>SUMIFS(СВЦЭМ!$D$34:$D$777,СВЦЭМ!$A$34:$A$777,$A95,СВЦЭМ!$B$34:$B$777,M$83)+'СЕТ СН'!$H$11+СВЦЭМ!$D$10+'СЕТ СН'!$H$5-'СЕТ СН'!$H$21</f>
        <v>4811.5167343599996</v>
      </c>
      <c r="N95" s="36">
        <f>SUMIFS(СВЦЭМ!$D$34:$D$777,СВЦЭМ!$A$34:$A$777,$A95,СВЦЭМ!$B$34:$B$777,N$83)+'СЕТ СН'!$H$11+СВЦЭМ!$D$10+'СЕТ СН'!$H$5-'СЕТ СН'!$H$21</f>
        <v>4870.2777151199998</v>
      </c>
      <c r="O95" s="36">
        <f>SUMIFS(СВЦЭМ!$D$34:$D$777,СВЦЭМ!$A$34:$A$777,$A95,СВЦЭМ!$B$34:$B$777,O$83)+'СЕТ СН'!$H$11+СВЦЭМ!$D$10+'СЕТ СН'!$H$5-'СЕТ СН'!$H$21</f>
        <v>4911.7933982000004</v>
      </c>
      <c r="P95" s="36">
        <f>SUMIFS(СВЦЭМ!$D$34:$D$777,СВЦЭМ!$A$34:$A$777,$A95,СВЦЭМ!$B$34:$B$777,P$83)+'СЕТ СН'!$H$11+СВЦЭМ!$D$10+'СЕТ СН'!$H$5-'СЕТ СН'!$H$21</f>
        <v>4922.0267435899996</v>
      </c>
      <c r="Q95" s="36">
        <f>SUMIFS(СВЦЭМ!$D$34:$D$777,СВЦЭМ!$A$34:$A$777,$A95,СВЦЭМ!$B$34:$B$777,Q$83)+'СЕТ СН'!$H$11+СВЦЭМ!$D$10+'СЕТ СН'!$H$5-'СЕТ СН'!$H$21</f>
        <v>4875.3700582299998</v>
      </c>
      <c r="R95" s="36">
        <f>SUMIFS(СВЦЭМ!$D$34:$D$777,СВЦЭМ!$A$34:$A$777,$A95,СВЦЭМ!$B$34:$B$777,R$83)+'СЕТ СН'!$H$11+СВЦЭМ!$D$10+'СЕТ СН'!$H$5-'СЕТ СН'!$H$21</f>
        <v>4827.6187526699996</v>
      </c>
      <c r="S95" s="36">
        <f>SUMIFS(СВЦЭМ!$D$34:$D$777,СВЦЭМ!$A$34:$A$777,$A95,СВЦЭМ!$B$34:$B$777,S$83)+'СЕТ СН'!$H$11+СВЦЭМ!$D$10+'СЕТ СН'!$H$5-'СЕТ СН'!$H$21</f>
        <v>4738.1576198100001</v>
      </c>
      <c r="T95" s="36">
        <f>SUMIFS(СВЦЭМ!$D$34:$D$777,СВЦЭМ!$A$34:$A$777,$A95,СВЦЭМ!$B$34:$B$777,T$83)+'СЕТ СН'!$H$11+СВЦЭМ!$D$10+'СЕТ СН'!$H$5-'СЕТ СН'!$H$21</f>
        <v>4711.5523273099998</v>
      </c>
      <c r="U95" s="36">
        <f>SUMIFS(СВЦЭМ!$D$34:$D$777,СВЦЭМ!$A$34:$A$777,$A95,СВЦЭМ!$B$34:$B$777,U$83)+'СЕТ СН'!$H$11+СВЦЭМ!$D$10+'СЕТ СН'!$H$5-'СЕТ СН'!$H$21</f>
        <v>4719.2143044799996</v>
      </c>
      <c r="V95" s="36">
        <f>SUMIFS(СВЦЭМ!$D$34:$D$777,СВЦЭМ!$A$34:$A$777,$A95,СВЦЭМ!$B$34:$B$777,V$83)+'СЕТ СН'!$H$11+СВЦЭМ!$D$10+'СЕТ СН'!$H$5-'СЕТ СН'!$H$21</f>
        <v>4729.7981749800001</v>
      </c>
      <c r="W95" s="36">
        <f>SUMIFS(СВЦЭМ!$D$34:$D$777,СВЦЭМ!$A$34:$A$777,$A95,СВЦЭМ!$B$34:$B$777,W$83)+'СЕТ СН'!$H$11+СВЦЭМ!$D$10+'СЕТ СН'!$H$5-'СЕТ СН'!$H$21</f>
        <v>4751.3369659600003</v>
      </c>
      <c r="X95" s="36">
        <f>SUMIFS(СВЦЭМ!$D$34:$D$777,СВЦЭМ!$A$34:$A$777,$A95,СВЦЭМ!$B$34:$B$777,X$83)+'СЕТ СН'!$H$11+СВЦЭМ!$D$10+'СЕТ СН'!$H$5-'СЕТ СН'!$H$21</f>
        <v>4756.6275521399994</v>
      </c>
      <c r="Y95" s="36">
        <f>SUMIFS(СВЦЭМ!$D$34:$D$777,СВЦЭМ!$A$34:$A$777,$A95,СВЦЭМ!$B$34:$B$777,Y$83)+'СЕТ СН'!$H$11+СВЦЭМ!$D$10+'СЕТ СН'!$H$5-'СЕТ СН'!$H$21</f>
        <v>4833.8000290499995</v>
      </c>
    </row>
    <row r="96" spans="1:27" ht="15.75" x14ac:dyDescent="0.2">
      <c r="A96" s="35">
        <f t="shared" si="2"/>
        <v>43447</v>
      </c>
      <c r="B96" s="36">
        <f>SUMIFS(СВЦЭМ!$D$34:$D$777,СВЦЭМ!$A$34:$A$777,$A96,СВЦЭМ!$B$34:$B$777,B$83)+'СЕТ СН'!$H$11+СВЦЭМ!$D$10+'СЕТ СН'!$H$5-'СЕТ СН'!$H$21</f>
        <v>4912.3878701900003</v>
      </c>
      <c r="C96" s="36">
        <f>SUMIFS(СВЦЭМ!$D$34:$D$777,СВЦЭМ!$A$34:$A$777,$A96,СВЦЭМ!$B$34:$B$777,C$83)+'СЕТ СН'!$H$11+СВЦЭМ!$D$10+'СЕТ СН'!$H$5-'СЕТ СН'!$H$21</f>
        <v>4986.3645779499993</v>
      </c>
      <c r="D96" s="36">
        <f>SUMIFS(СВЦЭМ!$D$34:$D$777,СВЦЭМ!$A$34:$A$777,$A96,СВЦЭМ!$B$34:$B$777,D$83)+'СЕТ СН'!$H$11+СВЦЭМ!$D$10+'СЕТ СН'!$H$5-'СЕТ СН'!$H$21</f>
        <v>5047.9986180400001</v>
      </c>
      <c r="E96" s="36">
        <f>SUMIFS(СВЦЭМ!$D$34:$D$777,СВЦЭМ!$A$34:$A$777,$A96,СВЦЭМ!$B$34:$B$777,E$83)+'СЕТ СН'!$H$11+СВЦЭМ!$D$10+'СЕТ СН'!$H$5-'СЕТ СН'!$H$21</f>
        <v>5063.6427705300002</v>
      </c>
      <c r="F96" s="36">
        <f>SUMIFS(СВЦЭМ!$D$34:$D$777,СВЦЭМ!$A$34:$A$777,$A96,СВЦЭМ!$B$34:$B$777,F$83)+'СЕТ СН'!$H$11+СВЦЭМ!$D$10+'СЕТ СН'!$H$5-'СЕТ СН'!$H$21</f>
        <v>5065.0313120599994</v>
      </c>
      <c r="G96" s="36">
        <f>SUMIFS(СВЦЭМ!$D$34:$D$777,СВЦЭМ!$A$34:$A$777,$A96,СВЦЭМ!$B$34:$B$777,G$83)+'СЕТ СН'!$H$11+СВЦЭМ!$D$10+'СЕТ СН'!$H$5-'СЕТ СН'!$H$21</f>
        <v>5046.4198576299996</v>
      </c>
      <c r="H96" s="36">
        <f>SUMIFS(СВЦЭМ!$D$34:$D$777,СВЦЭМ!$A$34:$A$777,$A96,СВЦЭМ!$B$34:$B$777,H$83)+'СЕТ СН'!$H$11+СВЦЭМ!$D$10+'СЕТ СН'!$H$5-'СЕТ СН'!$H$21</f>
        <v>4967.9888361000003</v>
      </c>
      <c r="I96" s="36">
        <f>SUMIFS(СВЦЭМ!$D$34:$D$777,СВЦЭМ!$A$34:$A$777,$A96,СВЦЭМ!$B$34:$B$777,I$83)+'СЕТ СН'!$H$11+СВЦЭМ!$D$10+'СЕТ СН'!$H$5-'СЕТ СН'!$H$21</f>
        <v>4885.5321028999997</v>
      </c>
      <c r="J96" s="36">
        <f>SUMIFS(СВЦЭМ!$D$34:$D$777,СВЦЭМ!$A$34:$A$777,$A96,СВЦЭМ!$B$34:$B$777,J$83)+'СЕТ СН'!$H$11+СВЦЭМ!$D$10+'СЕТ СН'!$H$5-'СЕТ СН'!$H$21</f>
        <v>4815.8928412499999</v>
      </c>
      <c r="K96" s="36">
        <f>SUMIFS(СВЦЭМ!$D$34:$D$777,СВЦЭМ!$A$34:$A$777,$A96,СВЦЭМ!$B$34:$B$777,K$83)+'СЕТ СН'!$H$11+СВЦЭМ!$D$10+'СЕТ СН'!$H$5-'СЕТ СН'!$H$21</f>
        <v>4760.4992774299999</v>
      </c>
      <c r="L96" s="36">
        <f>SUMIFS(СВЦЭМ!$D$34:$D$777,СВЦЭМ!$A$34:$A$777,$A96,СВЦЭМ!$B$34:$B$777,L$83)+'СЕТ СН'!$H$11+СВЦЭМ!$D$10+'СЕТ СН'!$H$5-'СЕТ СН'!$H$21</f>
        <v>4756.22826403</v>
      </c>
      <c r="M96" s="36">
        <f>SUMIFS(СВЦЭМ!$D$34:$D$777,СВЦЭМ!$A$34:$A$777,$A96,СВЦЭМ!$B$34:$B$777,M$83)+'СЕТ СН'!$H$11+СВЦЭМ!$D$10+'СЕТ СН'!$H$5-'СЕТ СН'!$H$21</f>
        <v>4803.3134656100001</v>
      </c>
      <c r="N96" s="36">
        <f>SUMIFS(СВЦЭМ!$D$34:$D$777,СВЦЭМ!$A$34:$A$777,$A96,СВЦЭМ!$B$34:$B$777,N$83)+'СЕТ СН'!$H$11+СВЦЭМ!$D$10+'СЕТ СН'!$H$5-'СЕТ СН'!$H$21</f>
        <v>4873.3118120099998</v>
      </c>
      <c r="O96" s="36">
        <f>SUMIFS(СВЦЭМ!$D$34:$D$777,СВЦЭМ!$A$34:$A$777,$A96,СВЦЭМ!$B$34:$B$777,O$83)+'СЕТ СН'!$H$11+СВЦЭМ!$D$10+'СЕТ СН'!$H$5-'СЕТ СН'!$H$21</f>
        <v>4905.3645704</v>
      </c>
      <c r="P96" s="36">
        <f>SUMIFS(СВЦЭМ!$D$34:$D$777,СВЦЭМ!$A$34:$A$777,$A96,СВЦЭМ!$B$34:$B$777,P$83)+'СЕТ СН'!$H$11+СВЦЭМ!$D$10+'СЕТ СН'!$H$5-'СЕТ СН'!$H$21</f>
        <v>4897.2811650399999</v>
      </c>
      <c r="Q96" s="36">
        <f>SUMIFS(СВЦЭМ!$D$34:$D$777,СВЦЭМ!$A$34:$A$777,$A96,СВЦЭМ!$B$34:$B$777,Q$83)+'СЕТ СН'!$H$11+СВЦЭМ!$D$10+'СЕТ СН'!$H$5-'СЕТ СН'!$H$21</f>
        <v>4869.5114777899998</v>
      </c>
      <c r="R96" s="36">
        <f>SUMIFS(СВЦЭМ!$D$34:$D$777,СВЦЭМ!$A$34:$A$777,$A96,СВЦЭМ!$B$34:$B$777,R$83)+'СЕТ СН'!$H$11+СВЦЭМ!$D$10+'СЕТ СН'!$H$5-'СЕТ СН'!$H$21</f>
        <v>4849.3656167599993</v>
      </c>
      <c r="S96" s="36">
        <f>SUMIFS(СВЦЭМ!$D$34:$D$777,СВЦЭМ!$A$34:$A$777,$A96,СВЦЭМ!$B$34:$B$777,S$83)+'СЕТ СН'!$H$11+СВЦЭМ!$D$10+'СЕТ СН'!$H$5-'СЕТ СН'!$H$21</f>
        <v>4773.8831108699997</v>
      </c>
      <c r="T96" s="36">
        <f>SUMIFS(СВЦЭМ!$D$34:$D$777,СВЦЭМ!$A$34:$A$777,$A96,СВЦЭМ!$B$34:$B$777,T$83)+'СЕТ СН'!$H$11+СВЦЭМ!$D$10+'СЕТ СН'!$H$5-'СЕТ СН'!$H$21</f>
        <v>4774.9937812999997</v>
      </c>
      <c r="U96" s="36">
        <f>SUMIFS(СВЦЭМ!$D$34:$D$777,СВЦЭМ!$A$34:$A$777,$A96,СВЦЭМ!$B$34:$B$777,U$83)+'СЕТ СН'!$H$11+СВЦЭМ!$D$10+'СЕТ СН'!$H$5-'СЕТ СН'!$H$21</f>
        <v>4784.3804689299996</v>
      </c>
      <c r="V96" s="36">
        <f>SUMIFS(СВЦЭМ!$D$34:$D$777,СВЦЭМ!$A$34:$A$777,$A96,СВЦЭМ!$B$34:$B$777,V$83)+'СЕТ СН'!$H$11+СВЦЭМ!$D$10+'СЕТ СН'!$H$5-'СЕТ СН'!$H$21</f>
        <v>4752.7562240799998</v>
      </c>
      <c r="W96" s="36">
        <f>SUMIFS(СВЦЭМ!$D$34:$D$777,СВЦЭМ!$A$34:$A$777,$A96,СВЦЭМ!$B$34:$B$777,W$83)+'СЕТ СН'!$H$11+СВЦЭМ!$D$10+'СЕТ СН'!$H$5-'СЕТ СН'!$H$21</f>
        <v>4750.3510151999999</v>
      </c>
      <c r="X96" s="36">
        <f>SUMIFS(СВЦЭМ!$D$34:$D$777,СВЦЭМ!$A$34:$A$777,$A96,СВЦЭМ!$B$34:$B$777,X$83)+'СЕТ СН'!$H$11+СВЦЭМ!$D$10+'СЕТ СН'!$H$5-'СЕТ СН'!$H$21</f>
        <v>4757.1186814399998</v>
      </c>
      <c r="Y96" s="36">
        <f>SUMIFS(СВЦЭМ!$D$34:$D$777,СВЦЭМ!$A$34:$A$777,$A96,СВЦЭМ!$B$34:$B$777,Y$83)+'СЕТ СН'!$H$11+СВЦЭМ!$D$10+'СЕТ СН'!$H$5-'СЕТ СН'!$H$21</f>
        <v>4849.7800217200001</v>
      </c>
    </row>
    <row r="97" spans="1:25" ht="15.75" x14ac:dyDescent="0.2">
      <c r="A97" s="35">
        <f t="shared" si="2"/>
        <v>43448</v>
      </c>
      <c r="B97" s="36">
        <f>SUMIFS(СВЦЭМ!$D$34:$D$777,СВЦЭМ!$A$34:$A$777,$A97,СВЦЭМ!$B$34:$B$777,B$83)+'СЕТ СН'!$H$11+СВЦЭМ!$D$10+'СЕТ СН'!$H$5-'СЕТ СН'!$H$21</f>
        <v>4927.6202705899996</v>
      </c>
      <c r="C97" s="36">
        <f>SUMIFS(СВЦЭМ!$D$34:$D$777,СВЦЭМ!$A$34:$A$777,$A97,СВЦЭМ!$B$34:$B$777,C$83)+'СЕТ СН'!$H$11+СВЦЭМ!$D$10+'СЕТ СН'!$H$5-'СЕТ СН'!$H$21</f>
        <v>5005.3808490800002</v>
      </c>
      <c r="D97" s="36">
        <f>SUMIFS(СВЦЭМ!$D$34:$D$777,СВЦЭМ!$A$34:$A$777,$A97,СВЦЭМ!$B$34:$B$777,D$83)+'СЕТ СН'!$H$11+СВЦЭМ!$D$10+'СЕТ СН'!$H$5-'СЕТ СН'!$H$21</f>
        <v>5062.7273652399999</v>
      </c>
      <c r="E97" s="36">
        <f>SUMIFS(СВЦЭМ!$D$34:$D$777,СВЦЭМ!$A$34:$A$777,$A97,СВЦЭМ!$B$34:$B$777,E$83)+'СЕТ СН'!$H$11+СВЦЭМ!$D$10+'СЕТ СН'!$H$5-'СЕТ СН'!$H$21</f>
        <v>5067.5144917699999</v>
      </c>
      <c r="F97" s="36">
        <f>SUMIFS(СВЦЭМ!$D$34:$D$777,СВЦЭМ!$A$34:$A$777,$A97,СВЦЭМ!$B$34:$B$777,F$83)+'СЕТ СН'!$H$11+СВЦЭМ!$D$10+'СЕТ СН'!$H$5-'СЕТ СН'!$H$21</f>
        <v>5065.5417326500001</v>
      </c>
      <c r="G97" s="36">
        <f>SUMIFS(СВЦЭМ!$D$34:$D$777,СВЦЭМ!$A$34:$A$777,$A97,СВЦЭМ!$B$34:$B$777,G$83)+'СЕТ СН'!$H$11+СВЦЭМ!$D$10+'СЕТ СН'!$H$5-'СЕТ СН'!$H$21</f>
        <v>5042.1114034000002</v>
      </c>
      <c r="H97" s="36">
        <f>SUMIFS(СВЦЭМ!$D$34:$D$777,СВЦЭМ!$A$34:$A$777,$A97,СВЦЭМ!$B$34:$B$777,H$83)+'СЕТ СН'!$H$11+СВЦЭМ!$D$10+'СЕТ СН'!$H$5-'СЕТ СН'!$H$21</f>
        <v>4994.53405157</v>
      </c>
      <c r="I97" s="36">
        <f>SUMIFS(СВЦЭМ!$D$34:$D$777,СВЦЭМ!$A$34:$A$777,$A97,СВЦЭМ!$B$34:$B$777,I$83)+'СЕТ СН'!$H$11+СВЦЭМ!$D$10+'СЕТ СН'!$H$5-'СЕТ СН'!$H$21</f>
        <v>4890.7707167500002</v>
      </c>
      <c r="J97" s="36">
        <f>SUMIFS(СВЦЭМ!$D$34:$D$777,СВЦЭМ!$A$34:$A$777,$A97,СВЦЭМ!$B$34:$B$777,J$83)+'СЕТ СН'!$H$11+СВЦЭМ!$D$10+'СЕТ СН'!$H$5-'СЕТ СН'!$H$21</f>
        <v>4824.7457836900003</v>
      </c>
      <c r="K97" s="36">
        <f>SUMIFS(СВЦЭМ!$D$34:$D$777,СВЦЭМ!$A$34:$A$777,$A97,СВЦЭМ!$B$34:$B$777,K$83)+'СЕТ СН'!$H$11+СВЦЭМ!$D$10+'СЕТ СН'!$H$5-'СЕТ СН'!$H$21</f>
        <v>4759.2151485200002</v>
      </c>
      <c r="L97" s="36">
        <f>SUMIFS(СВЦЭМ!$D$34:$D$777,СВЦЭМ!$A$34:$A$777,$A97,СВЦЭМ!$B$34:$B$777,L$83)+'СЕТ СН'!$H$11+СВЦЭМ!$D$10+'СЕТ СН'!$H$5-'СЕТ СН'!$H$21</f>
        <v>4755.9692984399999</v>
      </c>
      <c r="M97" s="36">
        <f>SUMIFS(СВЦЭМ!$D$34:$D$777,СВЦЭМ!$A$34:$A$777,$A97,СВЦЭМ!$B$34:$B$777,M$83)+'СЕТ СН'!$H$11+СВЦЭМ!$D$10+'СЕТ СН'!$H$5-'СЕТ СН'!$H$21</f>
        <v>4819.3992196399995</v>
      </c>
      <c r="N97" s="36">
        <f>SUMIFS(СВЦЭМ!$D$34:$D$777,СВЦЭМ!$A$34:$A$777,$A97,СВЦЭМ!$B$34:$B$777,N$83)+'СЕТ СН'!$H$11+СВЦЭМ!$D$10+'СЕТ СН'!$H$5-'СЕТ СН'!$H$21</f>
        <v>4886.3736440599996</v>
      </c>
      <c r="O97" s="36">
        <f>SUMIFS(СВЦЭМ!$D$34:$D$777,СВЦЭМ!$A$34:$A$777,$A97,СВЦЭМ!$B$34:$B$777,O$83)+'СЕТ СН'!$H$11+СВЦЭМ!$D$10+'СЕТ СН'!$H$5-'СЕТ СН'!$H$21</f>
        <v>4901.2659539799997</v>
      </c>
      <c r="P97" s="36">
        <f>SUMIFS(СВЦЭМ!$D$34:$D$777,СВЦЭМ!$A$34:$A$777,$A97,СВЦЭМ!$B$34:$B$777,P$83)+'СЕТ СН'!$H$11+СВЦЭМ!$D$10+'СЕТ СН'!$H$5-'СЕТ СН'!$H$21</f>
        <v>4894.8388187499995</v>
      </c>
      <c r="Q97" s="36">
        <f>SUMIFS(СВЦЭМ!$D$34:$D$777,СВЦЭМ!$A$34:$A$777,$A97,СВЦЭМ!$B$34:$B$777,Q$83)+'СЕТ СН'!$H$11+СВЦЭМ!$D$10+'СЕТ СН'!$H$5-'СЕТ СН'!$H$21</f>
        <v>4890.9976180399999</v>
      </c>
      <c r="R97" s="36">
        <f>SUMIFS(СВЦЭМ!$D$34:$D$777,СВЦЭМ!$A$34:$A$777,$A97,СВЦЭМ!$B$34:$B$777,R$83)+'СЕТ СН'!$H$11+СВЦЭМ!$D$10+'СЕТ СН'!$H$5-'СЕТ СН'!$H$21</f>
        <v>4860.60768783</v>
      </c>
      <c r="S97" s="36">
        <f>SUMIFS(СВЦЭМ!$D$34:$D$777,СВЦЭМ!$A$34:$A$777,$A97,СВЦЭМ!$B$34:$B$777,S$83)+'СЕТ СН'!$H$11+СВЦЭМ!$D$10+'СЕТ СН'!$H$5-'СЕТ СН'!$H$21</f>
        <v>4756.4927221199996</v>
      </c>
      <c r="T97" s="36">
        <f>SUMIFS(СВЦЭМ!$D$34:$D$777,СВЦЭМ!$A$34:$A$777,$A97,СВЦЭМ!$B$34:$B$777,T$83)+'СЕТ СН'!$H$11+СВЦЭМ!$D$10+'СЕТ СН'!$H$5-'СЕТ СН'!$H$21</f>
        <v>4711.9496797599995</v>
      </c>
      <c r="U97" s="36">
        <f>SUMIFS(СВЦЭМ!$D$34:$D$777,СВЦЭМ!$A$34:$A$777,$A97,СВЦЭМ!$B$34:$B$777,U$83)+'СЕТ СН'!$H$11+СВЦЭМ!$D$10+'СЕТ СН'!$H$5-'СЕТ СН'!$H$21</f>
        <v>4706.1723036699996</v>
      </c>
      <c r="V97" s="36">
        <f>SUMIFS(СВЦЭМ!$D$34:$D$777,СВЦЭМ!$A$34:$A$777,$A97,СВЦЭМ!$B$34:$B$777,V$83)+'СЕТ СН'!$H$11+СВЦЭМ!$D$10+'СЕТ СН'!$H$5-'СЕТ СН'!$H$21</f>
        <v>4712.6076569099996</v>
      </c>
      <c r="W97" s="36">
        <f>SUMIFS(СВЦЭМ!$D$34:$D$777,СВЦЭМ!$A$34:$A$777,$A97,СВЦЭМ!$B$34:$B$777,W$83)+'СЕТ СН'!$H$11+СВЦЭМ!$D$10+'СЕТ СН'!$H$5-'СЕТ СН'!$H$21</f>
        <v>4732.5144953899999</v>
      </c>
      <c r="X97" s="36">
        <f>SUMIFS(СВЦЭМ!$D$34:$D$777,СВЦЭМ!$A$34:$A$777,$A97,СВЦЭМ!$B$34:$B$777,X$83)+'СЕТ СН'!$H$11+СВЦЭМ!$D$10+'СЕТ СН'!$H$5-'СЕТ СН'!$H$21</f>
        <v>4745.6626597999993</v>
      </c>
      <c r="Y97" s="36">
        <f>SUMIFS(СВЦЭМ!$D$34:$D$777,СВЦЭМ!$A$34:$A$777,$A97,СВЦЭМ!$B$34:$B$777,Y$83)+'СЕТ СН'!$H$11+СВЦЭМ!$D$10+'СЕТ СН'!$H$5-'СЕТ СН'!$H$21</f>
        <v>4837.2546376</v>
      </c>
    </row>
    <row r="98" spans="1:25" ht="15.75" x14ac:dyDescent="0.2">
      <c r="A98" s="35">
        <f t="shared" si="2"/>
        <v>43449</v>
      </c>
      <c r="B98" s="36">
        <f>SUMIFS(СВЦЭМ!$D$34:$D$777,СВЦЭМ!$A$34:$A$777,$A98,СВЦЭМ!$B$34:$B$777,B$83)+'СЕТ СН'!$H$11+СВЦЭМ!$D$10+'СЕТ СН'!$H$5-'СЕТ СН'!$H$21</f>
        <v>4967.5702151300002</v>
      </c>
      <c r="C98" s="36">
        <f>SUMIFS(СВЦЭМ!$D$34:$D$777,СВЦЭМ!$A$34:$A$777,$A98,СВЦЭМ!$B$34:$B$777,C$83)+'СЕТ СН'!$H$11+СВЦЭМ!$D$10+'СЕТ СН'!$H$5-'СЕТ СН'!$H$21</f>
        <v>5016.8614629899994</v>
      </c>
      <c r="D98" s="36">
        <f>SUMIFS(СВЦЭМ!$D$34:$D$777,СВЦЭМ!$A$34:$A$777,$A98,СВЦЭМ!$B$34:$B$777,D$83)+'СЕТ СН'!$H$11+СВЦЭМ!$D$10+'СЕТ СН'!$H$5-'СЕТ СН'!$H$21</f>
        <v>5060.5950472799996</v>
      </c>
      <c r="E98" s="36">
        <f>SUMIFS(СВЦЭМ!$D$34:$D$777,СВЦЭМ!$A$34:$A$777,$A98,СВЦЭМ!$B$34:$B$777,E$83)+'СЕТ СН'!$H$11+СВЦЭМ!$D$10+'СЕТ СН'!$H$5-'СЕТ СН'!$H$21</f>
        <v>5060.44862405</v>
      </c>
      <c r="F98" s="36">
        <f>SUMIFS(СВЦЭМ!$D$34:$D$777,СВЦЭМ!$A$34:$A$777,$A98,СВЦЭМ!$B$34:$B$777,F$83)+'СЕТ СН'!$H$11+СВЦЭМ!$D$10+'СЕТ СН'!$H$5-'СЕТ СН'!$H$21</f>
        <v>5059.2888483899997</v>
      </c>
      <c r="G98" s="36">
        <f>SUMIFS(СВЦЭМ!$D$34:$D$777,СВЦЭМ!$A$34:$A$777,$A98,СВЦЭМ!$B$34:$B$777,G$83)+'СЕТ СН'!$H$11+СВЦЭМ!$D$10+'СЕТ СН'!$H$5-'СЕТ СН'!$H$21</f>
        <v>5029.5812629700004</v>
      </c>
      <c r="H98" s="36">
        <f>SUMIFS(СВЦЭМ!$D$34:$D$777,СВЦЭМ!$A$34:$A$777,$A98,СВЦЭМ!$B$34:$B$777,H$83)+'СЕТ СН'!$H$11+СВЦЭМ!$D$10+'СЕТ СН'!$H$5-'СЕТ СН'!$H$21</f>
        <v>5003.4908902999996</v>
      </c>
      <c r="I98" s="36">
        <f>SUMIFS(СВЦЭМ!$D$34:$D$777,СВЦЭМ!$A$34:$A$777,$A98,СВЦЭМ!$B$34:$B$777,I$83)+'СЕТ СН'!$H$11+СВЦЭМ!$D$10+'СЕТ СН'!$H$5-'СЕТ СН'!$H$21</f>
        <v>4903.1192795699999</v>
      </c>
      <c r="J98" s="36">
        <f>SUMIFS(СВЦЭМ!$D$34:$D$777,СВЦЭМ!$A$34:$A$777,$A98,СВЦЭМ!$B$34:$B$777,J$83)+'СЕТ СН'!$H$11+СВЦЭМ!$D$10+'СЕТ СН'!$H$5-'СЕТ СН'!$H$21</f>
        <v>4808.94671088</v>
      </c>
      <c r="K98" s="36">
        <f>SUMIFS(СВЦЭМ!$D$34:$D$777,СВЦЭМ!$A$34:$A$777,$A98,СВЦЭМ!$B$34:$B$777,K$83)+'СЕТ СН'!$H$11+СВЦЭМ!$D$10+'СЕТ СН'!$H$5-'СЕТ СН'!$H$21</f>
        <v>4740.4357304100004</v>
      </c>
      <c r="L98" s="36">
        <f>SUMIFS(СВЦЭМ!$D$34:$D$777,СВЦЭМ!$A$34:$A$777,$A98,СВЦЭМ!$B$34:$B$777,L$83)+'СЕТ СН'!$H$11+СВЦЭМ!$D$10+'СЕТ СН'!$H$5-'СЕТ СН'!$H$21</f>
        <v>4756.7832578099997</v>
      </c>
      <c r="M98" s="36">
        <f>SUMIFS(СВЦЭМ!$D$34:$D$777,СВЦЭМ!$A$34:$A$777,$A98,СВЦЭМ!$B$34:$B$777,M$83)+'СЕТ СН'!$H$11+СВЦЭМ!$D$10+'СЕТ СН'!$H$5-'СЕТ СН'!$H$21</f>
        <v>4812.52842057</v>
      </c>
      <c r="N98" s="36">
        <f>SUMIFS(СВЦЭМ!$D$34:$D$777,СВЦЭМ!$A$34:$A$777,$A98,СВЦЭМ!$B$34:$B$777,N$83)+'СЕТ СН'!$H$11+СВЦЭМ!$D$10+'СЕТ СН'!$H$5-'СЕТ СН'!$H$21</f>
        <v>4877.5773480199996</v>
      </c>
      <c r="O98" s="36">
        <f>SUMIFS(СВЦЭМ!$D$34:$D$777,СВЦЭМ!$A$34:$A$777,$A98,СВЦЭМ!$B$34:$B$777,O$83)+'СЕТ СН'!$H$11+СВЦЭМ!$D$10+'СЕТ СН'!$H$5-'СЕТ СН'!$H$21</f>
        <v>4920.5864960099998</v>
      </c>
      <c r="P98" s="36">
        <f>SUMIFS(СВЦЭМ!$D$34:$D$777,СВЦЭМ!$A$34:$A$777,$A98,СВЦЭМ!$B$34:$B$777,P$83)+'СЕТ СН'!$H$11+СВЦЭМ!$D$10+'СЕТ СН'!$H$5-'СЕТ СН'!$H$21</f>
        <v>4900.8373152100003</v>
      </c>
      <c r="Q98" s="36">
        <f>SUMIFS(СВЦЭМ!$D$34:$D$777,СВЦЭМ!$A$34:$A$777,$A98,СВЦЭМ!$B$34:$B$777,Q$83)+'СЕТ СН'!$H$11+СВЦЭМ!$D$10+'СЕТ СН'!$H$5-'СЕТ СН'!$H$21</f>
        <v>4880.2851462999997</v>
      </c>
      <c r="R98" s="36">
        <f>SUMIFS(СВЦЭМ!$D$34:$D$777,СВЦЭМ!$A$34:$A$777,$A98,СВЦЭМ!$B$34:$B$777,R$83)+'СЕТ СН'!$H$11+СВЦЭМ!$D$10+'СЕТ СН'!$H$5-'СЕТ СН'!$H$21</f>
        <v>4830.3277122</v>
      </c>
      <c r="S98" s="36">
        <f>SUMIFS(СВЦЭМ!$D$34:$D$777,СВЦЭМ!$A$34:$A$777,$A98,СВЦЭМ!$B$34:$B$777,S$83)+'СЕТ СН'!$H$11+СВЦЭМ!$D$10+'СЕТ СН'!$H$5-'СЕТ СН'!$H$21</f>
        <v>4737.7913446699995</v>
      </c>
      <c r="T98" s="36">
        <f>SUMIFS(СВЦЭМ!$D$34:$D$777,СВЦЭМ!$A$34:$A$777,$A98,СВЦЭМ!$B$34:$B$777,T$83)+'СЕТ СН'!$H$11+СВЦЭМ!$D$10+'СЕТ СН'!$H$5-'СЕТ СН'!$H$21</f>
        <v>4687.5795861799998</v>
      </c>
      <c r="U98" s="36">
        <f>SUMIFS(СВЦЭМ!$D$34:$D$777,СВЦЭМ!$A$34:$A$777,$A98,СВЦЭМ!$B$34:$B$777,U$83)+'СЕТ СН'!$H$11+СВЦЭМ!$D$10+'СЕТ СН'!$H$5-'СЕТ СН'!$H$21</f>
        <v>4703.3370630500003</v>
      </c>
      <c r="V98" s="36">
        <f>SUMIFS(СВЦЭМ!$D$34:$D$777,СВЦЭМ!$A$34:$A$777,$A98,СВЦЭМ!$B$34:$B$777,V$83)+'СЕТ СН'!$H$11+СВЦЭМ!$D$10+'СЕТ СН'!$H$5-'СЕТ СН'!$H$21</f>
        <v>4708.5683222500002</v>
      </c>
      <c r="W98" s="36">
        <f>SUMIFS(СВЦЭМ!$D$34:$D$777,СВЦЭМ!$A$34:$A$777,$A98,СВЦЭМ!$B$34:$B$777,W$83)+'СЕТ СН'!$H$11+СВЦЭМ!$D$10+'СЕТ СН'!$H$5-'СЕТ СН'!$H$21</f>
        <v>4715.4704848900001</v>
      </c>
      <c r="X98" s="36">
        <f>SUMIFS(СВЦЭМ!$D$34:$D$777,СВЦЭМ!$A$34:$A$777,$A98,СВЦЭМ!$B$34:$B$777,X$83)+'СЕТ СН'!$H$11+СВЦЭМ!$D$10+'СЕТ СН'!$H$5-'СЕТ СН'!$H$21</f>
        <v>4743.2769502499996</v>
      </c>
      <c r="Y98" s="36">
        <f>SUMIFS(СВЦЭМ!$D$34:$D$777,СВЦЭМ!$A$34:$A$777,$A98,СВЦЭМ!$B$34:$B$777,Y$83)+'СЕТ СН'!$H$11+СВЦЭМ!$D$10+'СЕТ СН'!$H$5-'СЕТ СН'!$H$21</f>
        <v>4814.1911494299993</v>
      </c>
    </row>
    <row r="99" spans="1:25" ht="15.75" x14ac:dyDescent="0.2">
      <c r="A99" s="35">
        <f t="shared" si="2"/>
        <v>43450</v>
      </c>
      <c r="B99" s="36">
        <f>SUMIFS(СВЦЭМ!$D$34:$D$777,СВЦЭМ!$A$34:$A$777,$A99,СВЦЭМ!$B$34:$B$777,B$83)+'СЕТ СН'!$H$11+СВЦЭМ!$D$10+'СЕТ СН'!$H$5-'СЕТ СН'!$H$21</f>
        <v>4923.1922600600001</v>
      </c>
      <c r="C99" s="36">
        <f>SUMIFS(СВЦЭМ!$D$34:$D$777,СВЦЭМ!$A$34:$A$777,$A99,СВЦЭМ!$B$34:$B$777,C$83)+'СЕТ СН'!$H$11+СВЦЭМ!$D$10+'СЕТ СН'!$H$5-'СЕТ СН'!$H$21</f>
        <v>5009.1701951900004</v>
      </c>
      <c r="D99" s="36">
        <f>SUMIFS(СВЦЭМ!$D$34:$D$777,СВЦЭМ!$A$34:$A$777,$A99,СВЦЭМ!$B$34:$B$777,D$83)+'СЕТ СН'!$H$11+СВЦЭМ!$D$10+'СЕТ СН'!$H$5-'СЕТ СН'!$H$21</f>
        <v>5069.8749168099994</v>
      </c>
      <c r="E99" s="36">
        <f>SUMIFS(СВЦЭМ!$D$34:$D$777,СВЦЭМ!$A$34:$A$777,$A99,СВЦЭМ!$B$34:$B$777,E$83)+'СЕТ СН'!$H$11+СВЦЭМ!$D$10+'СЕТ СН'!$H$5-'СЕТ СН'!$H$21</f>
        <v>5056.3449750499994</v>
      </c>
      <c r="F99" s="36">
        <f>SUMIFS(СВЦЭМ!$D$34:$D$777,СВЦЭМ!$A$34:$A$777,$A99,СВЦЭМ!$B$34:$B$777,F$83)+'СЕТ СН'!$H$11+СВЦЭМ!$D$10+'СЕТ СН'!$H$5-'СЕТ СН'!$H$21</f>
        <v>5046.4672189799994</v>
      </c>
      <c r="G99" s="36">
        <f>SUMIFS(СВЦЭМ!$D$34:$D$777,СВЦЭМ!$A$34:$A$777,$A99,СВЦЭМ!$B$34:$B$777,G$83)+'СЕТ СН'!$H$11+СВЦЭМ!$D$10+'СЕТ СН'!$H$5-'СЕТ СН'!$H$21</f>
        <v>5032.5352935399997</v>
      </c>
      <c r="H99" s="36">
        <f>SUMIFS(СВЦЭМ!$D$34:$D$777,СВЦЭМ!$A$34:$A$777,$A99,СВЦЭМ!$B$34:$B$777,H$83)+'СЕТ СН'!$H$11+СВЦЭМ!$D$10+'СЕТ СН'!$H$5-'СЕТ СН'!$H$21</f>
        <v>5012.8296997699999</v>
      </c>
      <c r="I99" s="36">
        <f>SUMIFS(СВЦЭМ!$D$34:$D$777,СВЦЭМ!$A$34:$A$777,$A99,СВЦЭМ!$B$34:$B$777,I$83)+'СЕТ СН'!$H$11+СВЦЭМ!$D$10+'СЕТ СН'!$H$5-'СЕТ СН'!$H$21</f>
        <v>4922.7259369800004</v>
      </c>
      <c r="J99" s="36">
        <f>SUMIFS(СВЦЭМ!$D$34:$D$777,СВЦЭМ!$A$34:$A$777,$A99,СВЦЭМ!$B$34:$B$777,J$83)+'СЕТ СН'!$H$11+СВЦЭМ!$D$10+'СЕТ СН'!$H$5-'СЕТ СН'!$H$21</f>
        <v>4833.5615459299997</v>
      </c>
      <c r="K99" s="36">
        <f>SUMIFS(СВЦЭМ!$D$34:$D$777,СВЦЭМ!$A$34:$A$777,$A99,СВЦЭМ!$B$34:$B$777,K$83)+'СЕТ СН'!$H$11+СВЦЭМ!$D$10+'СЕТ СН'!$H$5-'СЕТ СН'!$H$21</f>
        <v>4766.56742424</v>
      </c>
      <c r="L99" s="36">
        <f>SUMIFS(СВЦЭМ!$D$34:$D$777,СВЦЭМ!$A$34:$A$777,$A99,СВЦЭМ!$B$34:$B$777,L$83)+'СЕТ СН'!$H$11+СВЦЭМ!$D$10+'СЕТ СН'!$H$5-'СЕТ СН'!$H$21</f>
        <v>4735.0239979099997</v>
      </c>
      <c r="M99" s="36">
        <f>SUMIFS(СВЦЭМ!$D$34:$D$777,СВЦЭМ!$A$34:$A$777,$A99,СВЦЭМ!$B$34:$B$777,M$83)+'СЕТ СН'!$H$11+СВЦЭМ!$D$10+'СЕТ СН'!$H$5-'СЕТ СН'!$H$21</f>
        <v>4797.2677116200002</v>
      </c>
      <c r="N99" s="36">
        <f>SUMIFS(СВЦЭМ!$D$34:$D$777,СВЦЭМ!$A$34:$A$777,$A99,СВЦЭМ!$B$34:$B$777,N$83)+'СЕТ СН'!$H$11+СВЦЭМ!$D$10+'СЕТ СН'!$H$5-'СЕТ СН'!$H$21</f>
        <v>4872.7174495499994</v>
      </c>
      <c r="O99" s="36">
        <f>SUMIFS(СВЦЭМ!$D$34:$D$777,СВЦЭМ!$A$34:$A$777,$A99,СВЦЭМ!$B$34:$B$777,O$83)+'СЕТ СН'!$H$11+СВЦЭМ!$D$10+'СЕТ СН'!$H$5-'СЕТ СН'!$H$21</f>
        <v>4896.3625397400001</v>
      </c>
      <c r="P99" s="36">
        <f>SUMIFS(СВЦЭМ!$D$34:$D$777,СВЦЭМ!$A$34:$A$777,$A99,СВЦЭМ!$B$34:$B$777,P$83)+'СЕТ СН'!$H$11+СВЦЭМ!$D$10+'СЕТ СН'!$H$5-'СЕТ СН'!$H$21</f>
        <v>4901.6755460799995</v>
      </c>
      <c r="Q99" s="36">
        <f>SUMIFS(СВЦЭМ!$D$34:$D$777,СВЦЭМ!$A$34:$A$777,$A99,СВЦЭМ!$B$34:$B$777,Q$83)+'СЕТ СН'!$H$11+СВЦЭМ!$D$10+'СЕТ СН'!$H$5-'СЕТ СН'!$H$21</f>
        <v>4899.4581163399998</v>
      </c>
      <c r="R99" s="36">
        <f>SUMIFS(СВЦЭМ!$D$34:$D$777,СВЦЭМ!$A$34:$A$777,$A99,СВЦЭМ!$B$34:$B$777,R$83)+'СЕТ СН'!$H$11+СВЦЭМ!$D$10+'СЕТ СН'!$H$5-'СЕТ СН'!$H$21</f>
        <v>4850.3513580299996</v>
      </c>
      <c r="S99" s="36">
        <f>SUMIFS(СВЦЭМ!$D$34:$D$777,СВЦЭМ!$A$34:$A$777,$A99,СВЦЭМ!$B$34:$B$777,S$83)+'СЕТ СН'!$H$11+СВЦЭМ!$D$10+'СЕТ СН'!$H$5-'СЕТ СН'!$H$21</f>
        <v>4740.2806569499999</v>
      </c>
      <c r="T99" s="36">
        <f>SUMIFS(СВЦЭМ!$D$34:$D$777,СВЦЭМ!$A$34:$A$777,$A99,СВЦЭМ!$B$34:$B$777,T$83)+'СЕТ СН'!$H$11+СВЦЭМ!$D$10+'СЕТ СН'!$H$5-'СЕТ СН'!$H$21</f>
        <v>4685.0610486300002</v>
      </c>
      <c r="U99" s="36">
        <f>SUMIFS(СВЦЭМ!$D$34:$D$777,СВЦЭМ!$A$34:$A$777,$A99,СВЦЭМ!$B$34:$B$777,U$83)+'СЕТ СН'!$H$11+СВЦЭМ!$D$10+'СЕТ СН'!$H$5-'СЕТ СН'!$H$21</f>
        <v>4688.23805601</v>
      </c>
      <c r="V99" s="36">
        <f>SUMIFS(СВЦЭМ!$D$34:$D$777,СВЦЭМ!$A$34:$A$777,$A99,СВЦЭМ!$B$34:$B$777,V$83)+'СЕТ СН'!$H$11+СВЦЭМ!$D$10+'СЕТ СН'!$H$5-'СЕТ СН'!$H$21</f>
        <v>4699.8337791599997</v>
      </c>
      <c r="W99" s="36">
        <f>SUMIFS(СВЦЭМ!$D$34:$D$777,СВЦЭМ!$A$34:$A$777,$A99,СВЦЭМ!$B$34:$B$777,W$83)+'СЕТ СН'!$H$11+СВЦЭМ!$D$10+'СЕТ СН'!$H$5-'СЕТ СН'!$H$21</f>
        <v>4716.6613614099997</v>
      </c>
      <c r="X99" s="36">
        <f>SUMIFS(СВЦЭМ!$D$34:$D$777,СВЦЭМ!$A$34:$A$777,$A99,СВЦЭМ!$B$34:$B$777,X$83)+'СЕТ СН'!$H$11+СВЦЭМ!$D$10+'СЕТ СН'!$H$5-'СЕТ СН'!$H$21</f>
        <v>4747.42397549</v>
      </c>
      <c r="Y99" s="36">
        <f>SUMIFS(СВЦЭМ!$D$34:$D$777,СВЦЭМ!$A$34:$A$777,$A99,СВЦЭМ!$B$34:$B$777,Y$83)+'СЕТ СН'!$H$11+СВЦЭМ!$D$10+'СЕТ СН'!$H$5-'СЕТ СН'!$H$21</f>
        <v>4819.3452523299993</v>
      </c>
    </row>
    <row r="100" spans="1:25" ht="15.75" x14ac:dyDescent="0.2">
      <c r="A100" s="35">
        <f t="shared" si="2"/>
        <v>43451</v>
      </c>
      <c r="B100" s="36">
        <f>SUMIFS(СВЦЭМ!$D$34:$D$777,СВЦЭМ!$A$34:$A$777,$A100,СВЦЭМ!$B$34:$B$777,B$83)+'СЕТ СН'!$H$11+СВЦЭМ!$D$10+'СЕТ СН'!$H$5-'СЕТ СН'!$H$21</f>
        <v>4971.0327954799995</v>
      </c>
      <c r="C100" s="36">
        <f>SUMIFS(СВЦЭМ!$D$34:$D$777,СВЦЭМ!$A$34:$A$777,$A100,СВЦЭМ!$B$34:$B$777,C$83)+'СЕТ СН'!$H$11+СВЦЭМ!$D$10+'СЕТ СН'!$H$5-'СЕТ СН'!$H$21</f>
        <v>5069.0726726100002</v>
      </c>
      <c r="D100" s="36">
        <f>SUMIFS(СВЦЭМ!$D$34:$D$777,СВЦЭМ!$A$34:$A$777,$A100,СВЦЭМ!$B$34:$B$777,D$83)+'СЕТ СН'!$H$11+СВЦЭМ!$D$10+'СЕТ СН'!$H$5-'СЕТ СН'!$H$21</f>
        <v>5135.4115747099995</v>
      </c>
      <c r="E100" s="36">
        <f>SUMIFS(СВЦЭМ!$D$34:$D$777,СВЦЭМ!$A$34:$A$777,$A100,СВЦЭМ!$B$34:$B$777,E$83)+'СЕТ СН'!$H$11+СВЦЭМ!$D$10+'СЕТ СН'!$H$5-'СЕТ СН'!$H$21</f>
        <v>5151.6957283599995</v>
      </c>
      <c r="F100" s="36">
        <f>SUMIFS(СВЦЭМ!$D$34:$D$777,СВЦЭМ!$A$34:$A$777,$A100,СВЦЭМ!$B$34:$B$777,F$83)+'СЕТ СН'!$H$11+СВЦЭМ!$D$10+'СЕТ СН'!$H$5-'СЕТ СН'!$H$21</f>
        <v>5150.8347821199995</v>
      </c>
      <c r="G100" s="36">
        <f>SUMIFS(СВЦЭМ!$D$34:$D$777,СВЦЭМ!$A$34:$A$777,$A100,СВЦЭМ!$B$34:$B$777,G$83)+'СЕТ СН'!$H$11+СВЦЭМ!$D$10+'СЕТ СН'!$H$5-'СЕТ СН'!$H$21</f>
        <v>5072.8641047499996</v>
      </c>
      <c r="H100" s="36">
        <f>SUMIFS(СВЦЭМ!$D$34:$D$777,СВЦЭМ!$A$34:$A$777,$A100,СВЦЭМ!$B$34:$B$777,H$83)+'СЕТ СН'!$H$11+СВЦЭМ!$D$10+'СЕТ СН'!$H$5-'СЕТ СН'!$H$21</f>
        <v>5008.4659098799993</v>
      </c>
      <c r="I100" s="36">
        <f>SUMIFS(СВЦЭМ!$D$34:$D$777,СВЦЭМ!$A$34:$A$777,$A100,СВЦЭМ!$B$34:$B$777,I$83)+'СЕТ СН'!$H$11+СВЦЭМ!$D$10+'СЕТ СН'!$H$5-'СЕТ СН'!$H$21</f>
        <v>4899.9852222599993</v>
      </c>
      <c r="J100" s="36">
        <f>SUMIFS(СВЦЭМ!$D$34:$D$777,СВЦЭМ!$A$34:$A$777,$A100,СВЦЭМ!$B$34:$B$777,J$83)+'СЕТ СН'!$H$11+СВЦЭМ!$D$10+'СЕТ СН'!$H$5-'СЕТ СН'!$H$21</f>
        <v>4830.4838154199997</v>
      </c>
      <c r="K100" s="36">
        <f>SUMIFS(СВЦЭМ!$D$34:$D$777,СВЦЭМ!$A$34:$A$777,$A100,СВЦЭМ!$B$34:$B$777,K$83)+'СЕТ СН'!$H$11+СВЦЭМ!$D$10+'СЕТ СН'!$H$5-'СЕТ СН'!$H$21</f>
        <v>4750.5033839899997</v>
      </c>
      <c r="L100" s="36">
        <f>SUMIFS(СВЦЭМ!$D$34:$D$777,СВЦЭМ!$A$34:$A$777,$A100,СВЦЭМ!$B$34:$B$777,L$83)+'СЕТ СН'!$H$11+СВЦЭМ!$D$10+'СЕТ СН'!$H$5-'СЕТ СН'!$H$21</f>
        <v>4743.90941475</v>
      </c>
      <c r="M100" s="36">
        <f>SUMIFS(СВЦЭМ!$D$34:$D$777,СВЦЭМ!$A$34:$A$777,$A100,СВЦЭМ!$B$34:$B$777,M$83)+'СЕТ СН'!$H$11+СВЦЭМ!$D$10+'СЕТ СН'!$H$5-'СЕТ СН'!$H$21</f>
        <v>4803.0088458800001</v>
      </c>
      <c r="N100" s="36">
        <f>SUMIFS(СВЦЭМ!$D$34:$D$777,СВЦЭМ!$A$34:$A$777,$A100,СВЦЭМ!$B$34:$B$777,N$83)+'СЕТ СН'!$H$11+СВЦЭМ!$D$10+'СЕТ СН'!$H$5-'СЕТ СН'!$H$21</f>
        <v>4876.6357855400001</v>
      </c>
      <c r="O100" s="36">
        <f>SUMIFS(СВЦЭМ!$D$34:$D$777,СВЦЭМ!$A$34:$A$777,$A100,СВЦЭМ!$B$34:$B$777,O$83)+'СЕТ СН'!$H$11+СВЦЭМ!$D$10+'СЕТ СН'!$H$5-'СЕТ СН'!$H$21</f>
        <v>4927.3330489399996</v>
      </c>
      <c r="P100" s="36">
        <f>SUMIFS(СВЦЭМ!$D$34:$D$777,СВЦЭМ!$A$34:$A$777,$A100,СВЦЭМ!$B$34:$B$777,P$83)+'СЕТ СН'!$H$11+СВЦЭМ!$D$10+'СЕТ СН'!$H$5-'СЕТ СН'!$H$21</f>
        <v>4937.6506723800003</v>
      </c>
      <c r="Q100" s="36">
        <f>SUMIFS(СВЦЭМ!$D$34:$D$777,СВЦЭМ!$A$34:$A$777,$A100,СВЦЭМ!$B$34:$B$777,Q$83)+'СЕТ СН'!$H$11+СВЦЭМ!$D$10+'СЕТ СН'!$H$5-'СЕТ СН'!$H$21</f>
        <v>4909.4788595700002</v>
      </c>
      <c r="R100" s="36">
        <f>SUMIFS(СВЦЭМ!$D$34:$D$777,СВЦЭМ!$A$34:$A$777,$A100,СВЦЭМ!$B$34:$B$777,R$83)+'СЕТ СН'!$H$11+СВЦЭМ!$D$10+'СЕТ СН'!$H$5-'СЕТ СН'!$H$21</f>
        <v>4835.86941888</v>
      </c>
      <c r="S100" s="36">
        <f>SUMIFS(СВЦЭМ!$D$34:$D$777,СВЦЭМ!$A$34:$A$777,$A100,СВЦЭМ!$B$34:$B$777,S$83)+'СЕТ СН'!$H$11+СВЦЭМ!$D$10+'СЕТ СН'!$H$5-'СЕТ СН'!$H$21</f>
        <v>4716.3715810799995</v>
      </c>
      <c r="T100" s="36">
        <f>SUMIFS(СВЦЭМ!$D$34:$D$777,СВЦЭМ!$A$34:$A$777,$A100,СВЦЭМ!$B$34:$B$777,T$83)+'СЕТ СН'!$H$11+СВЦЭМ!$D$10+'СЕТ СН'!$H$5-'СЕТ СН'!$H$21</f>
        <v>4663.5481092399996</v>
      </c>
      <c r="U100" s="36">
        <f>SUMIFS(СВЦЭМ!$D$34:$D$777,СВЦЭМ!$A$34:$A$777,$A100,СВЦЭМ!$B$34:$B$777,U$83)+'СЕТ СН'!$H$11+СВЦЭМ!$D$10+'СЕТ СН'!$H$5-'СЕТ СН'!$H$21</f>
        <v>4666.2071281799999</v>
      </c>
      <c r="V100" s="36">
        <f>SUMIFS(СВЦЭМ!$D$34:$D$777,СВЦЭМ!$A$34:$A$777,$A100,СВЦЭМ!$B$34:$B$777,V$83)+'СЕТ СН'!$H$11+СВЦЭМ!$D$10+'СЕТ СН'!$H$5-'СЕТ СН'!$H$21</f>
        <v>4688.3438751999993</v>
      </c>
      <c r="W100" s="36">
        <f>SUMIFS(СВЦЭМ!$D$34:$D$777,СВЦЭМ!$A$34:$A$777,$A100,СВЦЭМ!$B$34:$B$777,W$83)+'СЕТ СН'!$H$11+СВЦЭМ!$D$10+'СЕТ СН'!$H$5-'СЕТ СН'!$H$21</f>
        <v>4709.8231722299997</v>
      </c>
      <c r="X100" s="36">
        <f>SUMIFS(СВЦЭМ!$D$34:$D$777,СВЦЭМ!$A$34:$A$777,$A100,СВЦЭМ!$B$34:$B$777,X$83)+'СЕТ СН'!$H$11+СВЦЭМ!$D$10+'СЕТ СН'!$H$5-'СЕТ СН'!$H$21</f>
        <v>4720.6045137800002</v>
      </c>
      <c r="Y100" s="36">
        <f>SUMIFS(СВЦЭМ!$D$34:$D$777,СВЦЭМ!$A$34:$A$777,$A100,СВЦЭМ!$B$34:$B$777,Y$83)+'СЕТ СН'!$H$11+СВЦЭМ!$D$10+'СЕТ СН'!$H$5-'СЕТ СН'!$H$21</f>
        <v>4819.8565942499999</v>
      </c>
    </row>
    <row r="101" spans="1:25" ht="15.75" x14ac:dyDescent="0.2">
      <c r="A101" s="35">
        <f t="shared" si="2"/>
        <v>43452</v>
      </c>
      <c r="B101" s="36">
        <f>SUMIFS(СВЦЭМ!$D$34:$D$777,СВЦЭМ!$A$34:$A$777,$A101,СВЦЭМ!$B$34:$B$777,B$83)+'СЕТ СН'!$H$11+СВЦЭМ!$D$10+'СЕТ СН'!$H$5-'СЕТ СН'!$H$21</f>
        <v>4923.8086034600001</v>
      </c>
      <c r="C101" s="36">
        <f>SUMIFS(СВЦЭМ!$D$34:$D$777,СВЦЭМ!$A$34:$A$777,$A101,СВЦЭМ!$B$34:$B$777,C$83)+'СЕТ СН'!$H$11+СВЦЭМ!$D$10+'СЕТ СН'!$H$5-'СЕТ СН'!$H$21</f>
        <v>4998.4247991499997</v>
      </c>
      <c r="D101" s="36">
        <f>SUMIFS(СВЦЭМ!$D$34:$D$777,СВЦЭМ!$A$34:$A$777,$A101,СВЦЭМ!$B$34:$B$777,D$83)+'СЕТ СН'!$H$11+СВЦЭМ!$D$10+'СЕТ СН'!$H$5-'СЕТ СН'!$H$21</f>
        <v>5054.59555817</v>
      </c>
      <c r="E101" s="36">
        <f>SUMIFS(СВЦЭМ!$D$34:$D$777,СВЦЭМ!$A$34:$A$777,$A101,СВЦЭМ!$B$34:$B$777,E$83)+'СЕТ СН'!$H$11+СВЦЭМ!$D$10+'СЕТ СН'!$H$5-'СЕТ СН'!$H$21</f>
        <v>5060.6895113800001</v>
      </c>
      <c r="F101" s="36">
        <f>SUMIFS(СВЦЭМ!$D$34:$D$777,СВЦЭМ!$A$34:$A$777,$A101,СВЦЭМ!$B$34:$B$777,F$83)+'СЕТ СН'!$H$11+СВЦЭМ!$D$10+'СЕТ СН'!$H$5-'СЕТ СН'!$H$21</f>
        <v>5059.7318205599995</v>
      </c>
      <c r="G101" s="36">
        <f>SUMIFS(СВЦЭМ!$D$34:$D$777,СВЦЭМ!$A$34:$A$777,$A101,СВЦЭМ!$B$34:$B$777,G$83)+'СЕТ СН'!$H$11+СВЦЭМ!$D$10+'СЕТ СН'!$H$5-'СЕТ СН'!$H$21</f>
        <v>5047.7352173099998</v>
      </c>
      <c r="H101" s="36">
        <f>SUMIFS(СВЦЭМ!$D$34:$D$777,СВЦЭМ!$A$34:$A$777,$A101,СВЦЭМ!$B$34:$B$777,H$83)+'СЕТ СН'!$H$11+СВЦЭМ!$D$10+'СЕТ СН'!$H$5-'СЕТ СН'!$H$21</f>
        <v>4986.0267594200004</v>
      </c>
      <c r="I101" s="36">
        <f>SUMIFS(СВЦЭМ!$D$34:$D$777,СВЦЭМ!$A$34:$A$777,$A101,СВЦЭМ!$B$34:$B$777,I$83)+'СЕТ СН'!$H$11+СВЦЭМ!$D$10+'СЕТ СН'!$H$5-'СЕТ СН'!$H$21</f>
        <v>4891.4393203499994</v>
      </c>
      <c r="J101" s="36">
        <f>SUMIFS(СВЦЭМ!$D$34:$D$777,СВЦЭМ!$A$34:$A$777,$A101,СВЦЭМ!$B$34:$B$777,J$83)+'СЕТ СН'!$H$11+СВЦЭМ!$D$10+'СЕТ СН'!$H$5-'СЕТ СН'!$H$21</f>
        <v>4821.7003857399995</v>
      </c>
      <c r="K101" s="36">
        <f>SUMIFS(СВЦЭМ!$D$34:$D$777,СВЦЭМ!$A$34:$A$777,$A101,СВЦЭМ!$B$34:$B$777,K$83)+'СЕТ СН'!$H$11+СВЦЭМ!$D$10+'СЕТ СН'!$H$5-'СЕТ СН'!$H$21</f>
        <v>4764.1996871900001</v>
      </c>
      <c r="L101" s="36">
        <f>SUMIFS(СВЦЭМ!$D$34:$D$777,СВЦЭМ!$A$34:$A$777,$A101,СВЦЭМ!$B$34:$B$777,L$83)+'СЕТ СН'!$H$11+СВЦЭМ!$D$10+'СЕТ СН'!$H$5-'СЕТ СН'!$H$21</f>
        <v>4776.6582376400002</v>
      </c>
      <c r="M101" s="36">
        <f>SUMIFS(СВЦЭМ!$D$34:$D$777,СВЦЭМ!$A$34:$A$777,$A101,СВЦЭМ!$B$34:$B$777,M$83)+'СЕТ СН'!$H$11+СВЦЭМ!$D$10+'СЕТ СН'!$H$5-'СЕТ СН'!$H$21</f>
        <v>4810.9661708399999</v>
      </c>
      <c r="N101" s="36">
        <f>SUMIFS(СВЦЭМ!$D$34:$D$777,СВЦЭМ!$A$34:$A$777,$A101,СВЦЭМ!$B$34:$B$777,N$83)+'СЕТ СН'!$H$11+СВЦЭМ!$D$10+'СЕТ СН'!$H$5-'СЕТ СН'!$H$21</f>
        <v>4858.8188602999999</v>
      </c>
      <c r="O101" s="36">
        <f>SUMIFS(СВЦЭМ!$D$34:$D$777,СВЦЭМ!$A$34:$A$777,$A101,СВЦЭМ!$B$34:$B$777,O$83)+'СЕТ СН'!$H$11+СВЦЭМ!$D$10+'СЕТ СН'!$H$5-'СЕТ СН'!$H$21</f>
        <v>4911.3571426499993</v>
      </c>
      <c r="P101" s="36">
        <f>SUMIFS(СВЦЭМ!$D$34:$D$777,СВЦЭМ!$A$34:$A$777,$A101,СВЦЭМ!$B$34:$B$777,P$83)+'СЕТ СН'!$H$11+СВЦЭМ!$D$10+'СЕТ СН'!$H$5-'СЕТ СН'!$H$21</f>
        <v>4919.81000571</v>
      </c>
      <c r="Q101" s="36">
        <f>SUMIFS(СВЦЭМ!$D$34:$D$777,СВЦЭМ!$A$34:$A$777,$A101,СВЦЭМ!$B$34:$B$777,Q$83)+'СЕТ СН'!$H$11+СВЦЭМ!$D$10+'СЕТ СН'!$H$5-'СЕТ СН'!$H$21</f>
        <v>4887.2343417499997</v>
      </c>
      <c r="R101" s="36">
        <f>SUMIFS(СВЦЭМ!$D$34:$D$777,СВЦЭМ!$A$34:$A$777,$A101,СВЦЭМ!$B$34:$B$777,R$83)+'СЕТ СН'!$H$11+СВЦЭМ!$D$10+'СЕТ СН'!$H$5-'СЕТ СН'!$H$21</f>
        <v>4833.7192166799996</v>
      </c>
      <c r="S101" s="36">
        <f>SUMIFS(СВЦЭМ!$D$34:$D$777,СВЦЭМ!$A$34:$A$777,$A101,СВЦЭМ!$B$34:$B$777,S$83)+'СЕТ СН'!$H$11+СВЦЭМ!$D$10+'СЕТ СН'!$H$5-'СЕТ СН'!$H$21</f>
        <v>4758.65894862</v>
      </c>
      <c r="T101" s="36">
        <f>SUMIFS(СВЦЭМ!$D$34:$D$777,СВЦЭМ!$A$34:$A$777,$A101,СВЦЭМ!$B$34:$B$777,T$83)+'СЕТ СН'!$H$11+СВЦЭМ!$D$10+'СЕТ СН'!$H$5-'СЕТ СН'!$H$21</f>
        <v>4722.8862501499998</v>
      </c>
      <c r="U101" s="36">
        <f>SUMIFS(СВЦЭМ!$D$34:$D$777,СВЦЭМ!$A$34:$A$777,$A101,СВЦЭМ!$B$34:$B$777,U$83)+'СЕТ СН'!$H$11+СВЦЭМ!$D$10+'СЕТ СН'!$H$5-'СЕТ СН'!$H$21</f>
        <v>4715.2713122599998</v>
      </c>
      <c r="V101" s="36">
        <f>SUMIFS(СВЦЭМ!$D$34:$D$777,СВЦЭМ!$A$34:$A$777,$A101,СВЦЭМ!$B$34:$B$777,V$83)+'СЕТ СН'!$H$11+СВЦЭМ!$D$10+'СЕТ СН'!$H$5-'СЕТ СН'!$H$21</f>
        <v>4717.4905122600003</v>
      </c>
      <c r="W101" s="36">
        <f>SUMIFS(СВЦЭМ!$D$34:$D$777,СВЦЭМ!$A$34:$A$777,$A101,СВЦЭМ!$B$34:$B$777,W$83)+'СЕТ СН'!$H$11+СВЦЭМ!$D$10+'СЕТ СН'!$H$5-'СЕТ СН'!$H$21</f>
        <v>4732.6751553999993</v>
      </c>
      <c r="X101" s="36">
        <f>SUMIFS(СВЦЭМ!$D$34:$D$777,СВЦЭМ!$A$34:$A$777,$A101,СВЦЭМ!$B$34:$B$777,X$83)+'СЕТ СН'!$H$11+СВЦЭМ!$D$10+'СЕТ СН'!$H$5-'СЕТ СН'!$H$21</f>
        <v>4742.2287142599998</v>
      </c>
      <c r="Y101" s="36">
        <f>SUMIFS(СВЦЭМ!$D$34:$D$777,СВЦЭМ!$A$34:$A$777,$A101,СВЦЭМ!$B$34:$B$777,Y$83)+'СЕТ СН'!$H$11+СВЦЭМ!$D$10+'СЕТ СН'!$H$5-'СЕТ СН'!$H$21</f>
        <v>4825.7326476600001</v>
      </c>
    </row>
    <row r="102" spans="1:25" ht="15.75" x14ac:dyDescent="0.2">
      <c r="A102" s="35">
        <f t="shared" si="2"/>
        <v>43453</v>
      </c>
      <c r="B102" s="36">
        <f>SUMIFS(СВЦЭМ!$D$34:$D$777,СВЦЭМ!$A$34:$A$777,$A102,СВЦЭМ!$B$34:$B$777,B$83)+'СЕТ СН'!$H$11+СВЦЭМ!$D$10+'СЕТ СН'!$H$5-'СЕТ СН'!$H$21</f>
        <v>4874.7933279899999</v>
      </c>
      <c r="C102" s="36">
        <f>SUMIFS(СВЦЭМ!$D$34:$D$777,СВЦЭМ!$A$34:$A$777,$A102,СВЦЭМ!$B$34:$B$777,C$83)+'СЕТ СН'!$H$11+СВЦЭМ!$D$10+'СЕТ СН'!$H$5-'СЕТ СН'!$H$21</f>
        <v>4970.0486085100001</v>
      </c>
      <c r="D102" s="36">
        <f>SUMIFS(СВЦЭМ!$D$34:$D$777,СВЦЭМ!$A$34:$A$777,$A102,СВЦЭМ!$B$34:$B$777,D$83)+'СЕТ СН'!$H$11+СВЦЭМ!$D$10+'СЕТ СН'!$H$5-'СЕТ СН'!$H$21</f>
        <v>5051.6468744399999</v>
      </c>
      <c r="E102" s="36">
        <f>SUMIFS(СВЦЭМ!$D$34:$D$777,СВЦЭМ!$A$34:$A$777,$A102,СВЦЭМ!$B$34:$B$777,E$83)+'СЕТ СН'!$H$11+СВЦЭМ!$D$10+'СЕТ СН'!$H$5-'СЕТ СН'!$H$21</f>
        <v>5059.1722904899998</v>
      </c>
      <c r="F102" s="36">
        <f>SUMIFS(СВЦЭМ!$D$34:$D$777,СВЦЭМ!$A$34:$A$777,$A102,СВЦЭМ!$B$34:$B$777,F$83)+'СЕТ СН'!$H$11+СВЦЭМ!$D$10+'СЕТ СН'!$H$5-'СЕТ СН'!$H$21</f>
        <v>5052.9937791700004</v>
      </c>
      <c r="G102" s="36">
        <f>SUMIFS(СВЦЭМ!$D$34:$D$777,СВЦЭМ!$A$34:$A$777,$A102,СВЦЭМ!$B$34:$B$777,G$83)+'СЕТ СН'!$H$11+СВЦЭМ!$D$10+'СЕТ СН'!$H$5-'СЕТ СН'!$H$21</f>
        <v>5015.4019776300001</v>
      </c>
      <c r="H102" s="36">
        <f>SUMIFS(СВЦЭМ!$D$34:$D$777,СВЦЭМ!$A$34:$A$777,$A102,СВЦЭМ!$B$34:$B$777,H$83)+'СЕТ СН'!$H$11+СВЦЭМ!$D$10+'СЕТ СН'!$H$5-'СЕТ СН'!$H$21</f>
        <v>4952.5376640099994</v>
      </c>
      <c r="I102" s="36">
        <f>SUMIFS(СВЦЭМ!$D$34:$D$777,СВЦЭМ!$A$34:$A$777,$A102,СВЦЭМ!$B$34:$B$777,I$83)+'СЕТ СН'!$H$11+СВЦЭМ!$D$10+'СЕТ СН'!$H$5-'СЕТ СН'!$H$21</f>
        <v>4913.0001132799998</v>
      </c>
      <c r="J102" s="36">
        <f>SUMIFS(СВЦЭМ!$D$34:$D$777,СВЦЭМ!$A$34:$A$777,$A102,СВЦЭМ!$B$34:$B$777,J$83)+'СЕТ СН'!$H$11+СВЦЭМ!$D$10+'СЕТ СН'!$H$5-'СЕТ СН'!$H$21</f>
        <v>4842.1111714400004</v>
      </c>
      <c r="K102" s="36">
        <f>SUMIFS(СВЦЭМ!$D$34:$D$777,СВЦЭМ!$A$34:$A$777,$A102,СВЦЭМ!$B$34:$B$777,K$83)+'СЕТ СН'!$H$11+СВЦЭМ!$D$10+'СЕТ СН'!$H$5-'СЕТ СН'!$H$21</f>
        <v>4776.4878122</v>
      </c>
      <c r="L102" s="36">
        <f>SUMIFS(СВЦЭМ!$D$34:$D$777,СВЦЭМ!$A$34:$A$777,$A102,СВЦЭМ!$B$34:$B$777,L$83)+'СЕТ СН'!$H$11+СВЦЭМ!$D$10+'СЕТ СН'!$H$5-'СЕТ СН'!$H$21</f>
        <v>4750.6509410299996</v>
      </c>
      <c r="M102" s="36">
        <f>SUMIFS(СВЦЭМ!$D$34:$D$777,СВЦЭМ!$A$34:$A$777,$A102,СВЦЭМ!$B$34:$B$777,M$83)+'СЕТ СН'!$H$11+СВЦЭМ!$D$10+'СЕТ СН'!$H$5-'СЕТ СН'!$H$21</f>
        <v>4799.3467063799999</v>
      </c>
      <c r="N102" s="36">
        <f>SUMIFS(СВЦЭМ!$D$34:$D$777,СВЦЭМ!$A$34:$A$777,$A102,СВЦЭМ!$B$34:$B$777,N$83)+'СЕТ СН'!$H$11+СВЦЭМ!$D$10+'СЕТ СН'!$H$5-'СЕТ СН'!$H$21</f>
        <v>4873.4254965099999</v>
      </c>
      <c r="O102" s="36">
        <f>SUMIFS(СВЦЭМ!$D$34:$D$777,СВЦЭМ!$A$34:$A$777,$A102,СВЦЭМ!$B$34:$B$777,O$83)+'СЕТ СН'!$H$11+СВЦЭМ!$D$10+'СЕТ СН'!$H$5-'СЕТ СН'!$H$21</f>
        <v>4926.0824806099999</v>
      </c>
      <c r="P102" s="36">
        <f>SUMIFS(СВЦЭМ!$D$34:$D$777,СВЦЭМ!$A$34:$A$777,$A102,СВЦЭМ!$B$34:$B$777,P$83)+'СЕТ СН'!$H$11+СВЦЭМ!$D$10+'СЕТ СН'!$H$5-'СЕТ СН'!$H$21</f>
        <v>4929.67699068</v>
      </c>
      <c r="Q102" s="36">
        <f>SUMIFS(СВЦЭМ!$D$34:$D$777,СВЦЭМ!$A$34:$A$777,$A102,СВЦЭМ!$B$34:$B$777,Q$83)+'СЕТ СН'!$H$11+СВЦЭМ!$D$10+'СЕТ СН'!$H$5-'СЕТ СН'!$H$21</f>
        <v>4895.7744383500003</v>
      </c>
      <c r="R102" s="36">
        <f>SUMIFS(СВЦЭМ!$D$34:$D$777,СВЦЭМ!$A$34:$A$777,$A102,СВЦЭМ!$B$34:$B$777,R$83)+'СЕТ СН'!$H$11+СВЦЭМ!$D$10+'СЕТ СН'!$H$5-'СЕТ СН'!$H$21</f>
        <v>4831.1163632199996</v>
      </c>
      <c r="S102" s="36">
        <f>SUMIFS(СВЦЭМ!$D$34:$D$777,СВЦЭМ!$A$34:$A$777,$A102,СВЦЭМ!$B$34:$B$777,S$83)+'СЕТ СН'!$H$11+СВЦЭМ!$D$10+'СЕТ СН'!$H$5-'СЕТ СН'!$H$21</f>
        <v>4740.5419688900001</v>
      </c>
      <c r="T102" s="36">
        <f>SUMIFS(СВЦЭМ!$D$34:$D$777,СВЦЭМ!$A$34:$A$777,$A102,СВЦЭМ!$B$34:$B$777,T$83)+'СЕТ СН'!$H$11+СВЦЭМ!$D$10+'СЕТ СН'!$H$5-'СЕТ СН'!$H$21</f>
        <v>4712.3976749099993</v>
      </c>
      <c r="U102" s="36">
        <f>SUMIFS(СВЦЭМ!$D$34:$D$777,СВЦЭМ!$A$34:$A$777,$A102,СВЦЭМ!$B$34:$B$777,U$83)+'СЕТ СН'!$H$11+СВЦЭМ!$D$10+'СЕТ СН'!$H$5-'СЕТ СН'!$H$21</f>
        <v>4718.8831723499998</v>
      </c>
      <c r="V102" s="36">
        <f>SUMIFS(СВЦЭМ!$D$34:$D$777,СВЦЭМ!$A$34:$A$777,$A102,СВЦЭМ!$B$34:$B$777,V$83)+'СЕТ СН'!$H$11+СВЦЭМ!$D$10+'СЕТ СН'!$H$5-'СЕТ СН'!$H$21</f>
        <v>4729.1997505199997</v>
      </c>
      <c r="W102" s="36">
        <f>SUMIFS(СВЦЭМ!$D$34:$D$777,СВЦЭМ!$A$34:$A$777,$A102,СВЦЭМ!$B$34:$B$777,W$83)+'СЕТ СН'!$H$11+СВЦЭМ!$D$10+'СЕТ СН'!$H$5-'СЕТ СН'!$H$21</f>
        <v>4752.27911133</v>
      </c>
      <c r="X102" s="36">
        <f>SUMIFS(СВЦЭМ!$D$34:$D$777,СВЦЭМ!$A$34:$A$777,$A102,СВЦЭМ!$B$34:$B$777,X$83)+'СЕТ СН'!$H$11+СВЦЭМ!$D$10+'СЕТ СН'!$H$5-'СЕТ СН'!$H$21</f>
        <v>4753.6510211100003</v>
      </c>
      <c r="Y102" s="36">
        <f>SUMIFS(СВЦЭМ!$D$34:$D$777,СВЦЭМ!$A$34:$A$777,$A102,СВЦЭМ!$B$34:$B$777,Y$83)+'СЕТ СН'!$H$11+СВЦЭМ!$D$10+'СЕТ СН'!$H$5-'СЕТ СН'!$H$21</f>
        <v>4832.2831030799998</v>
      </c>
    </row>
    <row r="103" spans="1:25" ht="15.75" x14ac:dyDescent="0.2">
      <c r="A103" s="35">
        <f t="shared" si="2"/>
        <v>43454</v>
      </c>
      <c r="B103" s="36">
        <f>SUMIFS(СВЦЭМ!$D$34:$D$777,СВЦЭМ!$A$34:$A$777,$A103,СВЦЭМ!$B$34:$B$777,B$83)+'СЕТ СН'!$H$11+СВЦЭМ!$D$10+'СЕТ СН'!$H$5-'СЕТ СН'!$H$21</f>
        <v>4906.1803302500002</v>
      </c>
      <c r="C103" s="36">
        <f>SUMIFS(СВЦЭМ!$D$34:$D$777,СВЦЭМ!$A$34:$A$777,$A103,СВЦЭМ!$B$34:$B$777,C$83)+'СЕТ СН'!$H$11+СВЦЭМ!$D$10+'СЕТ СН'!$H$5-'СЕТ СН'!$H$21</f>
        <v>4976.7327448099995</v>
      </c>
      <c r="D103" s="36">
        <f>SUMIFS(СВЦЭМ!$D$34:$D$777,СВЦЭМ!$A$34:$A$777,$A103,СВЦЭМ!$B$34:$B$777,D$83)+'СЕТ СН'!$H$11+СВЦЭМ!$D$10+'СЕТ СН'!$H$5-'СЕТ СН'!$H$21</f>
        <v>5045.3967594799997</v>
      </c>
      <c r="E103" s="36">
        <f>SUMIFS(СВЦЭМ!$D$34:$D$777,СВЦЭМ!$A$34:$A$777,$A103,СВЦЭМ!$B$34:$B$777,E$83)+'СЕТ СН'!$H$11+СВЦЭМ!$D$10+'СЕТ СН'!$H$5-'СЕТ СН'!$H$21</f>
        <v>5056.3199588899997</v>
      </c>
      <c r="F103" s="36">
        <f>SUMIFS(СВЦЭМ!$D$34:$D$777,СВЦЭМ!$A$34:$A$777,$A103,СВЦЭМ!$B$34:$B$777,F$83)+'СЕТ СН'!$H$11+СВЦЭМ!$D$10+'СЕТ СН'!$H$5-'СЕТ СН'!$H$21</f>
        <v>5053.3035520200001</v>
      </c>
      <c r="G103" s="36">
        <f>SUMIFS(СВЦЭМ!$D$34:$D$777,СВЦЭМ!$A$34:$A$777,$A103,СВЦЭМ!$B$34:$B$777,G$83)+'СЕТ СН'!$H$11+СВЦЭМ!$D$10+'СЕТ СН'!$H$5-'СЕТ СН'!$H$21</f>
        <v>5024.4024646799999</v>
      </c>
      <c r="H103" s="36">
        <f>SUMIFS(СВЦЭМ!$D$34:$D$777,СВЦЭМ!$A$34:$A$777,$A103,СВЦЭМ!$B$34:$B$777,H$83)+'СЕТ СН'!$H$11+СВЦЭМ!$D$10+'СЕТ СН'!$H$5-'СЕТ СН'!$H$21</f>
        <v>4952.0925360399997</v>
      </c>
      <c r="I103" s="36">
        <f>SUMIFS(СВЦЭМ!$D$34:$D$777,СВЦЭМ!$A$34:$A$777,$A103,СВЦЭМ!$B$34:$B$777,I$83)+'СЕТ СН'!$H$11+СВЦЭМ!$D$10+'СЕТ СН'!$H$5-'СЕТ СН'!$H$21</f>
        <v>4907.87188109</v>
      </c>
      <c r="J103" s="36">
        <f>SUMIFS(СВЦЭМ!$D$34:$D$777,СВЦЭМ!$A$34:$A$777,$A103,СВЦЭМ!$B$34:$B$777,J$83)+'СЕТ СН'!$H$11+СВЦЭМ!$D$10+'СЕТ СН'!$H$5-'СЕТ СН'!$H$21</f>
        <v>4832.6610703300003</v>
      </c>
      <c r="K103" s="36">
        <f>SUMIFS(СВЦЭМ!$D$34:$D$777,СВЦЭМ!$A$34:$A$777,$A103,СВЦЭМ!$B$34:$B$777,K$83)+'СЕТ СН'!$H$11+СВЦЭМ!$D$10+'СЕТ СН'!$H$5-'СЕТ СН'!$H$21</f>
        <v>4754.7061627899993</v>
      </c>
      <c r="L103" s="36">
        <f>SUMIFS(СВЦЭМ!$D$34:$D$777,СВЦЭМ!$A$34:$A$777,$A103,СВЦЭМ!$B$34:$B$777,L$83)+'СЕТ СН'!$H$11+СВЦЭМ!$D$10+'СЕТ СН'!$H$5-'СЕТ СН'!$H$21</f>
        <v>4748.1558771600003</v>
      </c>
      <c r="M103" s="36">
        <f>SUMIFS(СВЦЭМ!$D$34:$D$777,СВЦЭМ!$A$34:$A$777,$A103,СВЦЭМ!$B$34:$B$777,M$83)+'СЕТ СН'!$H$11+СВЦЭМ!$D$10+'СЕТ СН'!$H$5-'СЕТ СН'!$H$21</f>
        <v>4800.7638121600003</v>
      </c>
      <c r="N103" s="36">
        <f>SUMIFS(СВЦЭМ!$D$34:$D$777,СВЦЭМ!$A$34:$A$777,$A103,СВЦЭМ!$B$34:$B$777,N$83)+'СЕТ СН'!$H$11+СВЦЭМ!$D$10+'СЕТ СН'!$H$5-'СЕТ СН'!$H$21</f>
        <v>4873.2201012599999</v>
      </c>
      <c r="O103" s="36">
        <f>SUMIFS(СВЦЭМ!$D$34:$D$777,СВЦЭМ!$A$34:$A$777,$A103,СВЦЭМ!$B$34:$B$777,O$83)+'СЕТ СН'!$H$11+СВЦЭМ!$D$10+'СЕТ СН'!$H$5-'СЕТ СН'!$H$21</f>
        <v>4918.9197234699996</v>
      </c>
      <c r="P103" s="36">
        <f>SUMIFS(СВЦЭМ!$D$34:$D$777,СВЦЭМ!$A$34:$A$777,$A103,СВЦЭМ!$B$34:$B$777,P$83)+'СЕТ СН'!$H$11+СВЦЭМ!$D$10+'СЕТ СН'!$H$5-'СЕТ СН'!$H$21</f>
        <v>4934.1311628599997</v>
      </c>
      <c r="Q103" s="36">
        <f>SUMIFS(СВЦЭМ!$D$34:$D$777,СВЦЭМ!$A$34:$A$777,$A103,СВЦЭМ!$B$34:$B$777,Q$83)+'СЕТ СН'!$H$11+СВЦЭМ!$D$10+'СЕТ СН'!$H$5-'СЕТ СН'!$H$21</f>
        <v>4899.9046153099998</v>
      </c>
      <c r="R103" s="36">
        <f>SUMIFS(СВЦЭМ!$D$34:$D$777,СВЦЭМ!$A$34:$A$777,$A103,СВЦЭМ!$B$34:$B$777,R$83)+'СЕТ СН'!$H$11+СВЦЭМ!$D$10+'СЕТ СН'!$H$5-'СЕТ СН'!$H$21</f>
        <v>4840.98988611</v>
      </c>
      <c r="S103" s="36">
        <f>SUMIFS(СВЦЭМ!$D$34:$D$777,СВЦЭМ!$A$34:$A$777,$A103,СВЦЭМ!$B$34:$B$777,S$83)+'СЕТ СН'!$H$11+СВЦЭМ!$D$10+'СЕТ СН'!$H$5-'СЕТ СН'!$H$21</f>
        <v>4743.90929873</v>
      </c>
      <c r="T103" s="36">
        <f>SUMIFS(СВЦЭМ!$D$34:$D$777,СВЦЭМ!$A$34:$A$777,$A103,СВЦЭМ!$B$34:$B$777,T$83)+'СЕТ СН'!$H$11+СВЦЭМ!$D$10+'СЕТ СН'!$H$5-'СЕТ СН'!$H$21</f>
        <v>4704.2375164599998</v>
      </c>
      <c r="U103" s="36">
        <f>SUMIFS(СВЦЭМ!$D$34:$D$777,СВЦЭМ!$A$34:$A$777,$A103,СВЦЭМ!$B$34:$B$777,U$83)+'СЕТ СН'!$H$11+СВЦЭМ!$D$10+'СЕТ СН'!$H$5-'СЕТ СН'!$H$21</f>
        <v>4706.2202115800001</v>
      </c>
      <c r="V103" s="36">
        <f>SUMIFS(СВЦЭМ!$D$34:$D$777,СВЦЭМ!$A$34:$A$777,$A103,СВЦЭМ!$B$34:$B$777,V$83)+'СЕТ СН'!$H$11+СВЦЭМ!$D$10+'СЕТ СН'!$H$5-'СЕТ СН'!$H$21</f>
        <v>4724.0980804199999</v>
      </c>
      <c r="W103" s="36">
        <f>SUMIFS(СВЦЭМ!$D$34:$D$777,СВЦЭМ!$A$34:$A$777,$A103,СВЦЭМ!$B$34:$B$777,W$83)+'СЕТ СН'!$H$11+СВЦЭМ!$D$10+'СЕТ СН'!$H$5-'СЕТ СН'!$H$21</f>
        <v>4735.9129276100002</v>
      </c>
      <c r="X103" s="36">
        <f>SUMIFS(СВЦЭМ!$D$34:$D$777,СВЦЭМ!$A$34:$A$777,$A103,СВЦЭМ!$B$34:$B$777,X$83)+'СЕТ СН'!$H$11+СВЦЭМ!$D$10+'СЕТ СН'!$H$5-'СЕТ СН'!$H$21</f>
        <v>4741.9691016400002</v>
      </c>
      <c r="Y103" s="36">
        <f>SUMIFS(СВЦЭМ!$D$34:$D$777,СВЦЭМ!$A$34:$A$777,$A103,СВЦЭМ!$B$34:$B$777,Y$83)+'СЕТ СН'!$H$11+СВЦЭМ!$D$10+'СЕТ СН'!$H$5-'СЕТ СН'!$H$21</f>
        <v>4829.06605674</v>
      </c>
    </row>
    <row r="104" spans="1:25" ht="15.75" x14ac:dyDescent="0.2">
      <c r="A104" s="35">
        <f t="shared" si="2"/>
        <v>43455</v>
      </c>
      <c r="B104" s="36">
        <f>SUMIFS(СВЦЭМ!$D$34:$D$777,СВЦЭМ!$A$34:$A$777,$A104,СВЦЭМ!$B$34:$B$777,B$83)+'СЕТ СН'!$H$11+СВЦЭМ!$D$10+'СЕТ СН'!$H$5-'СЕТ СН'!$H$21</f>
        <v>4910.6916382299996</v>
      </c>
      <c r="C104" s="36">
        <f>SUMIFS(СВЦЭМ!$D$34:$D$777,СВЦЭМ!$A$34:$A$777,$A104,СВЦЭМ!$B$34:$B$777,C$83)+'СЕТ СН'!$H$11+СВЦЭМ!$D$10+'СЕТ СН'!$H$5-'СЕТ СН'!$H$21</f>
        <v>4979.3495632200002</v>
      </c>
      <c r="D104" s="36">
        <f>SUMIFS(СВЦЭМ!$D$34:$D$777,СВЦЭМ!$A$34:$A$777,$A104,СВЦЭМ!$B$34:$B$777,D$83)+'СЕТ СН'!$H$11+СВЦЭМ!$D$10+'СЕТ СН'!$H$5-'СЕТ СН'!$H$21</f>
        <v>5045.1008740500001</v>
      </c>
      <c r="E104" s="36">
        <f>SUMIFS(СВЦЭМ!$D$34:$D$777,СВЦЭМ!$A$34:$A$777,$A104,СВЦЭМ!$B$34:$B$777,E$83)+'СЕТ СН'!$H$11+СВЦЭМ!$D$10+'СЕТ СН'!$H$5-'СЕТ СН'!$H$21</f>
        <v>5051.7111825900001</v>
      </c>
      <c r="F104" s="36">
        <f>SUMIFS(СВЦЭМ!$D$34:$D$777,СВЦЭМ!$A$34:$A$777,$A104,СВЦЭМ!$B$34:$B$777,F$83)+'СЕТ СН'!$H$11+СВЦЭМ!$D$10+'СЕТ СН'!$H$5-'СЕТ СН'!$H$21</f>
        <v>5046.3474016199998</v>
      </c>
      <c r="G104" s="36">
        <f>SUMIFS(СВЦЭМ!$D$34:$D$777,СВЦЭМ!$A$34:$A$777,$A104,СВЦЭМ!$B$34:$B$777,G$83)+'СЕТ СН'!$H$11+СВЦЭМ!$D$10+'СЕТ СН'!$H$5-'СЕТ СН'!$H$21</f>
        <v>5015.4236839799996</v>
      </c>
      <c r="H104" s="36">
        <f>SUMIFS(СВЦЭМ!$D$34:$D$777,СВЦЭМ!$A$34:$A$777,$A104,СВЦЭМ!$B$34:$B$777,H$83)+'СЕТ СН'!$H$11+СВЦЭМ!$D$10+'СЕТ СН'!$H$5-'СЕТ СН'!$H$21</f>
        <v>4938.2210044599997</v>
      </c>
      <c r="I104" s="36">
        <f>SUMIFS(СВЦЭМ!$D$34:$D$777,СВЦЭМ!$A$34:$A$777,$A104,СВЦЭМ!$B$34:$B$777,I$83)+'СЕТ СН'!$H$11+СВЦЭМ!$D$10+'СЕТ СН'!$H$5-'СЕТ СН'!$H$21</f>
        <v>4878.8530199899997</v>
      </c>
      <c r="J104" s="36">
        <f>SUMIFS(СВЦЭМ!$D$34:$D$777,СВЦЭМ!$A$34:$A$777,$A104,СВЦЭМ!$B$34:$B$777,J$83)+'СЕТ СН'!$H$11+СВЦЭМ!$D$10+'СЕТ СН'!$H$5-'СЕТ СН'!$H$21</f>
        <v>4812.3118865699998</v>
      </c>
      <c r="K104" s="36">
        <f>SUMIFS(СВЦЭМ!$D$34:$D$777,СВЦЭМ!$A$34:$A$777,$A104,СВЦЭМ!$B$34:$B$777,K$83)+'СЕТ СН'!$H$11+СВЦЭМ!$D$10+'СЕТ СН'!$H$5-'СЕТ СН'!$H$21</f>
        <v>4752.2860776699999</v>
      </c>
      <c r="L104" s="36">
        <f>SUMIFS(СВЦЭМ!$D$34:$D$777,СВЦЭМ!$A$34:$A$777,$A104,СВЦЭМ!$B$34:$B$777,L$83)+'СЕТ СН'!$H$11+СВЦЭМ!$D$10+'СЕТ СН'!$H$5-'СЕТ СН'!$H$21</f>
        <v>4748.1447452299999</v>
      </c>
      <c r="M104" s="36">
        <f>SUMIFS(СВЦЭМ!$D$34:$D$777,СВЦЭМ!$A$34:$A$777,$A104,СВЦЭМ!$B$34:$B$777,M$83)+'СЕТ СН'!$H$11+СВЦЭМ!$D$10+'СЕТ СН'!$H$5-'СЕТ СН'!$H$21</f>
        <v>4798.9535661</v>
      </c>
      <c r="N104" s="36">
        <f>SUMIFS(СВЦЭМ!$D$34:$D$777,СВЦЭМ!$A$34:$A$777,$A104,СВЦЭМ!$B$34:$B$777,N$83)+'СЕТ СН'!$H$11+СВЦЭМ!$D$10+'СЕТ СН'!$H$5-'СЕТ СН'!$H$21</f>
        <v>4872.0778740199994</v>
      </c>
      <c r="O104" s="36">
        <f>SUMIFS(СВЦЭМ!$D$34:$D$777,СВЦЭМ!$A$34:$A$777,$A104,СВЦЭМ!$B$34:$B$777,O$83)+'СЕТ СН'!$H$11+СВЦЭМ!$D$10+'СЕТ СН'!$H$5-'СЕТ СН'!$H$21</f>
        <v>4920.1762799399994</v>
      </c>
      <c r="P104" s="36">
        <f>SUMIFS(СВЦЭМ!$D$34:$D$777,СВЦЭМ!$A$34:$A$777,$A104,СВЦЭМ!$B$34:$B$777,P$83)+'СЕТ СН'!$H$11+СВЦЭМ!$D$10+'СЕТ СН'!$H$5-'СЕТ СН'!$H$21</f>
        <v>4921.9562359599995</v>
      </c>
      <c r="Q104" s="36">
        <f>SUMIFS(СВЦЭМ!$D$34:$D$777,СВЦЭМ!$A$34:$A$777,$A104,СВЦЭМ!$B$34:$B$777,Q$83)+'СЕТ СН'!$H$11+СВЦЭМ!$D$10+'СЕТ СН'!$H$5-'СЕТ СН'!$H$21</f>
        <v>4894.1787261599993</v>
      </c>
      <c r="R104" s="36">
        <f>SUMIFS(СВЦЭМ!$D$34:$D$777,СВЦЭМ!$A$34:$A$777,$A104,СВЦЭМ!$B$34:$B$777,R$83)+'СЕТ СН'!$H$11+СВЦЭМ!$D$10+'СЕТ СН'!$H$5-'СЕТ СН'!$H$21</f>
        <v>4828.4754143099999</v>
      </c>
      <c r="S104" s="36">
        <f>SUMIFS(СВЦЭМ!$D$34:$D$777,СВЦЭМ!$A$34:$A$777,$A104,СВЦЭМ!$B$34:$B$777,S$83)+'СЕТ СН'!$H$11+СВЦЭМ!$D$10+'СЕТ СН'!$H$5-'СЕТ СН'!$H$21</f>
        <v>4738.8225595499998</v>
      </c>
      <c r="T104" s="36">
        <f>SUMIFS(СВЦЭМ!$D$34:$D$777,СВЦЭМ!$A$34:$A$777,$A104,СВЦЭМ!$B$34:$B$777,T$83)+'СЕТ СН'!$H$11+СВЦЭМ!$D$10+'СЕТ СН'!$H$5-'СЕТ СН'!$H$21</f>
        <v>4704.7674799599999</v>
      </c>
      <c r="U104" s="36">
        <f>SUMIFS(СВЦЭМ!$D$34:$D$777,СВЦЭМ!$A$34:$A$777,$A104,СВЦЭМ!$B$34:$B$777,U$83)+'СЕТ СН'!$H$11+СВЦЭМ!$D$10+'СЕТ СН'!$H$5-'СЕТ СН'!$H$21</f>
        <v>4702.0466479899997</v>
      </c>
      <c r="V104" s="36">
        <f>SUMIFS(СВЦЭМ!$D$34:$D$777,СВЦЭМ!$A$34:$A$777,$A104,СВЦЭМ!$B$34:$B$777,V$83)+'СЕТ СН'!$H$11+СВЦЭМ!$D$10+'СЕТ СН'!$H$5-'СЕТ СН'!$H$21</f>
        <v>4722.7739210099999</v>
      </c>
      <c r="W104" s="36">
        <f>SUMIFS(СВЦЭМ!$D$34:$D$777,СВЦЭМ!$A$34:$A$777,$A104,СВЦЭМ!$B$34:$B$777,W$83)+'СЕТ СН'!$H$11+СВЦЭМ!$D$10+'СЕТ СН'!$H$5-'СЕТ СН'!$H$21</f>
        <v>4735.9143314399998</v>
      </c>
      <c r="X104" s="36">
        <f>SUMIFS(СВЦЭМ!$D$34:$D$777,СВЦЭМ!$A$34:$A$777,$A104,СВЦЭМ!$B$34:$B$777,X$83)+'СЕТ СН'!$H$11+СВЦЭМ!$D$10+'СЕТ СН'!$H$5-'СЕТ СН'!$H$21</f>
        <v>4738.0906876999998</v>
      </c>
      <c r="Y104" s="36">
        <f>SUMIFS(СВЦЭМ!$D$34:$D$777,СВЦЭМ!$A$34:$A$777,$A104,СВЦЭМ!$B$34:$B$777,Y$83)+'СЕТ СН'!$H$11+СВЦЭМ!$D$10+'СЕТ СН'!$H$5-'СЕТ СН'!$H$21</f>
        <v>4824.6710771099997</v>
      </c>
    </row>
    <row r="105" spans="1:25" ht="15.75" x14ac:dyDescent="0.2">
      <c r="A105" s="35">
        <f t="shared" si="2"/>
        <v>43456</v>
      </c>
      <c r="B105" s="36">
        <f>SUMIFS(СВЦЭМ!$D$34:$D$777,СВЦЭМ!$A$34:$A$777,$A105,СВЦЭМ!$B$34:$B$777,B$83)+'СЕТ СН'!$H$11+СВЦЭМ!$D$10+'СЕТ СН'!$H$5-'СЕТ СН'!$H$21</f>
        <v>4883.8403846800002</v>
      </c>
      <c r="C105" s="36">
        <f>SUMIFS(СВЦЭМ!$D$34:$D$777,СВЦЭМ!$A$34:$A$777,$A105,СВЦЭМ!$B$34:$B$777,C$83)+'СЕТ СН'!$H$11+СВЦЭМ!$D$10+'СЕТ СН'!$H$5-'СЕТ СН'!$H$21</f>
        <v>4970.7058668399995</v>
      </c>
      <c r="D105" s="36">
        <f>SUMIFS(СВЦЭМ!$D$34:$D$777,СВЦЭМ!$A$34:$A$777,$A105,СВЦЭМ!$B$34:$B$777,D$83)+'СЕТ СН'!$H$11+СВЦЭМ!$D$10+'СЕТ СН'!$H$5-'СЕТ СН'!$H$21</f>
        <v>5030.93927446</v>
      </c>
      <c r="E105" s="36">
        <f>SUMIFS(СВЦЭМ!$D$34:$D$777,СВЦЭМ!$A$34:$A$777,$A105,СВЦЭМ!$B$34:$B$777,E$83)+'СЕТ СН'!$H$11+СВЦЭМ!$D$10+'СЕТ СН'!$H$5-'СЕТ СН'!$H$21</f>
        <v>5036.92299404</v>
      </c>
      <c r="F105" s="36">
        <f>SUMIFS(СВЦЭМ!$D$34:$D$777,СВЦЭМ!$A$34:$A$777,$A105,СВЦЭМ!$B$34:$B$777,F$83)+'СЕТ СН'!$H$11+СВЦЭМ!$D$10+'СЕТ СН'!$H$5-'СЕТ СН'!$H$21</f>
        <v>5045.7376204599996</v>
      </c>
      <c r="G105" s="36">
        <f>SUMIFS(СВЦЭМ!$D$34:$D$777,СВЦЭМ!$A$34:$A$777,$A105,СВЦЭМ!$B$34:$B$777,G$83)+'СЕТ СН'!$H$11+СВЦЭМ!$D$10+'СЕТ СН'!$H$5-'СЕТ СН'!$H$21</f>
        <v>5032.5490300600004</v>
      </c>
      <c r="H105" s="36">
        <f>SUMIFS(СВЦЭМ!$D$34:$D$777,СВЦЭМ!$A$34:$A$777,$A105,СВЦЭМ!$B$34:$B$777,H$83)+'СЕТ СН'!$H$11+СВЦЭМ!$D$10+'СЕТ СН'!$H$5-'СЕТ СН'!$H$21</f>
        <v>4987.6557657399999</v>
      </c>
      <c r="I105" s="36">
        <f>SUMIFS(СВЦЭМ!$D$34:$D$777,СВЦЭМ!$A$34:$A$777,$A105,СВЦЭМ!$B$34:$B$777,I$83)+'СЕТ СН'!$H$11+СВЦЭМ!$D$10+'СЕТ СН'!$H$5-'СЕТ СН'!$H$21</f>
        <v>4891.1652712200002</v>
      </c>
      <c r="J105" s="36">
        <f>SUMIFS(СВЦЭМ!$D$34:$D$777,СВЦЭМ!$A$34:$A$777,$A105,СВЦЭМ!$B$34:$B$777,J$83)+'СЕТ СН'!$H$11+СВЦЭМ!$D$10+'СЕТ СН'!$H$5-'СЕТ СН'!$H$21</f>
        <v>4802.2651735299996</v>
      </c>
      <c r="K105" s="36">
        <f>SUMIFS(СВЦЭМ!$D$34:$D$777,СВЦЭМ!$A$34:$A$777,$A105,СВЦЭМ!$B$34:$B$777,K$83)+'СЕТ СН'!$H$11+СВЦЭМ!$D$10+'СЕТ СН'!$H$5-'СЕТ СН'!$H$21</f>
        <v>4718.3154314399999</v>
      </c>
      <c r="L105" s="36">
        <f>SUMIFS(СВЦЭМ!$D$34:$D$777,СВЦЭМ!$A$34:$A$777,$A105,СВЦЭМ!$B$34:$B$777,L$83)+'СЕТ СН'!$H$11+СВЦЭМ!$D$10+'СЕТ СН'!$H$5-'СЕТ СН'!$H$21</f>
        <v>4702.3261182999995</v>
      </c>
      <c r="M105" s="36">
        <f>SUMIFS(СВЦЭМ!$D$34:$D$777,СВЦЭМ!$A$34:$A$777,$A105,СВЦЭМ!$B$34:$B$777,M$83)+'СЕТ СН'!$H$11+СВЦЭМ!$D$10+'СЕТ СН'!$H$5-'СЕТ СН'!$H$21</f>
        <v>4763.1295352500001</v>
      </c>
      <c r="N105" s="36">
        <f>SUMIFS(СВЦЭМ!$D$34:$D$777,СВЦЭМ!$A$34:$A$777,$A105,СВЦЭМ!$B$34:$B$777,N$83)+'СЕТ СН'!$H$11+СВЦЭМ!$D$10+'СЕТ СН'!$H$5-'СЕТ СН'!$H$21</f>
        <v>4841.4378093599998</v>
      </c>
      <c r="O105" s="36">
        <f>SUMIFS(СВЦЭМ!$D$34:$D$777,СВЦЭМ!$A$34:$A$777,$A105,СВЦЭМ!$B$34:$B$777,O$83)+'СЕТ СН'!$H$11+СВЦЭМ!$D$10+'СЕТ СН'!$H$5-'СЕТ СН'!$H$21</f>
        <v>4900.3942631899999</v>
      </c>
      <c r="P105" s="36">
        <f>SUMIFS(СВЦЭМ!$D$34:$D$777,СВЦЭМ!$A$34:$A$777,$A105,СВЦЭМ!$B$34:$B$777,P$83)+'СЕТ СН'!$H$11+СВЦЭМ!$D$10+'СЕТ СН'!$H$5-'СЕТ СН'!$H$21</f>
        <v>4919.3231996499999</v>
      </c>
      <c r="Q105" s="36">
        <f>SUMIFS(СВЦЭМ!$D$34:$D$777,СВЦЭМ!$A$34:$A$777,$A105,СВЦЭМ!$B$34:$B$777,Q$83)+'СЕТ СН'!$H$11+СВЦЭМ!$D$10+'СЕТ СН'!$H$5-'СЕТ СН'!$H$21</f>
        <v>4897.3563667400003</v>
      </c>
      <c r="R105" s="36">
        <f>SUMIFS(СВЦЭМ!$D$34:$D$777,СВЦЭМ!$A$34:$A$777,$A105,СВЦЭМ!$B$34:$B$777,R$83)+'СЕТ СН'!$H$11+СВЦЭМ!$D$10+'СЕТ СН'!$H$5-'СЕТ СН'!$H$21</f>
        <v>4840.7821450799993</v>
      </c>
      <c r="S105" s="36">
        <f>SUMIFS(СВЦЭМ!$D$34:$D$777,СВЦЭМ!$A$34:$A$777,$A105,СВЦЭМ!$B$34:$B$777,S$83)+'СЕТ СН'!$H$11+СВЦЭМ!$D$10+'СЕТ СН'!$H$5-'СЕТ СН'!$H$21</f>
        <v>4753.72490724</v>
      </c>
      <c r="T105" s="36">
        <f>SUMIFS(СВЦЭМ!$D$34:$D$777,СВЦЭМ!$A$34:$A$777,$A105,СВЦЭМ!$B$34:$B$777,T$83)+'СЕТ СН'!$H$11+СВЦЭМ!$D$10+'СЕТ СН'!$H$5-'СЕТ СН'!$H$21</f>
        <v>4710.0828204099998</v>
      </c>
      <c r="U105" s="36">
        <f>SUMIFS(СВЦЭМ!$D$34:$D$777,СВЦЭМ!$A$34:$A$777,$A105,СВЦЭМ!$B$34:$B$777,U$83)+'СЕТ СН'!$H$11+СВЦЭМ!$D$10+'СЕТ СН'!$H$5-'СЕТ СН'!$H$21</f>
        <v>4709.4579522499998</v>
      </c>
      <c r="V105" s="36">
        <f>SUMIFS(СВЦЭМ!$D$34:$D$777,СВЦЭМ!$A$34:$A$777,$A105,СВЦЭМ!$B$34:$B$777,V$83)+'СЕТ СН'!$H$11+СВЦЭМ!$D$10+'СЕТ СН'!$H$5-'СЕТ СН'!$H$21</f>
        <v>4687.2512821399996</v>
      </c>
      <c r="W105" s="36">
        <f>SUMIFS(СВЦЭМ!$D$34:$D$777,СВЦЭМ!$A$34:$A$777,$A105,СВЦЭМ!$B$34:$B$777,W$83)+'СЕТ СН'!$H$11+СВЦЭМ!$D$10+'СЕТ СН'!$H$5-'СЕТ СН'!$H$21</f>
        <v>4691.9429947500003</v>
      </c>
      <c r="X105" s="36">
        <f>SUMIFS(СВЦЭМ!$D$34:$D$777,СВЦЭМ!$A$34:$A$777,$A105,СВЦЭМ!$B$34:$B$777,X$83)+'СЕТ СН'!$H$11+СВЦЭМ!$D$10+'СЕТ СН'!$H$5-'СЕТ СН'!$H$21</f>
        <v>4714.1991619499995</v>
      </c>
      <c r="Y105" s="36">
        <f>SUMIFS(СВЦЭМ!$D$34:$D$777,СВЦЭМ!$A$34:$A$777,$A105,СВЦЭМ!$B$34:$B$777,Y$83)+'СЕТ СН'!$H$11+СВЦЭМ!$D$10+'СЕТ СН'!$H$5-'СЕТ СН'!$H$21</f>
        <v>4795.7404529099995</v>
      </c>
    </row>
    <row r="106" spans="1:25" ht="15.75" x14ac:dyDescent="0.2">
      <c r="A106" s="35">
        <f t="shared" si="2"/>
        <v>43457</v>
      </c>
      <c r="B106" s="36">
        <f>SUMIFS(СВЦЭМ!$D$34:$D$777,СВЦЭМ!$A$34:$A$777,$A106,СВЦЭМ!$B$34:$B$777,B$83)+'СЕТ СН'!$H$11+СВЦЭМ!$D$10+'СЕТ СН'!$H$5-'СЕТ СН'!$H$21</f>
        <v>4887.9793143099996</v>
      </c>
      <c r="C106" s="36">
        <f>SUMIFS(СВЦЭМ!$D$34:$D$777,СВЦЭМ!$A$34:$A$777,$A106,СВЦЭМ!$B$34:$B$777,C$83)+'СЕТ СН'!$H$11+СВЦЭМ!$D$10+'СЕТ СН'!$H$5-'СЕТ СН'!$H$21</f>
        <v>4973.1186201199998</v>
      </c>
      <c r="D106" s="36">
        <f>SUMIFS(СВЦЭМ!$D$34:$D$777,СВЦЭМ!$A$34:$A$777,$A106,СВЦЭМ!$B$34:$B$777,D$83)+'СЕТ СН'!$H$11+СВЦЭМ!$D$10+'СЕТ СН'!$H$5-'СЕТ СН'!$H$21</f>
        <v>5058.6930767000003</v>
      </c>
      <c r="E106" s="36">
        <f>SUMIFS(СВЦЭМ!$D$34:$D$777,СВЦЭМ!$A$34:$A$777,$A106,СВЦЭМ!$B$34:$B$777,E$83)+'СЕТ СН'!$H$11+СВЦЭМ!$D$10+'СЕТ СН'!$H$5-'СЕТ СН'!$H$21</f>
        <v>5056.9634372999999</v>
      </c>
      <c r="F106" s="36">
        <f>SUMIFS(СВЦЭМ!$D$34:$D$777,СВЦЭМ!$A$34:$A$777,$A106,СВЦЭМ!$B$34:$B$777,F$83)+'СЕТ СН'!$H$11+СВЦЭМ!$D$10+'СЕТ СН'!$H$5-'СЕТ СН'!$H$21</f>
        <v>5064.2852441900004</v>
      </c>
      <c r="G106" s="36">
        <f>SUMIFS(СВЦЭМ!$D$34:$D$777,СВЦЭМ!$A$34:$A$777,$A106,СВЦЭМ!$B$34:$B$777,G$83)+'СЕТ СН'!$H$11+СВЦЭМ!$D$10+'СЕТ СН'!$H$5-'СЕТ СН'!$H$21</f>
        <v>5051.7697471800002</v>
      </c>
      <c r="H106" s="36">
        <f>SUMIFS(СВЦЭМ!$D$34:$D$777,СВЦЭМ!$A$34:$A$777,$A106,СВЦЭМ!$B$34:$B$777,H$83)+'СЕТ СН'!$H$11+СВЦЭМ!$D$10+'СЕТ СН'!$H$5-'СЕТ СН'!$H$21</f>
        <v>5007.7203636000004</v>
      </c>
      <c r="I106" s="36">
        <f>SUMIFS(СВЦЭМ!$D$34:$D$777,СВЦЭМ!$A$34:$A$777,$A106,СВЦЭМ!$B$34:$B$777,I$83)+'СЕТ СН'!$H$11+СВЦЭМ!$D$10+'СЕТ СН'!$H$5-'СЕТ СН'!$H$21</f>
        <v>4915.68770778</v>
      </c>
      <c r="J106" s="36">
        <f>SUMIFS(СВЦЭМ!$D$34:$D$777,СВЦЭМ!$A$34:$A$777,$A106,СВЦЭМ!$B$34:$B$777,J$83)+'СЕТ СН'!$H$11+СВЦЭМ!$D$10+'СЕТ СН'!$H$5-'СЕТ СН'!$H$21</f>
        <v>4829.6022391699998</v>
      </c>
      <c r="K106" s="36">
        <f>SUMIFS(СВЦЭМ!$D$34:$D$777,СВЦЭМ!$A$34:$A$777,$A106,СВЦЭМ!$B$34:$B$777,K$83)+'СЕТ СН'!$H$11+СВЦЭМ!$D$10+'СЕТ СН'!$H$5-'СЕТ СН'!$H$21</f>
        <v>4733.6119867999996</v>
      </c>
      <c r="L106" s="36">
        <f>SUMIFS(СВЦЭМ!$D$34:$D$777,СВЦЭМ!$A$34:$A$777,$A106,СВЦЭМ!$B$34:$B$777,L$83)+'СЕТ СН'!$H$11+СВЦЭМ!$D$10+'СЕТ СН'!$H$5-'СЕТ СН'!$H$21</f>
        <v>4728.0578275099997</v>
      </c>
      <c r="M106" s="36">
        <f>SUMIFS(СВЦЭМ!$D$34:$D$777,СВЦЭМ!$A$34:$A$777,$A106,СВЦЭМ!$B$34:$B$777,M$83)+'СЕТ СН'!$H$11+СВЦЭМ!$D$10+'СЕТ СН'!$H$5-'СЕТ СН'!$H$21</f>
        <v>4793.1482666700003</v>
      </c>
      <c r="N106" s="36">
        <f>SUMIFS(СВЦЭМ!$D$34:$D$777,СВЦЭМ!$A$34:$A$777,$A106,СВЦЭМ!$B$34:$B$777,N$83)+'СЕТ СН'!$H$11+СВЦЭМ!$D$10+'СЕТ СН'!$H$5-'СЕТ СН'!$H$21</f>
        <v>4872.3204358699995</v>
      </c>
      <c r="O106" s="36">
        <f>SUMIFS(СВЦЭМ!$D$34:$D$777,СВЦЭМ!$A$34:$A$777,$A106,СВЦЭМ!$B$34:$B$777,O$83)+'СЕТ СН'!$H$11+СВЦЭМ!$D$10+'СЕТ СН'!$H$5-'СЕТ СН'!$H$21</f>
        <v>4924.16657854</v>
      </c>
      <c r="P106" s="36">
        <f>SUMIFS(СВЦЭМ!$D$34:$D$777,СВЦЭМ!$A$34:$A$777,$A106,СВЦЭМ!$B$34:$B$777,P$83)+'СЕТ СН'!$H$11+СВЦЭМ!$D$10+'СЕТ СН'!$H$5-'СЕТ СН'!$H$21</f>
        <v>4938.7932689500003</v>
      </c>
      <c r="Q106" s="36">
        <f>SUMIFS(СВЦЭМ!$D$34:$D$777,СВЦЭМ!$A$34:$A$777,$A106,СВЦЭМ!$B$34:$B$777,Q$83)+'СЕТ СН'!$H$11+СВЦЭМ!$D$10+'СЕТ СН'!$H$5-'СЕТ СН'!$H$21</f>
        <v>4915.4380404800004</v>
      </c>
      <c r="R106" s="36">
        <f>SUMIFS(СВЦЭМ!$D$34:$D$777,СВЦЭМ!$A$34:$A$777,$A106,СВЦЭМ!$B$34:$B$777,R$83)+'СЕТ СН'!$H$11+СВЦЭМ!$D$10+'СЕТ СН'!$H$5-'СЕТ СН'!$H$21</f>
        <v>4822.9081517300001</v>
      </c>
      <c r="S106" s="36">
        <f>SUMIFS(СВЦЭМ!$D$34:$D$777,СВЦЭМ!$A$34:$A$777,$A106,СВЦЭМ!$B$34:$B$777,S$83)+'СЕТ СН'!$H$11+СВЦЭМ!$D$10+'СЕТ СН'!$H$5-'СЕТ СН'!$H$21</f>
        <v>4702.6341566199999</v>
      </c>
      <c r="T106" s="36">
        <f>SUMIFS(СВЦЭМ!$D$34:$D$777,СВЦЭМ!$A$34:$A$777,$A106,СВЦЭМ!$B$34:$B$777,T$83)+'СЕТ СН'!$H$11+СВЦЭМ!$D$10+'СЕТ СН'!$H$5-'СЕТ СН'!$H$21</f>
        <v>4656.3824768900004</v>
      </c>
      <c r="U106" s="36">
        <f>SUMIFS(СВЦЭМ!$D$34:$D$777,СВЦЭМ!$A$34:$A$777,$A106,СВЦЭМ!$B$34:$B$777,U$83)+'СЕТ СН'!$H$11+СВЦЭМ!$D$10+'СЕТ СН'!$H$5-'СЕТ СН'!$H$21</f>
        <v>4661.9019913299999</v>
      </c>
      <c r="V106" s="36">
        <f>SUMIFS(СВЦЭМ!$D$34:$D$777,СВЦЭМ!$A$34:$A$777,$A106,СВЦЭМ!$B$34:$B$777,V$83)+'СЕТ СН'!$H$11+СВЦЭМ!$D$10+'СЕТ СН'!$H$5-'СЕТ СН'!$H$21</f>
        <v>4682.1110559799999</v>
      </c>
      <c r="W106" s="36">
        <f>SUMIFS(СВЦЭМ!$D$34:$D$777,СВЦЭМ!$A$34:$A$777,$A106,СВЦЭМ!$B$34:$B$777,W$83)+'СЕТ СН'!$H$11+СВЦЭМ!$D$10+'СЕТ СН'!$H$5-'СЕТ СН'!$H$21</f>
        <v>4697.7427793699999</v>
      </c>
      <c r="X106" s="36">
        <f>SUMIFS(СВЦЭМ!$D$34:$D$777,СВЦЭМ!$A$34:$A$777,$A106,СВЦЭМ!$B$34:$B$777,X$83)+'СЕТ СН'!$H$11+СВЦЭМ!$D$10+'СЕТ СН'!$H$5-'СЕТ СН'!$H$21</f>
        <v>4719.6872865400001</v>
      </c>
      <c r="Y106" s="36">
        <f>SUMIFS(СВЦЭМ!$D$34:$D$777,СВЦЭМ!$A$34:$A$777,$A106,СВЦЭМ!$B$34:$B$777,Y$83)+'СЕТ СН'!$H$11+СВЦЭМ!$D$10+'СЕТ СН'!$H$5-'СЕТ СН'!$H$21</f>
        <v>4803.1357478599994</v>
      </c>
    </row>
    <row r="107" spans="1:25" ht="15.75" x14ac:dyDescent="0.2">
      <c r="A107" s="35">
        <f t="shared" si="2"/>
        <v>43458</v>
      </c>
      <c r="B107" s="36">
        <f>SUMIFS(СВЦЭМ!$D$34:$D$777,СВЦЭМ!$A$34:$A$777,$A107,СВЦЭМ!$B$34:$B$777,B$83)+'СЕТ СН'!$H$11+СВЦЭМ!$D$10+'СЕТ СН'!$H$5-'СЕТ СН'!$H$21</f>
        <v>4895.1106291999995</v>
      </c>
      <c r="C107" s="36">
        <f>SUMIFS(СВЦЭМ!$D$34:$D$777,СВЦЭМ!$A$34:$A$777,$A107,СВЦЭМ!$B$34:$B$777,C$83)+'СЕТ СН'!$H$11+СВЦЭМ!$D$10+'СЕТ СН'!$H$5-'СЕТ СН'!$H$21</f>
        <v>4986.6380479099998</v>
      </c>
      <c r="D107" s="36">
        <f>SUMIFS(СВЦЭМ!$D$34:$D$777,СВЦЭМ!$A$34:$A$777,$A107,СВЦЭМ!$B$34:$B$777,D$83)+'СЕТ СН'!$H$11+СВЦЭМ!$D$10+'СЕТ СН'!$H$5-'СЕТ СН'!$H$21</f>
        <v>5054.9917710199998</v>
      </c>
      <c r="E107" s="36">
        <f>SUMIFS(СВЦЭМ!$D$34:$D$777,СВЦЭМ!$A$34:$A$777,$A107,СВЦЭМ!$B$34:$B$777,E$83)+'СЕТ СН'!$H$11+СВЦЭМ!$D$10+'СЕТ СН'!$H$5-'СЕТ СН'!$H$21</f>
        <v>5052.7262583199999</v>
      </c>
      <c r="F107" s="36">
        <f>SUMIFS(СВЦЭМ!$D$34:$D$777,СВЦЭМ!$A$34:$A$777,$A107,СВЦЭМ!$B$34:$B$777,F$83)+'СЕТ СН'!$H$11+СВЦЭМ!$D$10+'СЕТ СН'!$H$5-'СЕТ СН'!$H$21</f>
        <v>5052.7446364199996</v>
      </c>
      <c r="G107" s="36">
        <f>SUMIFS(СВЦЭМ!$D$34:$D$777,СВЦЭМ!$A$34:$A$777,$A107,СВЦЭМ!$B$34:$B$777,G$83)+'СЕТ СН'!$H$11+СВЦЭМ!$D$10+'СЕТ СН'!$H$5-'СЕТ СН'!$H$21</f>
        <v>5047.5555625200004</v>
      </c>
      <c r="H107" s="36">
        <f>SUMIFS(СВЦЭМ!$D$34:$D$777,СВЦЭМ!$A$34:$A$777,$A107,СВЦЭМ!$B$34:$B$777,H$83)+'СЕТ СН'!$H$11+СВЦЭМ!$D$10+'СЕТ СН'!$H$5-'СЕТ СН'!$H$21</f>
        <v>5009.9158158500004</v>
      </c>
      <c r="I107" s="36">
        <f>SUMIFS(СВЦЭМ!$D$34:$D$777,СВЦЭМ!$A$34:$A$777,$A107,СВЦЭМ!$B$34:$B$777,I$83)+'СЕТ СН'!$H$11+СВЦЭМ!$D$10+'СЕТ СН'!$H$5-'СЕТ СН'!$H$21</f>
        <v>4897.7186300599997</v>
      </c>
      <c r="J107" s="36">
        <f>SUMIFS(СВЦЭМ!$D$34:$D$777,СВЦЭМ!$A$34:$A$777,$A107,СВЦЭМ!$B$34:$B$777,J$83)+'СЕТ СН'!$H$11+СВЦЭМ!$D$10+'СЕТ СН'!$H$5-'СЕТ СН'!$H$21</f>
        <v>4843.8143582399998</v>
      </c>
      <c r="K107" s="36">
        <f>SUMIFS(СВЦЭМ!$D$34:$D$777,СВЦЭМ!$A$34:$A$777,$A107,СВЦЭМ!$B$34:$B$777,K$83)+'СЕТ СН'!$H$11+СВЦЭМ!$D$10+'СЕТ СН'!$H$5-'СЕТ СН'!$H$21</f>
        <v>4758.26675875</v>
      </c>
      <c r="L107" s="36">
        <f>SUMIFS(СВЦЭМ!$D$34:$D$777,СВЦЭМ!$A$34:$A$777,$A107,СВЦЭМ!$B$34:$B$777,L$83)+'СЕТ СН'!$H$11+СВЦЭМ!$D$10+'СЕТ СН'!$H$5-'СЕТ СН'!$H$21</f>
        <v>4754.8623431200003</v>
      </c>
      <c r="M107" s="36">
        <f>SUMIFS(СВЦЭМ!$D$34:$D$777,СВЦЭМ!$A$34:$A$777,$A107,СВЦЭМ!$B$34:$B$777,M$83)+'СЕТ СН'!$H$11+СВЦЭМ!$D$10+'СЕТ СН'!$H$5-'СЕТ СН'!$H$21</f>
        <v>4802.3756689900001</v>
      </c>
      <c r="N107" s="36">
        <f>SUMIFS(СВЦЭМ!$D$34:$D$777,СВЦЭМ!$A$34:$A$777,$A107,СВЦЭМ!$B$34:$B$777,N$83)+'СЕТ СН'!$H$11+СВЦЭМ!$D$10+'СЕТ СН'!$H$5-'СЕТ СН'!$H$21</f>
        <v>4837.7445398299997</v>
      </c>
      <c r="O107" s="36">
        <f>SUMIFS(СВЦЭМ!$D$34:$D$777,СВЦЭМ!$A$34:$A$777,$A107,СВЦЭМ!$B$34:$B$777,O$83)+'СЕТ СН'!$H$11+СВЦЭМ!$D$10+'СЕТ СН'!$H$5-'СЕТ СН'!$H$21</f>
        <v>4869.2931265799998</v>
      </c>
      <c r="P107" s="36">
        <f>SUMIFS(СВЦЭМ!$D$34:$D$777,СВЦЭМ!$A$34:$A$777,$A107,СВЦЭМ!$B$34:$B$777,P$83)+'СЕТ СН'!$H$11+СВЦЭМ!$D$10+'СЕТ СН'!$H$5-'СЕТ СН'!$H$21</f>
        <v>4864.1090745599995</v>
      </c>
      <c r="Q107" s="36">
        <f>SUMIFS(СВЦЭМ!$D$34:$D$777,СВЦЭМ!$A$34:$A$777,$A107,СВЦЭМ!$B$34:$B$777,Q$83)+'СЕТ СН'!$H$11+СВЦЭМ!$D$10+'СЕТ СН'!$H$5-'СЕТ СН'!$H$21</f>
        <v>4825.6705063500003</v>
      </c>
      <c r="R107" s="36">
        <f>SUMIFS(СВЦЭМ!$D$34:$D$777,СВЦЭМ!$A$34:$A$777,$A107,СВЦЭМ!$B$34:$B$777,R$83)+'СЕТ СН'!$H$11+СВЦЭМ!$D$10+'СЕТ СН'!$H$5-'СЕТ СН'!$H$21</f>
        <v>4793.60333971</v>
      </c>
      <c r="S107" s="36">
        <f>SUMIFS(СВЦЭМ!$D$34:$D$777,СВЦЭМ!$A$34:$A$777,$A107,СВЦЭМ!$B$34:$B$777,S$83)+'СЕТ СН'!$H$11+СВЦЭМ!$D$10+'СЕТ СН'!$H$5-'СЕТ СН'!$H$21</f>
        <v>4743.0912899200002</v>
      </c>
      <c r="T107" s="36">
        <f>SUMIFS(СВЦЭМ!$D$34:$D$777,СВЦЭМ!$A$34:$A$777,$A107,СВЦЭМ!$B$34:$B$777,T$83)+'СЕТ СН'!$H$11+СВЦЭМ!$D$10+'СЕТ СН'!$H$5-'СЕТ СН'!$H$21</f>
        <v>4719.3756881500003</v>
      </c>
      <c r="U107" s="36">
        <f>SUMIFS(СВЦЭМ!$D$34:$D$777,СВЦЭМ!$A$34:$A$777,$A107,СВЦЭМ!$B$34:$B$777,U$83)+'СЕТ СН'!$H$11+СВЦЭМ!$D$10+'СЕТ СН'!$H$5-'СЕТ СН'!$H$21</f>
        <v>4721.9175304399996</v>
      </c>
      <c r="V107" s="36">
        <f>SUMIFS(СВЦЭМ!$D$34:$D$777,СВЦЭМ!$A$34:$A$777,$A107,СВЦЭМ!$B$34:$B$777,V$83)+'СЕТ СН'!$H$11+СВЦЭМ!$D$10+'СЕТ СН'!$H$5-'СЕТ СН'!$H$21</f>
        <v>4734.3854806399995</v>
      </c>
      <c r="W107" s="36">
        <f>SUMIFS(СВЦЭМ!$D$34:$D$777,СВЦЭМ!$A$34:$A$777,$A107,СВЦЭМ!$B$34:$B$777,W$83)+'СЕТ СН'!$H$11+СВЦЭМ!$D$10+'СЕТ СН'!$H$5-'СЕТ СН'!$H$21</f>
        <v>4758.7864442999999</v>
      </c>
      <c r="X107" s="36">
        <f>SUMIFS(СВЦЭМ!$D$34:$D$777,СВЦЭМ!$A$34:$A$777,$A107,СВЦЭМ!$B$34:$B$777,X$83)+'СЕТ СН'!$H$11+СВЦЭМ!$D$10+'СЕТ СН'!$H$5-'СЕТ СН'!$H$21</f>
        <v>4763.8435680299999</v>
      </c>
      <c r="Y107" s="36">
        <f>SUMIFS(СВЦЭМ!$D$34:$D$777,СВЦЭМ!$A$34:$A$777,$A107,СВЦЭМ!$B$34:$B$777,Y$83)+'СЕТ СН'!$H$11+СВЦЭМ!$D$10+'СЕТ СН'!$H$5-'СЕТ СН'!$H$21</f>
        <v>4845.5331663899997</v>
      </c>
    </row>
    <row r="108" spans="1:25" ht="15.75" x14ac:dyDescent="0.2">
      <c r="A108" s="35">
        <f t="shared" si="2"/>
        <v>43459</v>
      </c>
      <c r="B108" s="36">
        <f>SUMIFS(СВЦЭМ!$D$34:$D$777,СВЦЭМ!$A$34:$A$777,$A108,СВЦЭМ!$B$34:$B$777,B$83)+'СЕТ СН'!$H$11+СВЦЭМ!$D$10+'СЕТ СН'!$H$5-'СЕТ СН'!$H$21</f>
        <v>4931.2685562099996</v>
      </c>
      <c r="C108" s="36">
        <f>SUMIFS(СВЦЭМ!$D$34:$D$777,СВЦЭМ!$A$34:$A$777,$A108,СВЦЭМ!$B$34:$B$777,C$83)+'СЕТ СН'!$H$11+СВЦЭМ!$D$10+'СЕТ СН'!$H$5-'СЕТ СН'!$H$21</f>
        <v>5013.0471678099993</v>
      </c>
      <c r="D108" s="36">
        <f>SUMIFS(СВЦЭМ!$D$34:$D$777,СВЦЭМ!$A$34:$A$777,$A108,СВЦЭМ!$B$34:$B$777,D$83)+'СЕТ СН'!$H$11+СВЦЭМ!$D$10+'СЕТ СН'!$H$5-'СЕТ СН'!$H$21</f>
        <v>5082.6949942199999</v>
      </c>
      <c r="E108" s="36">
        <f>SUMIFS(СВЦЭМ!$D$34:$D$777,СВЦЭМ!$A$34:$A$777,$A108,СВЦЭМ!$B$34:$B$777,E$83)+'СЕТ СН'!$H$11+СВЦЭМ!$D$10+'СЕТ СН'!$H$5-'СЕТ СН'!$H$21</f>
        <v>5099.5019745</v>
      </c>
      <c r="F108" s="36">
        <f>SUMIFS(СВЦЭМ!$D$34:$D$777,СВЦЭМ!$A$34:$A$777,$A108,СВЦЭМ!$B$34:$B$777,F$83)+'СЕТ СН'!$H$11+СВЦЭМ!$D$10+'СЕТ СН'!$H$5-'СЕТ СН'!$H$21</f>
        <v>5099.9924546399998</v>
      </c>
      <c r="G108" s="36">
        <f>SUMIFS(СВЦЭМ!$D$34:$D$777,СВЦЭМ!$A$34:$A$777,$A108,СВЦЭМ!$B$34:$B$777,G$83)+'СЕТ СН'!$H$11+СВЦЭМ!$D$10+'СЕТ СН'!$H$5-'СЕТ СН'!$H$21</f>
        <v>5076.3018699100003</v>
      </c>
      <c r="H108" s="36">
        <f>SUMIFS(СВЦЭМ!$D$34:$D$777,СВЦЭМ!$A$34:$A$777,$A108,СВЦЭМ!$B$34:$B$777,H$83)+'СЕТ СН'!$H$11+СВЦЭМ!$D$10+'СЕТ СН'!$H$5-'СЕТ СН'!$H$21</f>
        <v>4999.9895494000002</v>
      </c>
      <c r="I108" s="36">
        <f>SUMIFS(СВЦЭМ!$D$34:$D$777,СВЦЭМ!$A$34:$A$777,$A108,СВЦЭМ!$B$34:$B$777,I$83)+'СЕТ СН'!$H$11+СВЦЭМ!$D$10+'СЕТ СН'!$H$5-'СЕТ СН'!$H$21</f>
        <v>4880.2162684999994</v>
      </c>
      <c r="J108" s="36">
        <f>SUMIFS(СВЦЭМ!$D$34:$D$777,СВЦЭМ!$A$34:$A$777,$A108,СВЦЭМ!$B$34:$B$777,J$83)+'СЕТ СН'!$H$11+СВЦЭМ!$D$10+'СЕТ СН'!$H$5-'СЕТ СН'!$H$21</f>
        <v>4823.4713639900001</v>
      </c>
      <c r="K108" s="36">
        <f>SUMIFS(СВЦЭМ!$D$34:$D$777,СВЦЭМ!$A$34:$A$777,$A108,СВЦЭМ!$B$34:$B$777,K$83)+'СЕТ СН'!$H$11+СВЦЭМ!$D$10+'СЕТ СН'!$H$5-'СЕТ СН'!$H$21</f>
        <v>4754.6985610599995</v>
      </c>
      <c r="L108" s="36">
        <f>SUMIFS(СВЦЭМ!$D$34:$D$777,СВЦЭМ!$A$34:$A$777,$A108,СВЦЭМ!$B$34:$B$777,L$83)+'СЕТ СН'!$H$11+СВЦЭМ!$D$10+'СЕТ СН'!$H$5-'СЕТ СН'!$H$21</f>
        <v>4745.68297411</v>
      </c>
      <c r="M108" s="36">
        <f>SUMIFS(СВЦЭМ!$D$34:$D$777,СВЦЭМ!$A$34:$A$777,$A108,СВЦЭМ!$B$34:$B$777,M$83)+'СЕТ СН'!$H$11+СВЦЭМ!$D$10+'СЕТ СН'!$H$5-'СЕТ СН'!$H$21</f>
        <v>4793.33637765</v>
      </c>
      <c r="N108" s="36">
        <f>SUMIFS(СВЦЭМ!$D$34:$D$777,СВЦЭМ!$A$34:$A$777,$A108,СВЦЭМ!$B$34:$B$777,N$83)+'СЕТ СН'!$H$11+СВЦЭМ!$D$10+'СЕТ СН'!$H$5-'СЕТ СН'!$H$21</f>
        <v>4864.6784203799998</v>
      </c>
      <c r="O108" s="36">
        <f>SUMIFS(СВЦЭМ!$D$34:$D$777,СВЦЭМ!$A$34:$A$777,$A108,СВЦЭМ!$B$34:$B$777,O$83)+'СЕТ СН'!$H$11+СВЦЭМ!$D$10+'СЕТ СН'!$H$5-'СЕТ СН'!$H$21</f>
        <v>4908.2774336699995</v>
      </c>
      <c r="P108" s="36">
        <f>SUMIFS(СВЦЭМ!$D$34:$D$777,СВЦЭМ!$A$34:$A$777,$A108,СВЦЭМ!$B$34:$B$777,P$83)+'СЕТ СН'!$H$11+СВЦЭМ!$D$10+'СЕТ СН'!$H$5-'СЕТ СН'!$H$21</f>
        <v>4914.5317620300002</v>
      </c>
      <c r="Q108" s="36">
        <f>SUMIFS(СВЦЭМ!$D$34:$D$777,СВЦЭМ!$A$34:$A$777,$A108,СВЦЭМ!$B$34:$B$777,Q$83)+'СЕТ СН'!$H$11+СВЦЭМ!$D$10+'СЕТ СН'!$H$5-'СЕТ СН'!$H$21</f>
        <v>4899.7695115699998</v>
      </c>
      <c r="R108" s="36">
        <f>SUMIFS(СВЦЭМ!$D$34:$D$777,СВЦЭМ!$A$34:$A$777,$A108,СВЦЭМ!$B$34:$B$777,R$83)+'СЕТ СН'!$H$11+СВЦЭМ!$D$10+'СЕТ СН'!$H$5-'СЕТ СН'!$H$21</f>
        <v>4838.9363468199999</v>
      </c>
      <c r="S108" s="36">
        <f>SUMIFS(СВЦЭМ!$D$34:$D$777,СВЦЭМ!$A$34:$A$777,$A108,СВЦЭМ!$B$34:$B$777,S$83)+'СЕТ СН'!$H$11+СВЦЭМ!$D$10+'СЕТ СН'!$H$5-'СЕТ СН'!$H$21</f>
        <v>4761.4125455099993</v>
      </c>
      <c r="T108" s="36">
        <f>SUMIFS(СВЦЭМ!$D$34:$D$777,СВЦЭМ!$A$34:$A$777,$A108,СВЦЭМ!$B$34:$B$777,T$83)+'СЕТ СН'!$H$11+СВЦЭМ!$D$10+'СЕТ СН'!$H$5-'СЕТ СН'!$H$21</f>
        <v>4709.5436069699999</v>
      </c>
      <c r="U108" s="36">
        <f>SUMIFS(СВЦЭМ!$D$34:$D$777,СВЦЭМ!$A$34:$A$777,$A108,СВЦЭМ!$B$34:$B$777,U$83)+'СЕТ СН'!$H$11+СВЦЭМ!$D$10+'СЕТ СН'!$H$5-'СЕТ СН'!$H$21</f>
        <v>4718.7916906599994</v>
      </c>
      <c r="V108" s="36">
        <f>SUMIFS(СВЦЭМ!$D$34:$D$777,СВЦЭМ!$A$34:$A$777,$A108,СВЦЭМ!$B$34:$B$777,V$83)+'СЕТ СН'!$H$11+СВЦЭМ!$D$10+'СЕТ СН'!$H$5-'СЕТ СН'!$H$21</f>
        <v>4732.8432679199996</v>
      </c>
      <c r="W108" s="36">
        <f>SUMIFS(СВЦЭМ!$D$34:$D$777,СВЦЭМ!$A$34:$A$777,$A108,СВЦЭМ!$B$34:$B$777,W$83)+'СЕТ СН'!$H$11+СВЦЭМ!$D$10+'СЕТ СН'!$H$5-'СЕТ СН'!$H$21</f>
        <v>4743.8236027200001</v>
      </c>
      <c r="X108" s="36">
        <f>SUMIFS(СВЦЭМ!$D$34:$D$777,СВЦЭМ!$A$34:$A$777,$A108,СВЦЭМ!$B$34:$B$777,X$83)+'СЕТ СН'!$H$11+СВЦЭМ!$D$10+'СЕТ СН'!$H$5-'СЕТ СН'!$H$21</f>
        <v>4752.0956328100001</v>
      </c>
      <c r="Y108" s="36">
        <f>SUMIFS(СВЦЭМ!$D$34:$D$777,СВЦЭМ!$A$34:$A$777,$A108,СВЦЭМ!$B$34:$B$777,Y$83)+'СЕТ СН'!$H$11+СВЦЭМ!$D$10+'СЕТ СН'!$H$5-'СЕТ СН'!$H$21</f>
        <v>4836.0785691699994</v>
      </c>
    </row>
    <row r="109" spans="1:25" ht="15.75" x14ac:dyDescent="0.2">
      <c r="A109" s="35">
        <f t="shared" si="2"/>
        <v>43460</v>
      </c>
      <c r="B109" s="36">
        <f>SUMIFS(СВЦЭМ!$D$34:$D$777,СВЦЭМ!$A$34:$A$777,$A109,СВЦЭМ!$B$34:$B$777,B$83)+'СЕТ СН'!$H$11+СВЦЭМ!$D$10+'СЕТ СН'!$H$5-'СЕТ СН'!$H$21</f>
        <v>4913.8758094699997</v>
      </c>
      <c r="C109" s="36">
        <f>SUMIFS(СВЦЭМ!$D$34:$D$777,СВЦЭМ!$A$34:$A$777,$A109,СВЦЭМ!$B$34:$B$777,C$83)+'СЕТ СН'!$H$11+СВЦЭМ!$D$10+'СЕТ СН'!$H$5-'СЕТ СН'!$H$21</f>
        <v>5021.8411973699995</v>
      </c>
      <c r="D109" s="36">
        <f>SUMIFS(СВЦЭМ!$D$34:$D$777,СВЦЭМ!$A$34:$A$777,$A109,СВЦЭМ!$B$34:$B$777,D$83)+'СЕТ СН'!$H$11+СВЦЭМ!$D$10+'СЕТ СН'!$H$5-'СЕТ СН'!$H$21</f>
        <v>5077.5767016199998</v>
      </c>
      <c r="E109" s="36">
        <f>SUMIFS(СВЦЭМ!$D$34:$D$777,СВЦЭМ!$A$34:$A$777,$A109,СВЦЭМ!$B$34:$B$777,E$83)+'СЕТ СН'!$H$11+СВЦЭМ!$D$10+'СЕТ СН'!$H$5-'СЕТ СН'!$H$21</f>
        <v>5076.2561893599996</v>
      </c>
      <c r="F109" s="36">
        <f>SUMIFS(СВЦЭМ!$D$34:$D$777,СВЦЭМ!$A$34:$A$777,$A109,СВЦЭМ!$B$34:$B$777,F$83)+'СЕТ СН'!$H$11+СВЦЭМ!$D$10+'СЕТ СН'!$H$5-'СЕТ СН'!$H$21</f>
        <v>5075.10586745</v>
      </c>
      <c r="G109" s="36">
        <f>SUMIFS(СВЦЭМ!$D$34:$D$777,СВЦЭМ!$A$34:$A$777,$A109,СВЦЭМ!$B$34:$B$777,G$83)+'СЕТ СН'!$H$11+СВЦЭМ!$D$10+'СЕТ СН'!$H$5-'СЕТ СН'!$H$21</f>
        <v>5057.2733766699994</v>
      </c>
      <c r="H109" s="36">
        <f>SUMIFS(СВЦЭМ!$D$34:$D$777,СВЦЭМ!$A$34:$A$777,$A109,СВЦЭМ!$B$34:$B$777,H$83)+'СЕТ СН'!$H$11+СВЦЭМ!$D$10+'СЕТ СН'!$H$5-'СЕТ СН'!$H$21</f>
        <v>4989.5840386199998</v>
      </c>
      <c r="I109" s="36">
        <f>SUMIFS(СВЦЭМ!$D$34:$D$777,СВЦЭМ!$A$34:$A$777,$A109,СВЦЭМ!$B$34:$B$777,I$83)+'СЕТ СН'!$H$11+СВЦЭМ!$D$10+'СЕТ СН'!$H$5-'СЕТ СН'!$H$21</f>
        <v>4893.1646174500002</v>
      </c>
      <c r="J109" s="36">
        <f>SUMIFS(СВЦЭМ!$D$34:$D$777,СВЦЭМ!$A$34:$A$777,$A109,СВЦЭМ!$B$34:$B$777,J$83)+'СЕТ СН'!$H$11+СВЦЭМ!$D$10+'СЕТ СН'!$H$5-'СЕТ СН'!$H$21</f>
        <v>4837.8949351700003</v>
      </c>
      <c r="K109" s="36">
        <f>SUMIFS(СВЦЭМ!$D$34:$D$777,СВЦЭМ!$A$34:$A$777,$A109,СВЦЭМ!$B$34:$B$777,K$83)+'СЕТ СН'!$H$11+СВЦЭМ!$D$10+'СЕТ СН'!$H$5-'СЕТ СН'!$H$21</f>
        <v>4766.2213388299997</v>
      </c>
      <c r="L109" s="36">
        <f>SUMIFS(СВЦЭМ!$D$34:$D$777,СВЦЭМ!$A$34:$A$777,$A109,СВЦЭМ!$B$34:$B$777,L$83)+'СЕТ СН'!$H$11+СВЦЭМ!$D$10+'СЕТ СН'!$H$5-'СЕТ СН'!$H$21</f>
        <v>4764.3793935999993</v>
      </c>
      <c r="M109" s="36">
        <f>SUMIFS(СВЦЭМ!$D$34:$D$777,СВЦЭМ!$A$34:$A$777,$A109,СВЦЭМ!$B$34:$B$777,M$83)+'СЕТ СН'!$H$11+СВЦЭМ!$D$10+'СЕТ СН'!$H$5-'СЕТ СН'!$H$21</f>
        <v>4824.3627505499999</v>
      </c>
      <c r="N109" s="36">
        <f>SUMIFS(СВЦЭМ!$D$34:$D$777,СВЦЭМ!$A$34:$A$777,$A109,СВЦЭМ!$B$34:$B$777,N$83)+'СЕТ СН'!$H$11+СВЦЭМ!$D$10+'СЕТ СН'!$H$5-'СЕТ СН'!$H$21</f>
        <v>4900.4968169100002</v>
      </c>
      <c r="O109" s="36">
        <f>SUMIFS(СВЦЭМ!$D$34:$D$777,СВЦЭМ!$A$34:$A$777,$A109,СВЦЭМ!$B$34:$B$777,O$83)+'СЕТ СН'!$H$11+СВЦЭМ!$D$10+'СЕТ СН'!$H$5-'СЕТ СН'!$H$21</f>
        <v>4945.98459946</v>
      </c>
      <c r="P109" s="36">
        <f>SUMIFS(СВЦЭМ!$D$34:$D$777,СВЦЭМ!$A$34:$A$777,$A109,СВЦЭМ!$B$34:$B$777,P$83)+'СЕТ СН'!$H$11+СВЦЭМ!$D$10+'СЕТ СН'!$H$5-'СЕТ СН'!$H$21</f>
        <v>4963.4863933999995</v>
      </c>
      <c r="Q109" s="36">
        <f>SUMIFS(СВЦЭМ!$D$34:$D$777,СВЦЭМ!$A$34:$A$777,$A109,СВЦЭМ!$B$34:$B$777,Q$83)+'СЕТ СН'!$H$11+СВЦЭМ!$D$10+'СЕТ СН'!$H$5-'СЕТ СН'!$H$21</f>
        <v>4930.2658219899995</v>
      </c>
      <c r="R109" s="36">
        <f>SUMIFS(СВЦЭМ!$D$34:$D$777,СВЦЭМ!$A$34:$A$777,$A109,СВЦЭМ!$B$34:$B$777,R$83)+'СЕТ СН'!$H$11+СВЦЭМ!$D$10+'СЕТ СН'!$H$5-'СЕТ СН'!$H$21</f>
        <v>4871.0381356299995</v>
      </c>
      <c r="S109" s="36">
        <f>SUMIFS(СВЦЭМ!$D$34:$D$777,СВЦЭМ!$A$34:$A$777,$A109,СВЦЭМ!$B$34:$B$777,S$83)+'СЕТ СН'!$H$11+СВЦЭМ!$D$10+'СЕТ СН'!$H$5-'СЕТ СН'!$H$21</f>
        <v>4768.8688386399999</v>
      </c>
      <c r="T109" s="36">
        <f>SUMIFS(СВЦЭМ!$D$34:$D$777,СВЦЭМ!$A$34:$A$777,$A109,СВЦЭМ!$B$34:$B$777,T$83)+'СЕТ СН'!$H$11+СВЦЭМ!$D$10+'СЕТ СН'!$H$5-'СЕТ СН'!$H$21</f>
        <v>4731.1026713599995</v>
      </c>
      <c r="U109" s="36">
        <f>SUMIFS(СВЦЭМ!$D$34:$D$777,СВЦЭМ!$A$34:$A$777,$A109,СВЦЭМ!$B$34:$B$777,U$83)+'СЕТ СН'!$H$11+СВЦЭМ!$D$10+'СЕТ СН'!$H$5-'СЕТ СН'!$H$21</f>
        <v>4733.3587170700002</v>
      </c>
      <c r="V109" s="36">
        <f>SUMIFS(СВЦЭМ!$D$34:$D$777,СВЦЭМ!$A$34:$A$777,$A109,СВЦЭМ!$B$34:$B$777,V$83)+'СЕТ СН'!$H$11+СВЦЭМ!$D$10+'СЕТ СН'!$H$5-'СЕТ СН'!$H$21</f>
        <v>4744.5158188899995</v>
      </c>
      <c r="W109" s="36">
        <f>SUMIFS(СВЦЭМ!$D$34:$D$777,СВЦЭМ!$A$34:$A$777,$A109,СВЦЭМ!$B$34:$B$777,W$83)+'СЕТ СН'!$H$11+СВЦЭМ!$D$10+'СЕТ СН'!$H$5-'СЕТ СН'!$H$21</f>
        <v>4760.8721250799999</v>
      </c>
      <c r="X109" s="36">
        <f>SUMIFS(СВЦЭМ!$D$34:$D$777,СВЦЭМ!$A$34:$A$777,$A109,СВЦЭМ!$B$34:$B$777,X$83)+'СЕТ СН'!$H$11+СВЦЭМ!$D$10+'СЕТ СН'!$H$5-'СЕТ СН'!$H$21</f>
        <v>4773.2545238499997</v>
      </c>
      <c r="Y109" s="36">
        <f>SUMIFS(СВЦЭМ!$D$34:$D$777,СВЦЭМ!$A$34:$A$777,$A109,СВЦЭМ!$B$34:$B$777,Y$83)+'СЕТ СН'!$H$11+СВЦЭМ!$D$10+'СЕТ СН'!$H$5-'СЕТ СН'!$H$21</f>
        <v>4848.1317075699999</v>
      </c>
    </row>
    <row r="110" spans="1:25" ht="15.75" x14ac:dyDescent="0.2">
      <c r="A110" s="35">
        <f t="shared" si="2"/>
        <v>43461</v>
      </c>
      <c r="B110" s="36">
        <f>SUMIFS(СВЦЭМ!$D$34:$D$777,СВЦЭМ!$A$34:$A$777,$A110,СВЦЭМ!$B$34:$B$777,B$83)+'СЕТ СН'!$H$11+СВЦЭМ!$D$10+'СЕТ СН'!$H$5-'СЕТ СН'!$H$21</f>
        <v>4947.4453253199999</v>
      </c>
      <c r="C110" s="36">
        <f>SUMIFS(СВЦЭМ!$D$34:$D$777,СВЦЭМ!$A$34:$A$777,$A110,СВЦЭМ!$B$34:$B$777,C$83)+'СЕТ СН'!$H$11+СВЦЭМ!$D$10+'СЕТ СН'!$H$5-'СЕТ СН'!$H$21</f>
        <v>5024.4847891599993</v>
      </c>
      <c r="D110" s="36">
        <f>SUMIFS(СВЦЭМ!$D$34:$D$777,СВЦЭМ!$A$34:$A$777,$A110,СВЦЭМ!$B$34:$B$777,D$83)+'СЕТ СН'!$H$11+СВЦЭМ!$D$10+'СЕТ СН'!$H$5-'СЕТ СН'!$H$21</f>
        <v>5081.7646199999999</v>
      </c>
      <c r="E110" s="36">
        <f>SUMIFS(СВЦЭМ!$D$34:$D$777,СВЦЭМ!$A$34:$A$777,$A110,СВЦЭМ!$B$34:$B$777,E$83)+'СЕТ СН'!$H$11+СВЦЭМ!$D$10+'СЕТ СН'!$H$5-'СЕТ СН'!$H$21</f>
        <v>5120.4398646299996</v>
      </c>
      <c r="F110" s="36">
        <f>SUMIFS(СВЦЭМ!$D$34:$D$777,СВЦЭМ!$A$34:$A$777,$A110,СВЦЭМ!$B$34:$B$777,F$83)+'СЕТ СН'!$H$11+СВЦЭМ!$D$10+'СЕТ СН'!$H$5-'СЕТ СН'!$H$21</f>
        <v>5125.6880276599995</v>
      </c>
      <c r="G110" s="36">
        <f>SUMIFS(СВЦЭМ!$D$34:$D$777,СВЦЭМ!$A$34:$A$777,$A110,СВЦЭМ!$B$34:$B$777,G$83)+'СЕТ СН'!$H$11+СВЦЭМ!$D$10+'СЕТ СН'!$H$5-'СЕТ СН'!$H$21</f>
        <v>5112.5625094300003</v>
      </c>
      <c r="H110" s="36">
        <f>SUMIFS(СВЦЭМ!$D$34:$D$777,СВЦЭМ!$A$34:$A$777,$A110,СВЦЭМ!$B$34:$B$777,H$83)+'СЕТ СН'!$H$11+СВЦЭМ!$D$10+'СЕТ СН'!$H$5-'СЕТ СН'!$H$21</f>
        <v>5062.7538628299999</v>
      </c>
      <c r="I110" s="36">
        <f>SUMIFS(СВЦЭМ!$D$34:$D$777,СВЦЭМ!$A$34:$A$777,$A110,СВЦЭМ!$B$34:$B$777,I$83)+'СЕТ СН'!$H$11+СВЦЭМ!$D$10+'СЕТ СН'!$H$5-'СЕТ СН'!$H$21</f>
        <v>4951.1971061799995</v>
      </c>
      <c r="J110" s="36">
        <f>SUMIFS(СВЦЭМ!$D$34:$D$777,СВЦЭМ!$A$34:$A$777,$A110,СВЦЭМ!$B$34:$B$777,J$83)+'СЕТ СН'!$H$11+СВЦЭМ!$D$10+'СЕТ СН'!$H$5-'СЕТ СН'!$H$21</f>
        <v>4896.50921268</v>
      </c>
      <c r="K110" s="36">
        <f>SUMIFS(СВЦЭМ!$D$34:$D$777,СВЦЭМ!$A$34:$A$777,$A110,СВЦЭМ!$B$34:$B$777,K$83)+'СЕТ СН'!$H$11+СВЦЭМ!$D$10+'СЕТ СН'!$H$5-'СЕТ СН'!$H$21</f>
        <v>4838.8345628500001</v>
      </c>
      <c r="L110" s="36">
        <f>SUMIFS(СВЦЭМ!$D$34:$D$777,СВЦЭМ!$A$34:$A$777,$A110,СВЦЭМ!$B$34:$B$777,L$83)+'СЕТ СН'!$H$11+СВЦЭМ!$D$10+'СЕТ СН'!$H$5-'СЕТ СН'!$H$21</f>
        <v>4843.9332981399994</v>
      </c>
      <c r="M110" s="36">
        <f>SUMIFS(СВЦЭМ!$D$34:$D$777,СВЦЭМ!$A$34:$A$777,$A110,СВЦЭМ!$B$34:$B$777,M$83)+'СЕТ СН'!$H$11+СВЦЭМ!$D$10+'СЕТ СН'!$H$5-'СЕТ СН'!$H$21</f>
        <v>4899.1797372699994</v>
      </c>
      <c r="N110" s="36">
        <f>SUMIFS(СВЦЭМ!$D$34:$D$777,СВЦЭМ!$A$34:$A$777,$A110,СВЦЭМ!$B$34:$B$777,N$83)+'СЕТ СН'!$H$11+СВЦЭМ!$D$10+'СЕТ СН'!$H$5-'СЕТ СН'!$H$21</f>
        <v>4942.9322311299993</v>
      </c>
      <c r="O110" s="36">
        <f>SUMIFS(СВЦЭМ!$D$34:$D$777,СВЦЭМ!$A$34:$A$777,$A110,СВЦЭМ!$B$34:$B$777,O$83)+'СЕТ СН'!$H$11+СВЦЭМ!$D$10+'СЕТ СН'!$H$5-'СЕТ СН'!$H$21</f>
        <v>4963.5628274599994</v>
      </c>
      <c r="P110" s="36">
        <f>SUMIFS(СВЦЭМ!$D$34:$D$777,СВЦЭМ!$A$34:$A$777,$A110,СВЦЭМ!$B$34:$B$777,P$83)+'СЕТ СН'!$H$11+СВЦЭМ!$D$10+'СЕТ СН'!$H$5-'СЕТ СН'!$H$21</f>
        <v>4999.97128978</v>
      </c>
      <c r="Q110" s="36">
        <f>SUMIFS(СВЦЭМ!$D$34:$D$777,СВЦЭМ!$A$34:$A$777,$A110,СВЦЭМ!$B$34:$B$777,Q$83)+'СЕТ СН'!$H$11+СВЦЭМ!$D$10+'СЕТ СН'!$H$5-'СЕТ СН'!$H$21</f>
        <v>5004.2704485599997</v>
      </c>
      <c r="R110" s="36">
        <f>SUMIFS(СВЦЭМ!$D$34:$D$777,СВЦЭМ!$A$34:$A$777,$A110,СВЦЭМ!$B$34:$B$777,R$83)+'СЕТ СН'!$H$11+СВЦЭМ!$D$10+'СЕТ СН'!$H$5-'СЕТ СН'!$H$21</f>
        <v>4948.1290376999996</v>
      </c>
      <c r="S110" s="36">
        <f>SUMIFS(СВЦЭМ!$D$34:$D$777,СВЦЭМ!$A$34:$A$777,$A110,СВЦЭМ!$B$34:$B$777,S$83)+'СЕТ СН'!$H$11+СВЦЭМ!$D$10+'СЕТ СН'!$H$5-'СЕТ СН'!$H$21</f>
        <v>4864.7838589499997</v>
      </c>
      <c r="T110" s="36">
        <f>SUMIFS(СВЦЭМ!$D$34:$D$777,СВЦЭМ!$A$34:$A$777,$A110,СВЦЭМ!$B$34:$B$777,T$83)+'СЕТ СН'!$H$11+СВЦЭМ!$D$10+'СЕТ СН'!$H$5-'СЕТ СН'!$H$21</f>
        <v>4815.3146550199999</v>
      </c>
      <c r="U110" s="36">
        <f>SUMIFS(СВЦЭМ!$D$34:$D$777,СВЦЭМ!$A$34:$A$777,$A110,СВЦЭМ!$B$34:$B$777,U$83)+'СЕТ СН'!$H$11+СВЦЭМ!$D$10+'СЕТ СН'!$H$5-'СЕТ СН'!$H$21</f>
        <v>4816.9668058799998</v>
      </c>
      <c r="V110" s="36">
        <f>SUMIFS(СВЦЭМ!$D$34:$D$777,СВЦЭМ!$A$34:$A$777,$A110,СВЦЭМ!$B$34:$B$777,V$83)+'СЕТ СН'!$H$11+СВЦЭМ!$D$10+'СЕТ СН'!$H$5-'СЕТ СН'!$H$21</f>
        <v>4830.1821425099997</v>
      </c>
      <c r="W110" s="36">
        <f>SUMIFS(СВЦЭМ!$D$34:$D$777,СВЦЭМ!$A$34:$A$777,$A110,СВЦЭМ!$B$34:$B$777,W$83)+'СЕТ СН'!$H$11+СВЦЭМ!$D$10+'СЕТ СН'!$H$5-'СЕТ СН'!$H$21</f>
        <v>4847.0538110699999</v>
      </c>
      <c r="X110" s="36">
        <f>SUMIFS(СВЦЭМ!$D$34:$D$777,СВЦЭМ!$A$34:$A$777,$A110,СВЦЭМ!$B$34:$B$777,X$83)+'СЕТ СН'!$H$11+СВЦЭМ!$D$10+'СЕТ СН'!$H$5-'СЕТ СН'!$H$21</f>
        <v>4867.9015340300002</v>
      </c>
      <c r="Y110" s="36">
        <f>SUMIFS(СВЦЭМ!$D$34:$D$777,СВЦЭМ!$A$34:$A$777,$A110,СВЦЭМ!$B$34:$B$777,Y$83)+'СЕТ СН'!$H$11+СВЦЭМ!$D$10+'СЕТ СН'!$H$5-'СЕТ СН'!$H$21</f>
        <v>4934.5424566800002</v>
      </c>
    </row>
    <row r="111" spans="1:25" ht="15.75" x14ac:dyDescent="0.2">
      <c r="A111" s="35">
        <f t="shared" si="2"/>
        <v>43462</v>
      </c>
      <c r="B111" s="36">
        <f>SUMIFS(СВЦЭМ!$D$34:$D$777,СВЦЭМ!$A$34:$A$777,$A111,СВЦЭМ!$B$34:$B$777,B$83)+'СЕТ СН'!$H$11+СВЦЭМ!$D$10+'СЕТ СН'!$H$5-'СЕТ СН'!$H$21</f>
        <v>4986.9843022199993</v>
      </c>
      <c r="C111" s="36">
        <f>SUMIFS(СВЦЭМ!$D$34:$D$777,СВЦЭМ!$A$34:$A$777,$A111,СВЦЭМ!$B$34:$B$777,C$83)+'СЕТ СН'!$H$11+СВЦЭМ!$D$10+'СЕТ СН'!$H$5-'СЕТ СН'!$H$21</f>
        <v>5043.0859641199995</v>
      </c>
      <c r="D111" s="36">
        <f>SUMIFS(СВЦЭМ!$D$34:$D$777,СВЦЭМ!$A$34:$A$777,$A111,СВЦЭМ!$B$34:$B$777,D$83)+'СЕТ СН'!$H$11+СВЦЭМ!$D$10+'СЕТ СН'!$H$5-'СЕТ СН'!$H$21</f>
        <v>5112.6683242299996</v>
      </c>
      <c r="E111" s="36">
        <f>SUMIFS(СВЦЭМ!$D$34:$D$777,СВЦЭМ!$A$34:$A$777,$A111,СВЦЭМ!$B$34:$B$777,E$83)+'СЕТ СН'!$H$11+СВЦЭМ!$D$10+'СЕТ СН'!$H$5-'СЕТ СН'!$H$21</f>
        <v>5122.6828231400004</v>
      </c>
      <c r="F111" s="36">
        <f>SUMIFS(СВЦЭМ!$D$34:$D$777,СВЦЭМ!$A$34:$A$777,$A111,СВЦЭМ!$B$34:$B$777,F$83)+'СЕТ СН'!$H$11+СВЦЭМ!$D$10+'СЕТ СН'!$H$5-'СЕТ СН'!$H$21</f>
        <v>5134.4875688900001</v>
      </c>
      <c r="G111" s="36">
        <f>SUMIFS(СВЦЭМ!$D$34:$D$777,СВЦЭМ!$A$34:$A$777,$A111,СВЦЭМ!$B$34:$B$777,G$83)+'СЕТ СН'!$H$11+СВЦЭМ!$D$10+'СЕТ СН'!$H$5-'СЕТ СН'!$H$21</f>
        <v>5105.8361920300003</v>
      </c>
      <c r="H111" s="36">
        <f>SUMIFS(СВЦЭМ!$D$34:$D$777,СВЦЭМ!$A$34:$A$777,$A111,СВЦЭМ!$B$34:$B$777,H$83)+'СЕТ СН'!$H$11+СВЦЭМ!$D$10+'СЕТ СН'!$H$5-'СЕТ СН'!$H$21</f>
        <v>5035.58967338</v>
      </c>
      <c r="I111" s="36">
        <f>SUMIFS(СВЦЭМ!$D$34:$D$777,СВЦЭМ!$A$34:$A$777,$A111,СВЦЭМ!$B$34:$B$777,I$83)+'СЕТ СН'!$H$11+СВЦЭМ!$D$10+'СЕТ СН'!$H$5-'СЕТ СН'!$H$21</f>
        <v>4929.6995519900001</v>
      </c>
      <c r="J111" s="36">
        <f>SUMIFS(СВЦЭМ!$D$34:$D$777,СВЦЭМ!$A$34:$A$777,$A111,СВЦЭМ!$B$34:$B$777,J$83)+'СЕТ СН'!$H$11+СВЦЭМ!$D$10+'СЕТ СН'!$H$5-'СЕТ СН'!$H$21</f>
        <v>4861.3124747299998</v>
      </c>
      <c r="K111" s="36">
        <f>SUMIFS(СВЦЭМ!$D$34:$D$777,СВЦЭМ!$A$34:$A$777,$A111,СВЦЭМ!$B$34:$B$777,K$83)+'СЕТ СН'!$H$11+СВЦЭМ!$D$10+'СЕТ СН'!$H$5-'СЕТ СН'!$H$21</f>
        <v>4788.1583820400001</v>
      </c>
      <c r="L111" s="36">
        <f>SUMIFS(СВЦЭМ!$D$34:$D$777,СВЦЭМ!$A$34:$A$777,$A111,СВЦЭМ!$B$34:$B$777,L$83)+'СЕТ СН'!$H$11+СВЦЭМ!$D$10+'СЕТ СН'!$H$5-'СЕТ СН'!$H$21</f>
        <v>4783.8139554099998</v>
      </c>
      <c r="M111" s="36">
        <f>SUMIFS(СВЦЭМ!$D$34:$D$777,СВЦЭМ!$A$34:$A$777,$A111,СВЦЭМ!$B$34:$B$777,M$83)+'СЕТ СН'!$H$11+СВЦЭМ!$D$10+'СЕТ СН'!$H$5-'СЕТ СН'!$H$21</f>
        <v>4838.1925566299997</v>
      </c>
      <c r="N111" s="36">
        <f>SUMIFS(СВЦЭМ!$D$34:$D$777,СВЦЭМ!$A$34:$A$777,$A111,СВЦЭМ!$B$34:$B$777,N$83)+'СЕТ СН'!$H$11+СВЦЭМ!$D$10+'СЕТ СН'!$H$5-'СЕТ СН'!$H$21</f>
        <v>4889.0360628099997</v>
      </c>
      <c r="O111" s="36">
        <f>SUMIFS(СВЦЭМ!$D$34:$D$777,СВЦЭМ!$A$34:$A$777,$A111,СВЦЭМ!$B$34:$B$777,O$83)+'СЕТ СН'!$H$11+СВЦЭМ!$D$10+'СЕТ СН'!$H$5-'СЕТ СН'!$H$21</f>
        <v>4941.5675218999995</v>
      </c>
      <c r="P111" s="36">
        <f>SUMIFS(СВЦЭМ!$D$34:$D$777,СВЦЭМ!$A$34:$A$777,$A111,СВЦЭМ!$B$34:$B$777,P$83)+'СЕТ СН'!$H$11+СВЦЭМ!$D$10+'СЕТ СН'!$H$5-'СЕТ СН'!$H$21</f>
        <v>4955.8968619999996</v>
      </c>
      <c r="Q111" s="36">
        <f>SUMIFS(СВЦЭМ!$D$34:$D$777,СВЦЭМ!$A$34:$A$777,$A111,СВЦЭМ!$B$34:$B$777,Q$83)+'СЕТ СН'!$H$11+СВЦЭМ!$D$10+'СЕТ СН'!$H$5-'СЕТ СН'!$H$21</f>
        <v>4931.0235878399999</v>
      </c>
      <c r="R111" s="36">
        <f>SUMIFS(СВЦЭМ!$D$34:$D$777,СВЦЭМ!$A$34:$A$777,$A111,СВЦЭМ!$B$34:$B$777,R$83)+'СЕТ СН'!$H$11+СВЦЭМ!$D$10+'СЕТ СН'!$H$5-'СЕТ СН'!$H$21</f>
        <v>4871.3065874699996</v>
      </c>
      <c r="S111" s="36">
        <f>SUMIFS(СВЦЭМ!$D$34:$D$777,СВЦЭМ!$A$34:$A$777,$A111,СВЦЭМ!$B$34:$B$777,S$83)+'СЕТ СН'!$H$11+СВЦЭМ!$D$10+'СЕТ СН'!$H$5-'СЕТ СН'!$H$21</f>
        <v>4788.5911994999997</v>
      </c>
      <c r="T111" s="36">
        <f>SUMIFS(СВЦЭМ!$D$34:$D$777,СВЦЭМ!$A$34:$A$777,$A111,СВЦЭМ!$B$34:$B$777,T$83)+'СЕТ СН'!$H$11+СВЦЭМ!$D$10+'СЕТ СН'!$H$5-'СЕТ СН'!$H$21</f>
        <v>4741.4385441300001</v>
      </c>
      <c r="U111" s="36">
        <f>SUMIFS(СВЦЭМ!$D$34:$D$777,СВЦЭМ!$A$34:$A$777,$A111,СВЦЭМ!$B$34:$B$777,U$83)+'СЕТ СН'!$H$11+СВЦЭМ!$D$10+'СЕТ СН'!$H$5-'СЕТ СН'!$H$21</f>
        <v>4746.5015802499993</v>
      </c>
      <c r="V111" s="36">
        <f>SUMIFS(СВЦЭМ!$D$34:$D$777,СВЦЭМ!$A$34:$A$777,$A111,СВЦЭМ!$B$34:$B$777,V$83)+'СЕТ СН'!$H$11+СВЦЭМ!$D$10+'СЕТ СН'!$H$5-'СЕТ СН'!$H$21</f>
        <v>4760.2496909000001</v>
      </c>
      <c r="W111" s="36">
        <f>SUMIFS(СВЦЭМ!$D$34:$D$777,СВЦЭМ!$A$34:$A$777,$A111,СВЦЭМ!$B$34:$B$777,W$83)+'СЕТ СН'!$H$11+СВЦЭМ!$D$10+'СЕТ СН'!$H$5-'СЕТ СН'!$H$21</f>
        <v>4769.1150471800001</v>
      </c>
      <c r="X111" s="36">
        <f>SUMIFS(СВЦЭМ!$D$34:$D$777,СВЦЭМ!$A$34:$A$777,$A111,СВЦЭМ!$B$34:$B$777,X$83)+'СЕТ СН'!$H$11+СВЦЭМ!$D$10+'СЕТ СН'!$H$5-'СЕТ СН'!$H$21</f>
        <v>4785.43809564</v>
      </c>
      <c r="Y111" s="36">
        <f>SUMIFS(СВЦЭМ!$D$34:$D$777,СВЦЭМ!$A$34:$A$777,$A111,СВЦЭМ!$B$34:$B$777,Y$83)+'СЕТ СН'!$H$11+СВЦЭМ!$D$10+'СЕТ СН'!$H$5-'СЕТ СН'!$H$21</f>
        <v>4875.0502572100004</v>
      </c>
    </row>
    <row r="112" spans="1:25" ht="15.75" x14ac:dyDescent="0.2">
      <c r="A112" s="35">
        <f t="shared" si="2"/>
        <v>43463</v>
      </c>
      <c r="B112" s="36">
        <f>SUMIFS(СВЦЭМ!$D$34:$D$777,СВЦЭМ!$A$34:$A$777,$A112,СВЦЭМ!$B$34:$B$777,B$83)+'СЕТ СН'!$H$11+СВЦЭМ!$D$10+'СЕТ СН'!$H$5-'СЕТ СН'!$H$21</f>
        <v>4960.2427546099998</v>
      </c>
      <c r="C112" s="36">
        <f>SUMIFS(СВЦЭМ!$D$34:$D$777,СВЦЭМ!$A$34:$A$777,$A112,СВЦЭМ!$B$34:$B$777,C$83)+'СЕТ СН'!$H$11+СВЦЭМ!$D$10+'СЕТ СН'!$H$5-'СЕТ СН'!$H$21</f>
        <v>5061.9650364199997</v>
      </c>
      <c r="D112" s="36">
        <f>SUMIFS(СВЦЭМ!$D$34:$D$777,СВЦЭМ!$A$34:$A$777,$A112,СВЦЭМ!$B$34:$B$777,D$83)+'СЕТ СН'!$H$11+СВЦЭМ!$D$10+'СЕТ СН'!$H$5-'СЕТ СН'!$H$21</f>
        <v>5142.9433183199999</v>
      </c>
      <c r="E112" s="36">
        <f>SUMIFS(СВЦЭМ!$D$34:$D$777,СВЦЭМ!$A$34:$A$777,$A112,СВЦЭМ!$B$34:$B$777,E$83)+'СЕТ СН'!$H$11+СВЦЭМ!$D$10+'СЕТ СН'!$H$5-'СЕТ СН'!$H$21</f>
        <v>5160.5256854299996</v>
      </c>
      <c r="F112" s="36">
        <f>SUMIFS(СВЦЭМ!$D$34:$D$777,СВЦЭМ!$A$34:$A$777,$A112,СВЦЭМ!$B$34:$B$777,F$83)+'СЕТ СН'!$H$11+СВЦЭМ!$D$10+'СЕТ СН'!$H$5-'СЕТ СН'!$H$21</f>
        <v>5160.4699154</v>
      </c>
      <c r="G112" s="36">
        <f>SUMIFS(СВЦЭМ!$D$34:$D$777,СВЦЭМ!$A$34:$A$777,$A112,СВЦЭМ!$B$34:$B$777,G$83)+'СЕТ СН'!$H$11+СВЦЭМ!$D$10+'СЕТ СН'!$H$5-'СЕТ СН'!$H$21</f>
        <v>5142.1584966299997</v>
      </c>
      <c r="H112" s="36">
        <f>SUMIFS(СВЦЭМ!$D$34:$D$777,СВЦЭМ!$A$34:$A$777,$A112,СВЦЭМ!$B$34:$B$777,H$83)+'СЕТ СН'!$H$11+СВЦЭМ!$D$10+'СЕТ СН'!$H$5-'СЕТ СН'!$H$21</f>
        <v>5046.5938398999997</v>
      </c>
      <c r="I112" s="36">
        <f>SUMIFS(СВЦЭМ!$D$34:$D$777,СВЦЭМ!$A$34:$A$777,$A112,СВЦЭМ!$B$34:$B$777,I$83)+'СЕТ СН'!$H$11+СВЦЭМ!$D$10+'СЕТ СН'!$H$5-'СЕТ СН'!$H$21</f>
        <v>4964.8211760699996</v>
      </c>
      <c r="J112" s="36">
        <f>SUMIFS(СВЦЭМ!$D$34:$D$777,СВЦЭМ!$A$34:$A$777,$A112,СВЦЭМ!$B$34:$B$777,J$83)+'СЕТ СН'!$H$11+СВЦЭМ!$D$10+'СЕТ СН'!$H$5-'СЕТ СН'!$H$21</f>
        <v>4909.6352432399999</v>
      </c>
      <c r="K112" s="36">
        <f>SUMIFS(СВЦЭМ!$D$34:$D$777,СВЦЭМ!$A$34:$A$777,$A112,СВЦЭМ!$B$34:$B$777,K$83)+'СЕТ СН'!$H$11+СВЦЭМ!$D$10+'СЕТ СН'!$H$5-'СЕТ СН'!$H$21</f>
        <v>4825.2570561100001</v>
      </c>
      <c r="L112" s="36">
        <f>SUMIFS(СВЦЭМ!$D$34:$D$777,СВЦЭМ!$A$34:$A$777,$A112,СВЦЭМ!$B$34:$B$777,L$83)+'СЕТ СН'!$H$11+СВЦЭМ!$D$10+'СЕТ СН'!$H$5-'СЕТ СН'!$H$21</f>
        <v>4823.8361848499999</v>
      </c>
      <c r="M112" s="36">
        <f>SUMIFS(СВЦЭМ!$D$34:$D$777,СВЦЭМ!$A$34:$A$777,$A112,СВЦЭМ!$B$34:$B$777,M$83)+'СЕТ СН'!$H$11+СВЦЭМ!$D$10+'СЕТ СН'!$H$5-'СЕТ СН'!$H$21</f>
        <v>4897.8082900099998</v>
      </c>
      <c r="N112" s="36">
        <f>SUMIFS(СВЦЭМ!$D$34:$D$777,СВЦЭМ!$A$34:$A$777,$A112,СВЦЭМ!$B$34:$B$777,N$83)+'СЕТ СН'!$H$11+СВЦЭМ!$D$10+'СЕТ СН'!$H$5-'СЕТ СН'!$H$21</f>
        <v>4943.5940244100002</v>
      </c>
      <c r="O112" s="36">
        <f>SUMIFS(СВЦЭМ!$D$34:$D$777,СВЦЭМ!$A$34:$A$777,$A112,СВЦЭМ!$B$34:$B$777,O$83)+'СЕТ СН'!$H$11+СВЦЭМ!$D$10+'СЕТ СН'!$H$5-'СЕТ СН'!$H$21</f>
        <v>4954.49887132</v>
      </c>
      <c r="P112" s="36">
        <f>SUMIFS(СВЦЭМ!$D$34:$D$777,СВЦЭМ!$A$34:$A$777,$A112,СВЦЭМ!$B$34:$B$777,P$83)+'СЕТ СН'!$H$11+СВЦЭМ!$D$10+'СЕТ СН'!$H$5-'СЕТ СН'!$H$21</f>
        <v>4961.4443884799994</v>
      </c>
      <c r="Q112" s="36">
        <f>SUMIFS(СВЦЭМ!$D$34:$D$777,СВЦЭМ!$A$34:$A$777,$A112,СВЦЭМ!$B$34:$B$777,Q$83)+'СЕТ СН'!$H$11+СВЦЭМ!$D$10+'СЕТ СН'!$H$5-'СЕТ СН'!$H$21</f>
        <v>4948.4379713099997</v>
      </c>
      <c r="R112" s="36">
        <f>SUMIFS(СВЦЭМ!$D$34:$D$777,СВЦЭМ!$A$34:$A$777,$A112,СВЦЭМ!$B$34:$B$777,R$83)+'СЕТ СН'!$H$11+СВЦЭМ!$D$10+'СЕТ СН'!$H$5-'СЕТ СН'!$H$21</f>
        <v>4898.3843508399996</v>
      </c>
      <c r="S112" s="36">
        <f>SUMIFS(СВЦЭМ!$D$34:$D$777,СВЦЭМ!$A$34:$A$777,$A112,СВЦЭМ!$B$34:$B$777,S$83)+'СЕТ СН'!$H$11+СВЦЭМ!$D$10+'СЕТ СН'!$H$5-'СЕТ СН'!$H$21</f>
        <v>4807.5720256899995</v>
      </c>
      <c r="T112" s="36">
        <f>SUMIFS(СВЦЭМ!$D$34:$D$777,СВЦЭМ!$A$34:$A$777,$A112,СВЦЭМ!$B$34:$B$777,T$83)+'СЕТ СН'!$H$11+СВЦЭМ!$D$10+'СЕТ СН'!$H$5-'СЕТ СН'!$H$21</f>
        <v>4776.8745888499998</v>
      </c>
      <c r="U112" s="36">
        <f>SUMIFS(СВЦЭМ!$D$34:$D$777,СВЦЭМ!$A$34:$A$777,$A112,СВЦЭМ!$B$34:$B$777,U$83)+'СЕТ СН'!$H$11+СВЦЭМ!$D$10+'СЕТ СН'!$H$5-'СЕТ СН'!$H$21</f>
        <v>4776.1523043299994</v>
      </c>
      <c r="V112" s="36">
        <f>SUMIFS(СВЦЭМ!$D$34:$D$777,СВЦЭМ!$A$34:$A$777,$A112,СВЦЭМ!$B$34:$B$777,V$83)+'СЕТ СН'!$H$11+СВЦЭМ!$D$10+'СЕТ СН'!$H$5-'СЕТ СН'!$H$21</f>
        <v>4801.0940863400001</v>
      </c>
      <c r="W112" s="36">
        <f>SUMIFS(СВЦЭМ!$D$34:$D$777,СВЦЭМ!$A$34:$A$777,$A112,СВЦЭМ!$B$34:$B$777,W$83)+'СЕТ СН'!$H$11+СВЦЭМ!$D$10+'СЕТ СН'!$H$5-'СЕТ СН'!$H$21</f>
        <v>4807.1932274599994</v>
      </c>
      <c r="X112" s="36">
        <f>SUMIFS(СВЦЭМ!$D$34:$D$777,СВЦЭМ!$A$34:$A$777,$A112,СВЦЭМ!$B$34:$B$777,X$83)+'СЕТ СН'!$H$11+СВЦЭМ!$D$10+'СЕТ СН'!$H$5-'СЕТ СН'!$H$21</f>
        <v>4813.67146091</v>
      </c>
      <c r="Y112" s="36">
        <f>SUMIFS(СВЦЭМ!$D$34:$D$777,СВЦЭМ!$A$34:$A$777,$A112,СВЦЭМ!$B$34:$B$777,Y$83)+'СЕТ СН'!$H$11+СВЦЭМ!$D$10+'СЕТ СН'!$H$5-'СЕТ СН'!$H$21</f>
        <v>4889.6493913699996</v>
      </c>
    </row>
    <row r="113" spans="1:27" ht="15.75" x14ac:dyDescent="0.2">
      <c r="A113" s="35">
        <f t="shared" si="2"/>
        <v>43464</v>
      </c>
      <c r="B113" s="36">
        <f>SUMIFS(СВЦЭМ!$D$34:$D$777,СВЦЭМ!$A$34:$A$777,$A113,СВЦЭМ!$B$34:$B$777,B$83)+'СЕТ СН'!$H$11+СВЦЭМ!$D$10+'СЕТ СН'!$H$5-'СЕТ СН'!$H$21</f>
        <v>4978.7163132699998</v>
      </c>
      <c r="C113" s="36">
        <f>SUMIFS(СВЦЭМ!$D$34:$D$777,СВЦЭМ!$A$34:$A$777,$A113,СВЦЭМ!$B$34:$B$777,C$83)+'СЕТ СН'!$H$11+СВЦЭМ!$D$10+'СЕТ СН'!$H$5-'СЕТ СН'!$H$21</f>
        <v>5059.1763872800002</v>
      </c>
      <c r="D113" s="36">
        <f>SUMIFS(СВЦЭМ!$D$34:$D$777,СВЦЭМ!$A$34:$A$777,$A113,СВЦЭМ!$B$34:$B$777,D$83)+'СЕТ СН'!$H$11+СВЦЭМ!$D$10+'СЕТ СН'!$H$5-'СЕТ СН'!$H$21</f>
        <v>5085.7458134299995</v>
      </c>
      <c r="E113" s="36">
        <f>SUMIFS(СВЦЭМ!$D$34:$D$777,СВЦЭМ!$A$34:$A$777,$A113,СВЦЭМ!$B$34:$B$777,E$83)+'СЕТ СН'!$H$11+СВЦЭМ!$D$10+'СЕТ СН'!$H$5-'СЕТ СН'!$H$21</f>
        <v>5084.0159156700001</v>
      </c>
      <c r="F113" s="36">
        <f>SUMIFS(СВЦЭМ!$D$34:$D$777,СВЦЭМ!$A$34:$A$777,$A113,СВЦЭМ!$B$34:$B$777,F$83)+'СЕТ СН'!$H$11+СВЦЭМ!$D$10+'СЕТ СН'!$H$5-'СЕТ СН'!$H$21</f>
        <v>5084.0148911899996</v>
      </c>
      <c r="G113" s="36">
        <f>SUMIFS(СВЦЭМ!$D$34:$D$777,СВЦЭМ!$A$34:$A$777,$A113,СВЦЭМ!$B$34:$B$777,G$83)+'СЕТ СН'!$H$11+СВЦЭМ!$D$10+'СЕТ СН'!$H$5-'СЕТ СН'!$H$21</f>
        <v>5086.6236818799998</v>
      </c>
      <c r="H113" s="36">
        <f>SUMIFS(СВЦЭМ!$D$34:$D$777,СВЦЭМ!$A$34:$A$777,$A113,СВЦЭМ!$B$34:$B$777,H$83)+'СЕТ СН'!$H$11+СВЦЭМ!$D$10+'СЕТ СН'!$H$5-'СЕТ СН'!$H$21</f>
        <v>5072.3286150399999</v>
      </c>
      <c r="I113" s="36">
        <f>SUMIFS(СВЦЭМ!$D$34:$D$777,СВЦЭМ!$A$34:$A$777,$A113,СВЦЭМ!$B$34:$B$777,I$83)+'СЕТ СН'!$H$11+СВЦЭМ!$D$10+'СЕТ СН'!$H$5-'СЕТ СН'!$H$21</f>
        <v>5021.72414355</v>
      </c>
      <c r="J113" s="36">
        <f>SUMIFS(СВЦЭМ!$D$34:$D$777,СВЦЭМ!$A$34:$A$777,$A113,СВЦЭМ!$B$34:$B$777,J$83)+'СЕТ СН'!$H$11+СВЦЭМ!$D$10+'СЕТ СН'!$H$5-'СЕТ СН'!$H$21</f>
        <v>4944.7714142899995</v>
      </c>
      <c r="K113" s="36">
        <f>SUMIFS(СВЦЭМ!$D$34:$D$777,СВЦЭМ!$A$34:$A$777,$A113,СВЦЭМ!$B$34:$B$777,K$83)+'СЕТ СН'!$H$11+СВЦЭМ!$D$10+'СЕТ СН'!$H$5-'СЕТ СН'!$H$21</f>
        <v>4847.2126238199999</v>
      </c>
      <c r="L113" s="36">
        <f>SUMIFS(СВЦЭМ!$D$34:$D$777,СВЦЭМ!$A$34:$A$777,$A113,СВЦЭМ!$B$34:$B$777,L$83)+'СЕТ СН'!$H$11+СВЦЭМ!$D$10+'СЕТ СН'!$H$5-'СЕТ СН'!$H$21</f>
        <v>4828.6283936099999</v>
      </c>
      <c r="M113" s="36">
        <f>SUMIFS(СВЦЭМ!$D$34:$D$777,СВЦЭМ!$A$34:$A$777,$A113,СВЦЭМ!$B$34:$B$777,M$83)+'СЕТ СН'!$H$11+СВЦЭМ!$D$10+'СЕТ СН'!$H$5-'СЕТ СН'!$H$21</f>
        <v>4887.0393695100001</v>
      </c>
      <c r="N113" s="36">
        <f>SUMIFS(СВЦЭМ!$D$34:$D$777,СВЦЭМ!$A$34:$A$777,$A113,СВЦЭМ!$B$34:$B$777,N$83)+'СЕТ СН'!$H$11+СВЦЭМ!$D$10+'СЕТ СН'!$H$5-'СЕТ СН'!$H$21</f>
        <v>4938.7100620499996</v>
      </c>
      <c r="O113" s="36">
        <f>SUMIFS(СВЦЭМ!$D$34:$D$777,СВЦЭМ!$A$34:$A$777,$A113,СВЦЭМ!$B$34:$B$777,O$83)+'СЕТ СН'!$H$11+СВЦЭМ!$D$10+'СЕТ СН'!$H$5-'СЕТ СН'!$H$21</f>
        <v>4983.7859199099994</v>
      </c>
      <c r="P113" s="36">
        <f>SUMIFS(СВЦЭМ!$D$34:$D$777,СВЦЭМ!$A$34:$A$777,$A113,СВЦЭМ!$B$34:$B$777,P$83)+'СЕТ СН'!$H$11+СВЦЭМ!$D$10+'СЕТ СН'!$H$5-'СЕТ СН'!$H$21</f>
        <v>4980.8434111899996</v>
      </c>
      <c r="Q113" s="36">
        <f>SUMIFS(СВЦЭМ!$D$34:$D$777,СВЦЭМ!$A$34:$A$777,$A113,СВЦЭМ!$B$34:$B$777,Q$83)+'СЕТ СН'!$H$11+СВЦЭМ!$D$10+'СЕТ СН'!$H$5-'СЕТ СН'!$H$21</f>
        <v>4970.1572539999997</v>
      </c>
      <c r="R113" s="36">
        <f>SUMIFS(СВЦЭМ!$D$34:$D$777,СВЦЭМ!$A$34:$A$777,$A113,СВЦЭМ!$B$34:$B$777,R$83)+'СЕТ СН'!$H$11+СВЦЭМ!$D$10+'СЕТ СН'!$H$5-'СЕТ СН'!$H$21</f>
        <v>4901.0447756000003</v>
      </c>
      <c r="S113" s="36">
        <f>SUMIFS(СВЦЭМ!$D$34:$D$777,СВЦЭМ!$A$34:$A$777,$A113,СВЦЭМ!$B$34:$B$777,S$83)+'СЕТ СН'!$H$11+СВЦЭМ!$D$10+'СЕТ СН'!$H$5-'СЕТ СН'!$H$21</f>
        <v>4814.1141813200002</v>
      </c>
      <c r="T113" s="36">
        <f>SUMIFS(СВЦЭМ!$D$34:$D$777,СВЦЭМ!$A$34:$A$777,$A113,СВЦЭМ!$B$34:$B$777,T$83)+'СЕТ СН'!$H$11+СВЦЭМ!$D$10+'СЕТ СН'!$H$5-'СЕТ СН'!$H$21</f>
        <v>4772.3331646799998</v>
      </c>
      <c r="U113" s="36">
        <f>SUMIFS(СВЦЭМ!$D$34:$D$777,СВЦЭМ!$A$34:$A$777,$A113,СВЦЭМ!$B$34:$B$777,U$83)+'СЕТ СН'!$H$11+СВЦЭМ!$D$10+'СЕТ СН'!$H$5-'СЕТ СН'!$H$21</f>
        <v>4767.1267229799996</v>
      </c>
      <c r="V113" s="36">
        <f>SUMIFS(СВЦЭМ!$D$34:$D$777,СВЦЭМ!$A$34:$A$777,$A113,СВЦЭМ!$B$34:$B$777,V$83)+'СЕТ СН'!$H$11+СВЦЭМ!$D$10+'СЕТ СН'!$H$5-'СЕТ СН'!$H$21</f>
        <v>4781.9093265799993</v>
      </c>
      <c r="W113" s="36">
        <f>SUMIFS(СВЦЭМ!$D$34:$D$777,СВЦЭМ!$A$34:$A$777,$A113,СВЦЭМ!$B$34:$B$777,W$83)+'СЕТ СН'!$H$11+СВЦЭМ!$D$10+'СЕТ СН'!$H$5-'СЕТ СН'!$H$21</f>
        <v>4794.0721638200002</v>
      </c>
      <c r="X113" s="36">
        <f>SUMIFS(СВЦЭМ!$D$34:$D$777,СВЦЭМ!$A$34:$A$777,$A113,СВЦЭМ!$B$34:$B$777,X$83)+'СЕТ СН'!$H$11+СВЦЭМ!$D$10+'СЕТ СН'!$H$5-'СЕТ СН'!$H$21</f>
        <v>4771.2034047699999</v>
      </c>
      <c r="Y113" s="36">
        <f>SUMIFS(СВЦЭМ!$D$34:$D$777,СВЦЭМ!$A$34:$A$777,$A113,СВЦЭМ!$B$34:$B$777,Y$83)+'СЕТ СН'!$H$11+СВЦЭМ!$D$10+'СЕТ СН'!$H$5-'СЕТ СН'!$H$21</f>
        <v>4823.2540868299993</v>
      </c>
    </row>
    <row r="114" spans="1:27" ht="15.75" x14ac:dyDescent="0.2">
      <c r="A114" s="35">
        <f t="shared" si="2"/>
        <v>43465</v>
      </c>
      <c r="B114" s="36">
        <f>SUMIFS(СВЦЭМ!$D$34:$D$777,СВЦЭМ!$A$34:$A$777,$A114,СВЦЭМ!$B$34:$B$777,B$83)+'СЕТ СН'!$H$11+СВЦЭМ!$D$10+'СЕТ СН'!$H$5-'СЕТ СН'!$H$21</f>
        <v>4976.8685093100003</v>
      </c>
      <c r="C114" s="36">
        <f>SUMIFS(СВЦЭМ!$D$34:$D$777,СВЦЭМ!$A$34:$A$777,$A114,СВЦЭМ!$B$34:$B$777,C$83)+'СЕТ СН'!$H$11+СВЦЭМ!$D$10+'СЕТ СН'!$H$5-'СЕТ СН'!$H$21</f>
        <v>5054.1650374199999</v>
      </c>
      <c r="D114" s="36">
        <f>SUMIFS(СВЦЭМ!$D$34:$D$777,СВЦЭМ!$A$34:$A$777,$A114,СВЦЭМ!$B$34:$B$777,D$83)+'СЕТ СН'!$H$11+СВЦЭМ!$D$10+'СЕТ СН'!$H$5-'СЕТ СН'!$H$21</f>
        <v>5075.5880367899999</v>
      </c>
      <c r="E114" s="36">
        <f>SUMIFS(СВЦЭМ!$D$34:$D$777,СВЦЭМ!$A$34:$A$777,$A114,СВЦЭМ!$B$34:$B$777,E$83)+'СЕТ СН'!$H$11+СВЦЭМ!$D$10+'СЕТ СН'!$H$5-'СЕТ СН'!$H$21</f>
        <v>5077.2575999199998</v>
      </c>
      <c r="F114" s="36">
        <f>SUMIFS(СВЦЭМ!$D$34:$D$777,СВЦЭМ!$A$34:$A$777,$A114,СВЦЭМ!$B$34:$B$777,F$83)+'СЕТ СН'!$H$11+СВЦЭМ!$D$10+'СЕТ СН'!$H$5-'СЕТ СН'!$H$21</f>
        <v>5075.7995298699998</v>
      </c>
      <c r="G114" s="36">
        <f>SUMIFS(СВЦЭМ!$D$34:$D$777,СВЦЭМ!$A$34:$A$777,$A114,СВЦЭМ!$B$34:$B$777,G$83)+'СЕТ СН'!$H$11+СВЦЭМ!$D$10+'СЕТ СН'!$H$5-'СЕТ СН'!$H$21</f>
        <v>5077.2562602400003</v>
      </c>
      <c r="H114" s="36">
        <f>SUMIFS(СВЦЭМ!$D$34:$D$777,СВЦЭМ!$A$34:$A$777,$A114,СВЦЭМ!$B$34:$B$777,H$83)+'СЕТ СН'!$H$11+СВЦЭМ!$D$10+'СЕТ СН'!$H$5-'СЕТ СН'!$H$21</f>
        <v>5061.0339591499996</v>
      </c>
      <c r="I114" s="36">
        <f>SUMIFS(СВЦЭМ!$D$34:$D$777,СВЦЭМ!$A$34:$A$777,$A114,СВЦЭМ!$B$34:$B$777,I$83)+'СЕТ СН'!$H$11+СВЦЭМ!$D$10+'СЕТ СН'!$H$5-'СЕТ СН'!$H$21</f>
        <v>5009.7485133</v>
      </c>
      <c r="J114" s="36">
        <f>SUMIFS(СВЦЭМ!$D$34:$D$777,СВЦЭМ!$A$34:$A$777,$A114,СВЦЭМ!$B$34:$B$777,J$83)+'СЕТ СН'!$H$11+СВЦЭМ!$D$10+'СЕТ СН'!$H$5-'СЕТ СН'!$H$21</f>
        <v>4928.4012647600002</v>
      </c>
      <c r="K114" s="36">
        <f>SUMIFS(СВЦЭМ!$D$34:$D$777,СВЦЭМ!$A$34:$A$777,$A114,СВЦЭМ!$B$34:$B$777,K$83)+'СЕТ СН'!$H$11+СВЦЭМ!$D$10+'СЕТ СН'!$H$5-'СЕТ СН'!$H$21</f>
        <v>4825.7914659600001</v>
      </c>
      <c r="L114" s="36">
        <f>SUMIFS(СВЦЭМ!$D$34:$D$777,СВЦЭМ!$A$34:$A$777,$A114,СВЦЭМ!$B$34:$B$777,L$83)+'СЕТ СН'!$H$11+СВЦЭМ!$D$10+'СЕТ СН'!$H$5-'СЕТ СН'!$H$21</f>
        <v>4816.0623938099998</v>
      </c>
      <c r="M114" s="36">
        <f>SUMIFS(СВЦЭМ!$D$34:$D$777,СВЦЭМ!$A$34:$A$777,$A114,СВЦЭМ!$B$34:$B$777,M$83)+'СЕТ СН'!$H$11+СВЦЭМ!$D$10+'СЕТ СН'!$H$5-'СЕТ СН'!$H$21</f>
        <v>4886.1713709400001</v>
      </c>
      <c r="N114" s="36">
        <f>SUMIFS(СВЦЭМ!$D$34:$D$777,СВЦЭМ!$A$34:$A$777,$A114,СВЦЭМ!$B$34:$B$777,N$83)+'СЕТ СН'!$H$11+СВЦЭМ!$D$10+'СЕТ СН'!$H$5-'СЕТ СН'!$H$21</f>
        <v>4939.5267362900004</v>
      </c>
      <c r="O114" s="36">
        <f>SUMIFS(СВЦЭМ!$D$34:$D$777,СВЦЭМ!$A$34:$A$777,$A114,СВЦЭМ!$B$34:$B$777,O$83)+'СЕТ СН'!$H$11+СВЦЭМ!$D$10+'СЕТ СН'!$H$5-'СЕТ СН'!$H$21</f>
        <v>4987.4659450400004</v>
      </c>
      <c r="P114" s="36">
        <f>SUMIFS(СВЦЭМ!$D$34:$D$777,СВЦЭМ!$A$34:$A$777,$A114,СВЦЭМ!$B$34:$B$777,P$83)+'СЕТ СН'!$H$11+СВЦЭМ!$D$10+'СЕТ СН'!$H$5-'СЕТ СН'!$H$21</f>
        <v>4984.0483287699999</v>
      </c>
      <c r="Q114" s="36">
        <f>SUMIFS(СВЦЭМ!$D$34:$D$777,СВЦЭМ!$A$34:$A$777,$A114,СВЦЭМ!$B$34:$B$777,Q$83)+'СЕТ СН'!$H$11+СВЦЭМ!$D$10+'СЕТ СН'!$H$5-'СЕТ СН'!$H$21</f>
        <v>4974.6359512899999</v>
      </c>
      <c r="R114" s="36">
        <f>SUMIFS(СВЦЭМ!$D$34:$D$777,СВЦЭМ!$A$34:$A$777,$A114,СВЦЭМ!$B$34:$B$777,R$83)+'СЕТ СН'!$H$11+СВЦЭМ!$D$10+'СЕТ СН'!$H$5-'СЕТ СН'!$H$21</f>
        <v>4905.0936727999997</v>
      </c>
      <c r="S114" s="36">
        <f>SUMIFS(СВЦЭМ!$D$34:$D$777,СВЦЭМ!$A$34:$A$777,$A114,СВЦЭМ!$B$34:$B$777,S$83)+'СЕТ СН'!$H$11+СВЦЭМ!$D$10+'СЕТ СН'!$H$5-'СЕТ СН'!$H$21</f>
        <v>4823.1984327599994</v>
      </c>
      <c r="T114" s="36">
        <f>SUMIFS(СВЦЭМ!$D$34:$D$777,СВЦЭМ!$A$34:$A$777,$A114,СВЦЭМ!$B$34:$B$777,T$83)+'СЕТ СН'!$H$11+СВЦЭМ!$D$10+'СЕТ СН'!$H$5-'СЕТ СН'!$H$21</f>
        <v>4781.1087504899997</v>
      </c>
      <c r="U114" s="36">
        <f>SUMIFS(СВЦЭМ!$D$34:$D$777,СВЦЭМ!$A$34:$A$777,$A114,СВЦЭМ!$B$34:$B$777,U$83)+'СЕТ СН'!$H$11+СВЦЭМ!$D$10+'СЕТ СН'!$H$5-'СЕТ СН'!$H$21</f>
        <v>4778.6747047999997</v>
      </c>
      <c r="V114" s="36">
        <f>SUMIFS(СВЦЭМ!$D$34:$D$777,СВЦЭМ!$A$34:$A$777,$A114,СВЦЭМ!$B$34:$B$777,V$83)+'СЕТ СН'!$H$11+СВЦЭМ!$D$10+'СЕТ СН'!$H$5-'СЕТ СН'!$H$21</f>
        <v>4792.3886113899998</v>
      </c>
      <c r="W114" s="36">
        <f>SUMIFS(СВЦЭМ!$D$34:$D$777,СВЦЭМ!$A$34:$A$777,$A114,СВЦЭМ!$B$34:$B$777,W$83)+'СЕТ СН'!$H$11+СВЦЭМ!$D$10+'СЕТ СН'!$H$5-'СЕТ СН'!$H$21</f>
        <v>4798.0528690799993</v>
      </c>
      <c r="X114" s="36">
        <f>SUMIFS(СВЦЭМ!$D$34:$D$777,СВЦЭМ!$A$34:$A$777,$A114,СВЦЭМ!$B$34:$B$777,X$83)+'СЕТ СН'!$H$11+СВЦЭМ!$D$10+'СЕТ СН'!$H$5-'СЕТ СН'!$H$21</f>
        <v>4767.0820873000002</v>
      </c>
      <c r="Y114" s="36">
        <f>SUMIFS(СВЦЭМ!$D$34:$D$777,СВЦЭМ!$A$34:$A$777,$A114,СВЦЭМ!$B$34:$B$777,Y$83)+'СЕТ СН'!$H$11+СВЦЭМ!$D$10+'СЕТ СН'!$H$5-'СЕТ СН'!$H$21</f>
        <v>4809.6614000700001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01.12.2018</v>
      </c>
      <c r="B120" s="36">
        <f>SUMIFS(СВЦЭМ!$D$34:$D$777,СВЦЭМ!$A$34:$A$777,$A120,СВЦЭМ!$B$34:$B$777,B$119)+'СЕТ СН'!$I$11+СВЦЭМ!$D$10+'СЕТ СН'!$I$5-'СЕТ СН'!$I$21</f>
        <v>4935.1619121099993</v>
      </c>
      <c r="C120" s="36">
        <f>SUMIFS(СВЦЭМ!$D$34:$D$777,СВЦЭМ!$A$34:$A$777,$A120,СВЦЭМ!$B$34:$B$777,C$119)+'СЕТ СН'!$I$11+СВЦЭМ!$D$10+'СЕТ СН'!$I$5-'СЕТ СН'!$I$21</f>
        <v>4989.8505380999995</v>
      </c>
      <c r="D120" s="36">
        <f>SUMIFS(СВЦЭМ!$D$34:$D$777,СВЦЭМ!$A$34:$A$777,$A120,СВЦЭМ!$B$34:$B$777,D$119)+'СЕТ СН'!$I$11+СВЦЭМ!$D$10+'СЕТ СН'!$I$5-'СЕТ СН'!$I$21</f>
        <v>5074.16495252</v>
      </c>
      <c r="E120" s="36">
        <f>SUMIFS(СВЦЭМ!$D$34:$D$777,СВЦЭМ!$A$34:$A$777,$A120,СВЦЭМ!$B$34:$B$777,E$119)+'СЕТ СН'!$I$11+СВЦЭМ!$D$10+'СЕТ СН'!$I$5-'СЕТ СН'!$I$21</f>
        <v>5101.3991472499993</v>
      </c>
      <c r="F120" s="36">
        <f>SUMIFS(СВЦЭМ!$D$34:$D$777,СВЦЭМ!$A$34:$A$777,$A120,СВЦЭМ!$B$34:$B$777,F$119)+'СЕТ СН'!$I$11+СВЦЭМ!$D$10+'СЕТ СН'!$I$5-'СЕТ СН'!$I$21</f>
        <v>5108.6905465199998</v>
      </c>
      <c r="G120" s="36">
        <f>SUMIFS(СВЦЭМ!$D$34:$D$777,СВЦЭМ!$A$34:$A$777,$A120,СВЦЭМ!$B$34:$B$777,G$119)+'СЕТ СН'!$I$11+СВЦЭМ!$D$10+'СЕТ СН'!$I$5-'СЕТ СН'!$I$21</f>
        <v>5089.9123999199992</v>
      </c>
      <c r="H120" s="36">
        <f>SUMIFS(СВЦЭМ!$D$34:$D$777,СВЦЭМ!$A$34:$A$777,$A120,СВЦЭМ!$B$34:$B$777,H$119)+'СЕТ СН'!$I$11+СВЦЭМ!$D$10+'СЕТ СН'!$I$5-'СЕТ СН'!$I$21</f>
        <v>5049.2369793399994</v>
      </c>
      <c r="I120" s="36">
        <f>SUMIFS(СВЦЭМ!$D$34:$D$777,СВЦЭМ!$A$34:$A$777,$A120,СВЦЭМ!$B$34:$B$777,I$119)+'СЕТ СН'!$I$11+СВЦЭМ!$D$10+'СЕТ СН'!$I$5-'СЕТ СН'!$I$21</f>
        <v>5036.49998091</v>
      </c>
      <c r="J120" s="36">
        <f>SUMIFS(СВЦЭМ!$D$34:$D$777,СВЦЭМ!$A$34:$A$777,$A120,СВЦЭМ!$B$34:$B$777,J$119)+'СЕТ СН'!$I$11+СВЦЭМ!$D$10+'СЕТ СН'!$I$5-'СЕТ СН'!$I$21</f>
        <v>5009.3710563599998</v>
      </c>
      <c r="K120" s="36">
        <f>SUMIFS(СВЦЭМ!$D$34:$D$777,СВЦЭМ!$A$34:$A$777,$A120,СВЦЭМ!$B$34:$B$777,K$119)+'СЕТ СН'!$I$11+СВЦЭМ!$D$10+'СЕТ СН'!$I$5-'СЕТ СН'!$I$21</f>
        <v>4971.9488506999996</v>
      </c>
      <c r="L120" s="36">
        <f>SUMIFS(СВЦЭМ!$D$34:$D$777,СВЦЭМ!$A$34:$A$777,$A120,СВЦЭМ!$B$34:$B$777,L$119)+'СЕТ СН'!$I$11+СВЦЭМ!$D$10+'СЕТ СН'!$I$5-'СЕТ СН'!$I$21</f>
        <v>4958.4765374999997</v>
      </c>
      <c r="M120" s="36">
        <f>SUMIFS(СВЦЭМ!$D$34:$D$777,СВЦЭМ!$A$34:$A$777,$A120,СВЦЭМ!$B$34:$B$777,M$119)+'СЕТ СН'!$I$11+СВЦЭМ!$D$10+'СЕТ СН'!$I$5-'СЕТ СН'!$I$21</f>
        <v>4967.8846250099996</v>
      </c>
      <c r="N120" s="36">
        <f>SUMIFS(СВЦЭМ!$D$34:$D$777,СВЦЭМ!$A$34:$A$777,$A120,СВЦЭМ!$B$34:$B$777,N$119)+'СЕТ СН'!$I$11+СВЦЭМ!$D$10+'СЕТ СН'!$I$5-'СЕТ СН'!$I$21</f>
        <v>4966.3930732099998</v>
      </c>
      <c r="O120" s="36">
        <f>SUMIFS(СВЦЭМ!$D$34:$D$777,СВЦЭМ!$A$34:$A$777,$A120,СВЦЭМ!$B$34:$B$777,O$119)+'СЕТ СН'!$I$11+СВЦЭМ!$D$10+'СЕТ СН'!$I$5-'СЕТ СН'!$I$21</f>
        <v>4927.9931700699999</v>
      </c>
      <c r="P120" s="36">
        <f>SUMIFS(СВЦЭМ!$D$34:$D$777,СВЦЭМ!$A$34:$A$777,$A120,СВЦЭМ!$B$34:$B$777,P$119)+'СЕТ СН'!$I$11+СВЦЭМ!$D$10+'СЕТ СН'!$I$5-'СЕТ СН'!$I$21</f>
        <v>4871.0115182</v>
      </c>
      <c r="Q120" s="36">
        <f>SUMIFS(СВЦЭМ!$D$34:$D$777,СВЦЭМ!$A$34:$A$777,$A120,СВЦЭМ!$B$34:$B$777,Q$119)+'СЕТ СН'!$I$11+СВЦЭМ!$D$10+'СЕТ СН'!$I$5-'СЕТ СН'!$I$21</f>
        <v>4801.9993772499993</v>
      </c>
      <c r="R120" s="36">
        <f>SUMIFS(СВЦЭМ!$D$34:$D$777,СВЦЭМ!$A$34:$A$777,$A120,СВЦЭМ!$B$34:$B$777,R$119)+'СЕТ СН'!$I$11+СВЦЭМ!$D$10+'СЕТ СН'!$I$5-'СЕТ СН'!$I$21</f>
        <v>4798.2009166799999</v>
      </c>
      <c r="S120" s="36">
        <f>SUMIFS(СВЦЭМ!$D$34:$D$777,СВЦЭМ!$A$34:$A$777,$A120,СВЦЭМ!$B$34:$B$777,S$119)+'СЕТ СН'!$I$11+СВЦЭМ!$D$10+'СЕТ СН'!$I$5-'СЕТ СН'!$I$21</f>
        <v>4780.3781539900001</v>
      </c>
      <c r="T120" s="36">
        <f>SUMIFS(СВЦЭМ!$D$34:$D$777,СВЦЭМ!$A$34:$A$777,$A120,СВЦЭМ!$B$34:$B$777,T$119)+'СЕТ СН'!$I$11+СВЦЭМ!$D$10+'СЕТ СН'!$I$5-'СЕТ СН'!$I$21</f>
        <v>4744.9048001399997</v>
      </c>
      <c r="U120" s="36">
        <f>SUMIFS(СВЦЭМ!$D$34:$D$777,СВЦЭМ!$A$34:$A$777,$A120,СВЦЭМ!$B$34:$B$777,U$119)+'СЕТ СН'!$I$11+СВЦЭМ!$D$10+'СЕТ СН'!$I$5-'СЕТ СН'!$I$21</f>
        <v>4753.0431662699993</v>
      </c>
      <c r="V120" s="36">
        <f>SUMIFS(СВЦЭМ!$D$34:$D$777,СВЦЭМ!$A$34:$A$777,$A120,СВЦЭМ!$B$34:$B$777,V$119)+'СЕТ СН'!$I$11+СВЦЭМ!$D$10+'СЕТ СН'!$I$5-'СЕТ СН'!$I$21</f>
        <v>4768.4494132599993</v>
      </c>
      <c r="W120" s="36">
        <f>SUMIFS(СВЦЭМ!$D$34:$D$777,СВЦЭМ!$A$34:$A$777,$A120,СВЦЭМ!$B$34:$B$777,W$119)+'СЕТ СН'!$I$11+СВЦЭМ!$D$10+'СЕТ СН'!$I$5-'СЕТ СН'!$I$21</f>
        <v>4777.9646540099993</v>
      </c>
      <c r="X120" s="36">
        <f>SUMIFS(СВЦЭМ!$D$34:$D$777,СВЦЭМ!$A$34:$A$777,$A120,СВЦЭМ!$B$34:$B$777,X$119)+'СЕТ СН'!$I$11+СВЦЭМ!$D$10+'СЕТ СН'!$I$5-'СЕТ СН'!$I$21</f>
        <v>4791.0214009699994</v>
      </c>
      <c r="Y120" s="36">
        <f>SUMIFS(СВЦЭМ!$D$34:$D$777,СВЦЭМ!$A$34:$A$777,$A120,СВЦЭМ!$B$34:$B$777,Y$119)+'СЕТ СН'!$I$11+СВЦЭМ!$D$10+'СЕТ СН'!$I$5-'СЕТ СН'!$I$21</f>
        <v>4867.6370499899995</v>
      </c>
      <c r="AA120" s="45"/>
    </row>
    <row r="121" spans="1:27" ht="15.75" x14ac:dyDescent="0.2">
      <c r="A121" s="35">
        <f>A120+1</f>
        <v>43436</v>
      </c>
      <c r="B121" s="36">
        <f>SUMIFS(СВЦЭМ!$D$34:$D$777,СВЦЭМ!$A$34:$A$777,$A121,СВЦЭМ!$B$34:$B$777,B$119)+'СЕТ СН'!$I$11+СВЦЭМ!$D$10+'СЕТ СН'!$I$5-'СЕТ СН'!$I$21</f>
        <v>4938.9355332599998</v>
      </c>
      <c r="C121" s="36">
        <f>SUMIFS(СВЦЭМ!$D$34:$D$777,СВЦЭМ!$A$34:$A$777,$A121,СВЦЭМ!$B$34:$B$777,C$119)+'СЕТ СН'!$I$11+СВЦЭМ!$D$10+'СЕТ СН'!$I$5-'СЕТ СН'!$I$21</f>
        <v>5037.8008169199993</v>
      </c>
      <c r="D121" s="36">
        <f>SUMIFS(СВЦЭМ!$D$34:$D$777,СВЦЭМ!$A$34:$A$777,$A121,СВЦЭМ!$B$34:$B$777,D$119)+'СЕТ СН'!$I$11+СВЦЭМ!$D$10+'СЕТ СН'!$I$5-'СЕТ СН'!$I$21</f>
        <v>5104.7932989899991</v>
      </c>
      <c r="E121" s="36">
        <f>SUMIFS(СВЦЭМ!$D$34:$D$777,СВЦЭМ!$A$34:$A$777,$A121,СВЦЭМ!$B$34:$B$777,E$119)+'СЕТ СН'!$I$11+СВЦЭМ!$D$10+'СЕТ СН'!$I$5-'СЕТ СН'!$I$21</f>
        <v>5100.3911957999999</v>
      </c>
      <c r="F121" s="36">
        <f>SUMIFS(СВЦЭМ!$D$34:$D$777,СВЦЭМ!$A$34:$A$777,$A121,СВЦЭМ!$B$34:$B$777,F$119)+'СЕТ СН'!$I$11+СВЦЭМ!$D$10+'СЕТ СН'!$I$5-'СЕТ СН'!$I$21</f>
        <v>5098.1797898399991</v>
      </c>
      <c r="G121" s="36">
        <f>SUMIFS(СВЦЭМ!$D$34:$D$777,СВЦЭМ!$A$34:$A$777,$A121,СВЦЭМ!$B$34:$B$777,G$119)+'СЕТ СН'!$I$11+СВЦЭМ!$D$10+'СЕТ СН'!$I$5-'СЕТ СН'!$I$21</f>
        <v>5099.9967505899995</v>
      </c>
      <c r="H121" s="36">
        <f>SUMIFS(СВЦЭМ!$D$34:$D$777,СВЦЭМ!$A$34:$A$777,$A121,СВЦЭМ!$B$34:$B$777,H$119)+'СЕТ СН'!$I$11+СВЦЭМ!$D$10+'СЕТ СН'!$I$5-'СЕТ СН'!$I$21</f>
        <v>5071.51912017</v>
      </c>
      <c r="I121" s="36">
        <f>SUMIFS(СВЦЭМ!$D$34:$D$777,СВЦЭМ!$A$34:$A$777,$A121,СВЦЭМ!$B$34:$B$777,I$119)+'СЕТ СН'!$I$11+СВЦЭМ!$D$10+'СЕТ СН'!$I$5-'СЕТ СН'!$I$21</f>
        <v>5035.5297205199995</v>
      </c>
      <c r="J121" s="36">
        <f>SUMIFS(СВЦЭМ!$D$34:$D$777,СВЦЭМ!$A$34:$A$777,$A121,СВЦЭМ!$B$34:$B$777,J$119)+'СЕТ СН'!$I$11+СВЦЭМ!$D$10+'СЕТ СН'!$I$5-'СЕТ СН'!$I$21</f>
        <v>4989.0557564799992</v>
      </c>
      <c r="K121" s="36">
        <f>SUMIFS(СВЦЭМ!$D$34:$D$777,СВЦЭМ!$A$34:$A$777,$A121,СВЦЭМ!$B$34:$B$777,K$119)+'СЕТ СН'!$I$11+СВЦЭМ!$D$10+'СЕТ СН'!$I$5-'СЕТ СН'!$I$21</f>
        <v>4950.5776016699992</v>
      </c>
      <c r="L121" s="36">
        <f>SUMIFS(СВЦЭМ!$D$34:$D$777,СВЦЭМ!$A$34:$A$777,$A121,СВЦЭМ!$B$34:$B$777,L$119)+'СЕТ СН'!$I$11+СВЦЭМ!$D$10+'СЕТ СН'!$I$5-'СЕТ СН'!$I$21</f>
        <v>4931.4855600599994</v>
      </c>
      <c r="M121" s="36">
        <f>SUMIFS(СВЦЭМ!$D$34:$D$777,СВЦЭМ!$A$34:$A$777,$A121,СВЦЭМ!$B$34:$B$777,M$119)+'СЕТ СН'!$I$11+СВЦЭМ!$D$10+'СЕТ СН'!$I$5-'СЕТ СН'!$I$21</f>
        <v>4938.1946397499996</v>
      </c>
      <c r="N121" s="36">
        <f>SUMIFS(СВЦЭМ!$D$34:$D$777,СВЦЭМ!$A$34:$A$777,$A121,СВЦЭМ!$B$34:$B$777,N$119)+'СЕТ СН'!$I$11+СВЦЭМ!$D$10+'СЕТ СН'!$I$5-'СЕТ СН'!$I$21</f>
        <v>4945.9968374199998</v>
      </c>
      <c r="O121" s="36">
        <f>SUMIFS(СВЦЭМ!$D$34:$D$777,СВЦЭМ!$A$34:$A$777,$A121,СВЦЭМ!$B$34:$B$777,O$119)+'СЕТ СН'!$I$11+СВЦЭМ!$D$10+'СЕТ СН'!$I$5-'СЕТ СН'!$I$21</f>
        <v>4956.3053007099998</v>
      </c>
      <c r="P121" s="36">
        <f>SUMIFS(СВЦЭМ!$D$34:$D$777,СВЦЭМ!$A$34:$A$777,$A121,СВЦЭМ!$B$34:$B$777,P$119)+'СЕТ СН'!$I$11+СВЦЭМ!$D$10+'СЕТ СН'!$I$5-'СЕТ СН'!$I$21</f>
        <v>4920.4976690799995</v>
      </c>
      <c r="Q121" s="36">
        <f>SUMIFS(СВЦЭМ!$D$34:$D$777,СВЦЭМ!$A$34:$A$777,$A121,СВЦЭМ!$B$34:$B$777,Q$119)+'СЕТ СН'!$I$11+СВЦЭМ!$D$10+'СЕТ СН'!$I$5-'СЕТ СН'!$I$21</f>
        <v>4831.5471678599997</v>
      </c>
      <c r="R121" s="36">
        <f>SUMIFS(СВЦЭМ!$D$34:$D$777,СВЦЭМ!$A$34:$A$777,$A121,СВЦЭМ!$B$34:$B$777,R$119)+'СЕТ СН'!$I$11+СВЦЭМ!$D$10+'СЕТ СН'!$I$5-'СЕТ СН'!$I$21</f>
        <v>4816.5620064999994</v>
      </c>
      <c r="S121" s="36">
        <f>SUMIFS(СВЦЭМ!$D$34:$D$777,СВЦЭМ!$A$34:$A$777,$A121,СВЦЭМ!$B$34:$B$777,S$119)+'СЕТ СН'!$I$11+СВЦЭМ!$D$10+'СЕТ СН'!$I$5-'СЕТ СН'!$I$21</f>
        <v>4773.7974512499995</v>
      </c>
      <c r="T121" s="36">
        <f>SUMIFS(СВЦЭМ!$D$34:$D$777,СВЦЭМ!$A$34:$A$777,$A121,СВЦЭМ!$B$34:$B$777,T$119)+'СЕТ СН'!$I$11+СВЦЭМ!$D$10+'СЕТ СН'!$I$5-'СЕТ СН'!$I$21</f>
        <v>4740.4267679699997</v>
      </c>
      <c r="U121" s="36">
        <f>SUMIFS(СВЦЭМ!$D$34:$D$777,СВЦЭМ!$A$34:$A$777,$A121,СВЦЭМ!$B$34:$B$777,U$119)+'СЕТ СН'!$I$11+СВЦЭМ!$D$10+'СЕТ СН'!$I$5-'СЕТ СН'!$I$21</f>
        <v>4754.7979995299993</v>
      </c>
      <c r="V121" s="36">
        <f>SUMIFS(СВЦЭМ!$D$34:$D$777,СВЦЭМ!$A$34:$A$777,$A121,СВЦЭМ!$B$34:$B$777,V$119)+'СЕТ СН'!$I$11+СВЦЭМ!$D$10+'СЕТ СН'!$I$5-'СЕТ СН'!$I$21</f>
        <v>4760.7451212400001</v>
      </c>
      <c r="W121" s="36">
        <f>SUMIFS(СВЦЭМ!$D$34:$D$777,СВЦЭМ!$A$34:$A$777,$A121,СВЦЭМ!$B$34:$B$777,W$119)+'СЕТ СН'!$I$11+СВЦЭМ!$D$10+'СЕТ СН'!$I$5-'СЕТ СН'!$I$21</f>
        <v>4755.4281854199999</v>
      </c>
      <c r="X121" s="36">
        <f>SUMIFS(СВЦЭМ!$D$34:$D$777,СВЦЭМ!$A$34:$A$777,$A121,СВЦЭМ!$B$34:$B$777,X$119)+'СЕТ СН'!$I$11+СВЦЭМ!$D$10+'СЕТ СН'!$I$5-'СЕТ СН'!$I$21</f>
        <v>4776.9801994299996</v>
      </c>
      <c r="Y121" s="36">
        <f>SUMIFS(СВЦЭМ!$D$34:$D$777,СВЦЭМ!$A$34:$A$777,$A121,СВЦЭМ!$B$34:$B$777,Y$119)+'СЕТ СН'!$I$11+СВЦЭМ!$D$10+'СЕТ СН'!$I$5-'СЕТ СН'!$I$21</f>
        <v>4876.2866120199997</v>
      </c>
    </row>
    <row r="122" spans="1:27" ht="15.75" x14ac:dyDescent="0.2">
      <c r="A122" s="35">
        <f t="shared" ref="A122:A150" si="3">A121+1</f>
        <v>43437</v>
      </c>
      <c r="B122" s="36">
        <f>SUMIFS(СВЦЭМ!$D$34:$D$777,СВЦЭМ!$A$34:$A$777,$A122,СВЦЭМ!$B$34:$B$777,B$119)+'СЕТ СН'!$I$11+СВЦЭМ!$D$10+'СЕТ СН'!$I$5-'СЕТ СН'!$I$21</f>
        <v>4948.6257144099991</v>
      </c>
      <c r="C122" s="36">
        <f>SUMIFS(СВЦЭМ!$D$34:$D$777,СВЦЭМ!$A$34:$A$777,$A122,СВЦЭМ!$B$34:$B$777,C$119)+'СЕТ СН'!$I$11+СВЦЭМ!$D$10+'СЕТ СН'!$I$5-'СЕТ СН'!$I$21</f>
        <v>5031.6182785699993</v>
      </c>
      <c r="D122" s="36">
        <f>SUMIFS(СВЦЭМ!$D$34:$D$777,СВЦЭМ!$A$34:$A$777,$A122,СВЦЭМ!$B$34:$B$777,D$119)+'СЕТ СН'!$I$11+СВЦЭМ!$D$10+'СЕТ СН'!$I$5-'СЕТ СН'!$I$21</f>
        <v>5100.4213332499994</v>
      </c>
      <c r="E122" s="36">
        <f>SUMIFS(СВЦЭМ!$D$34:$D$777,СВЦЭМ!$A$34:$A$777,$A122,СВЦЭМ!$B$34:$B$777,E$119)+'СЕТ СН'!$I$11+СВЦЭМ!$D$10+'СЕТ СН'!$I$5-'СЕТ СН'!$I$21</f>
        <v>5097.6633028099995</v>
      </c>
      <c r="F122" s="36">
        <f>SUMIFS(СВЦЭМ!$D$34:$D$777,СВЦЭМ!$A$34:$A$777,$A122,СВЦЭМ!$B$34:$B$777,F$119)+'СЕТ СН'!$I$11+СВЦЭМ!$D$10+'СЕТ СН'!$I$5-'СЕТ СН'!$I$21</f>
        <v>5092.8012879499993</v>
      </c>
      <c r="G122" s="36">
        <f>SUMIFS(СВЦЭМ!$D$34:$D$777,СВЦЭМ!$A$34:$A$777,$A122,СВЦЭМ!$B$34:$B$777,G$119)+'СЕТ СН'!$I$11+СВЦЭМ!$D$10+'СЕТ СН'!$I$5-'СЕТ СН'!$I$21</f>
        <v>5096.9595363299995</v>
      </c>
      <c r="H122" s="36">
        <f>SUMIFS(СВЦЭМ!$D$34:$D$777,СВЦЭМ!$A$34:$A$777,$A122,СВЦЭМ!$B$34:$B$777,H$119)+'СЕТ СН'!$I$11+СВЦЭМ!$D$10+'СЕТ СН'!$I$5-'СЕТ СН'!$I$21</f>
        <v>5029.5006714000001</v>
      </c>
      <c r="I122" s="36">
        <f>SUMIFS(СВЦЭМ!$D$34:$D$777,СВЦЭМ!$A$34:$A$777,$A122,СВЦЭМ!$B$34:$B$777,I$119)+'СЕТ СН'!$I$11+СВЦЭМ!$D$10+'СЕТ СН'!$I$5-'СЕТ СН'!$I$21</f>
        <v>4999.3918387299991</v>
      </c>
      <c r="J122" s="36">
        <f>SUMIFS(СВЦЭМ!$D$34:$D$777,СВЦЭМ!$A$34:$A$777,$A122,СВЦЭМ!$B$34:$B$777,J$119)+'СЕТ СН'!$I$11+СВЦЭМ!$D$10+'СЕТ СН'!$I$5-'СЕТ СН'!$I$21</f>
        <v>5012.0307479799994</v>
      </c>
      <c r="K122" s="36">
        <f>SUMIFS(СВЦЭМ!$D$34:$D$777,СВЦЭМ!$A$34:$A$777,$A122,СВЦЭМ!$B$34:$B$777,K$119)+'СЕТ СН'!$I$11+СВЦЭМ!$D$10+'СЕТ СН'!$I$5-'СЕТ СН'!$I$21</f>
        <v>4982.5182877099996</v>
      </c>
      <c r="L122" s="36">
        <f>SUMIFS(СВЦЭМ!$D$34:$D$777,СВЦЭМ!$A$34:$A$777,$A122,СВЦЭМ!$B$34:$B$777,L$119)+'СЕТ СН'!$I$11+СВЦЭМ!$D$10+'СЕТ СН'!$I$5-'СЕТ СН'!$I$21</f>
        <v>4993.4667435799993</v>
      </c>
      <c r="M122" s="36">
        <f>SUMIFS(СВЦЭМ!$D$34:$D$777,СВЦЭМ!$A$34:$A$777,$A122,СВЦЭМ!$B$34:$B$777,M$119)+'СЕТ СН'!$I$11+СВЦЭМ!$D$10+'СЕТ СН'!$I$5-'СЕТ СН'!$I$21</f>
        <v>4999.2112797099999</v>
      </c>
      <c r="N122" s="36">
        <f>SUMIFS(СВЦЭМ!$D$34:$D$777,СВЦЭМ!$A$34:$A$777,$A122,СВЦЭМ!$B$34:$B$777,N$119)+'СЕТ СН'!$I$11+СВЦЭМ!$D$10+'СЕТ СН'!$I$5-'СЕТ СН'!$I$21</f>
        <v>4975.32373293</v>
      </c>
      <c r="O122" s="36">
        <f>SUMIFS(СВЦЭМ!$D$34:$D$777,СВЦЭМ!$A$34:$A$777,$A122,СВЦЭМ!$B$34:$B$777,O$119)+'СЕТ СН'!$I$11+СВЦЭМ!$D$10+'СЕТ СН'!$I$5-'СЕТ СН'!$I$21</f>
        <v>4938.4345140099995</v>
      </c>
      <c r="P122" s="36">
        <f>SUMIFS(СВЦЭМ!$D$34:$D$777,СВЦЭМ!$A$34:$A$777,$A122,СВЦЭМ!$B$34:$B$777,P$119)+'СЕТ СН'!$I$11+СВЦЭМ!$D$10+'СЕТ СН'!$I$5-'СЕТ СН'!$I$21</f>
        <v>4875.920109059999</v>
      </c>
      <c r="Q122" s="36">
        <f>SUMIFS(СВЦЭМ!$D$34:$D$777,СВЦЭМ!$A$34:$A$777,$A122,СВЦЭМ!$B$34:$B$777,Q$119)+'СЕТ СН'!$I$11+СВЦЭМ!$D$10+'СЕТ СН'!$I$5-'СЕТ СН'!$I$21</f>
        <v>4797.5114315699993</v>
      </c>
      <c r="R122" s="36">
        <f>SUMIFS(СВЦЭМ!$D$34:$D$777,СВЦЭМ!$A$34:$A$777,$A122,СВЦЭМ!$B$34:$B$777,R$119)+'СЕТ СН'!$I$11+СВЦЭМ!$D$10+'СЕТ СН'!$I$5-'СЕТ СН'!$I$21</f>
        <v>4782.7801724599994</v>
      </c>
      <c r="S122" s="36">
        <f>SUMIFS(СВЦЭМ!$D$34:$D$777,СВЦЭМ!$A$34:$A$777,$A122,СВЦЭМ!$B$34:$B$777,S$119)+'СЕТ СН'!$I$11+СВЦЭМ!$D$10+'СЕТ СН'!$I$5-'СЕТ СН'!$I$21</f>
        <v>4785.37657657</v>
      </c>
      <c r="T122" s="36">
        <f>SUMIFS(СВЦЭМ!$D$34:$D$777,СВЦЭМ!$A$34:$A$777,$A122,СВЦЭМ!$B$34:$B$777,T$119)+'СЕТ СН'!$I$11+СВЦЭМ!$D$10+'СЕТ СН'!$I$5-'СЕТ СН'!$I$21</f>
        <v>4781.4264060999994</v>
      </c>
      <c r="U122" s="36">
        <f>SUMIFS(СВЦЭМ!$D$34:$D$777,СВЦЭМ!$A$34:$A$777,$A122,СВЦЭМ!$B$34:$B$777,U$119)+'СЕТ СН'!$I$11+СВЦЭМ!$D$10+'СЕТ СН'!$I$5-'СЕТ СН'!$I$21</f>
        <v>4788.4551448899992</v>
      </c>
      <c r="V122" s="36">
        <f>SUMIFS(СВЦЭМ!$D$34:$D$777,СВЦЭМ!$A$34:$A$777,$A122,СВЦЭМ!$B$34:$B$777,V$119)+'СЕТ СН'!$I$11+СВЦЭМ!$D$10+'СЕТ СН'!$I$5-'СЕТ СН'!$I$21</f>
        <v>4788.6746170799997</v>
      </c>
      <c r="W122" s="36">
        <f>SUMIFS(СВЦЭМ!$D$34:$D$777,СВЦЭМ!$A$34:$A$777,$A122,СВЦЭМ!$B$34:$B$777,W$119)+'СЕТ СН'!$I$11+СВЦЭМ!$D$10+'СЕТ СН'!$I$5-'СЕТ СН'!$I$21</f>
        <v>4787.0505247599995</v>
      </c>
      <c r="X122" s="36">
        <f>SUMIFS(СВЦЭМ!$D$34:$D$777,СВЦЭМ!$A$34:$A$777,$A122,СВЦЭМ!$B$34:$B$777,X$119)+'СЕТ СН'!$I$11+СВЦЭМ!$D$10+'СЕТ СН'!$I$5-'СЕТ СН'!$I$21</f>
        <v>4788.9802582999992</v>
      </c>
      <c r="Y122" s="36">
        <f>SUMIFS(СВЦЭМ!$D$34:$D$777,СВЦЭМ!$A$34:$A$777,$A122,СВЦЭМ!$B$34:$B$777,Y$119)+'СЕТ СН'!$I$11+СВЦЭМ!$D$10+'СЕТ СН'!$I$5-'СЕТ СН'!$I$21</f>
        <v>4850.8026086799991</v>
      </c>
    </row>
    <row r="123" spans="1:27" ht="15.75" x14ac:dyDescent="0.2">
      <c r="A123" s="35">
        <f t="shared" si="3"/>
        <v>43438</v>
      </c>
      <c r="B123" s="36">
        <f>SUMIFS(СВЦЭМ!$D$34:$D$777,СВЦЭМ!$A$34:$A$777,$A123,СВЦЭМ!$B$34:$B$777,B$119)+'СЕТ СН'!$I$11+СВЦЭМ!$D$10+'СЕТ СН'!$I$5-'СЕТ СН'!$I$21</f>
        <v>4958.6060080399993</v>
      </c>
      <c r="C123" s="36">
        <f>SUMIFS(СВЦЭМ!$D$34:$D$777,СВЦЭМ!$A$34:$A$777,$A123,СВЦЭМ!$B$34:$B$777,C$119)+'СЕТ СН'!$I$11+СВЦЭМ!$D$10+'СЕТ СН'!$I$5-'СЕТ СН'!$I$21</f>
        <v>5004.0023985399994</v>
      </c>
      <c r="D123" s="36">
        <f>SUMIFS(СВЦЭМ!$D$34:$D$777,СВЦЭМ!$A$34:$A$777,$A123,СВЦЭМ!$B$34:$B$777,D$119)+'СЕТ СН'!$I$11+СВЦЭМ!$D$10+'СЕТ СН'!$I$5-'СЕТ СН'!$I$21</f>
        <v>5060.7317980799999</v>
      </c>
      <c r="E123" s="36">
        <f>SUMIFS(СВЦЭМ!$D$34:$D$777,СВЦЭМ!$A$34:$A$777,$A123,СВЦЭМ!$B$34:$B$777,E$119)+'СЕТ СН'!$I$11+СВЦЭМ!$D$10+'СЕТ СН'!$I$5-'СЕТ СН'!$I$21</f>
        <v>5072.4822914699998</v>
      </c>
      <c r="F123" s="36">
        <f>SUMIFS(СВЦЭМ!$D$34:$D$777,СВЦЭМ!$A$34:$A$777,$A123,СВЦЭМ!$B$34:$B$777,F$119)+'СЕТ СН'!$I$11+СВЦЭМ!$D$10+'СЕТ СН'!$I$5-'СЕТ СН'!$I$21</f>
        <v>5078.10314156</v>
      </c>
      <c r="G123" s="36">
        <f>SUMIFS(СВЦЭМ!$D$34:$D$777,СВЦЭМ!$A$34:$A$777,$A123,СВЦЭМ!$B$34:$B$777,G$119)+'СЕТ СН'!$I$11+СВЦЭМ!$D$10+'СЕТ СН'!$I$5-'СЕТ СН'!$I$21</f>
        <v>5040.0629908000001</v>
      </c>
      <c r="H123" s="36">
        <f>SUMIFS(СВЦЭМ!$D$34:$D$777,СВЦЭМ!$A$34:$A$777,$A123,СВЦЭМ!$B$34:$B$777,H$119)+'СЕТ СН'!$I$11+СВЦЭМ!$D$10+'СЕТ СН'!$I$5-'СЕТ СН'!$I$21</f>
        <v>5028.8066138299992</v>
      </c>
      <c r="I123" s="36">
        <f>SUMIFS(СВЦЭМ!$D$34:$D$777,СВЦЭМ!$A$34:$A$777,$A123,СВЦЭМ!$B$34:$B$777,I$119)+'СЕТ СН'!$I$11+СВЦЭМ!$D$10+'СЕТ СН'!$I$5-'СЕТ СН'!$I$21</f>
        <v>5010.5228352899994</v>
      </c>
      <c r="J123" s="36">
        <f>SUMIFS(СВЦЭМ!$D$34:$D$777,СВЦЭМ!$A$34:$A$777,$A123,СВЦЭМ!$B$34:$B$777,J$119)+'СЕТ СН'!$I$11+СВЦЭМ!$D$10+'СЕТ СН'!$I$5-'СЕТ СН'!$I$21</f>
        <v>5008.2040093099995</v>
      </c>
      <c r="K123" s="36">
        <f>SUMIFS(СВЦЭМ!$D$34:$D$777,СВЦЭМ!$A$34:$A$777,$A123,СВЦЭМ!$B$34:$B$777,K$119)+'СЕТ СН'!$I$11+СВЦЭМ!$D$10+'СЕТ СН'!$I$5-'СЕТ СН'!$I$21</f>
        <v>4994.6564173799998</v>
      </c>
      <c r="L123" s="36">
        <f>SUMIFS(СВЦЭМ!$D$34:$D$777,СВЦЭМ!$A$34:$A$777,$A123,СВЦЭМ!$B$34:$B$777,L$119)+'СЕТ СН'!$I$11+СВЦЭМ!$D$10+'СЕТ СН'!$I$5-'СЕТ СН'!$I$21</f>
        <v>4972.4037659099995</v>
      </c>
      <c r="M123" s="36">
        <f>SUMIFS(СВЦЭМ!$D$34:$D$777,СВЦЭМ!$A$34:$A$777,$A123,СВЦЭМ!$B$34:$B$777,M$119)+'СЕТ СН'!$I$11+СВЦЭМ!$D$10+'СЕТ СН'!$I$5-'СЕТ СН'!$I$21</f>
        <v>4963.8923346299998</v>
      </c>
      <c r="N123" s="36">
        <f>SUMIFS(СВЦЭМ!$D$34:$D$777,СВЦЭМ!$A$34:$A$777,$A123,СВЦЭМ!$B$34:$B$777,N$119)+'СЕТ СН'!$I$11+СВЦЭМ!$D$10+'СЕТ СН'!$I$5-'СЕТ СН'!$I$21</f>
        <v>4961.41275726</v>
      </c>
      <c r="O123" s="36">
        <f>SUMIFS(СВЦЭМ!$D$34:$D$777,СВЦЭМ!$A$34:$A$777,$A123,СВЦЭМ!$B$34:$B$777,O$119)+'СЕТ СН'!$I$11+СВЦЭМ!$D$10+'СЕТ СН'!$I$5-'СЕТ СН'!$I$21</f>
        <v>4942.5621423899993</v>
      </c>
      <c r="P123" s="36">
        <f>SUMIFS(СВЦЭМ!$D$34:$D$777,СВЦЭМ!$A$34:$A$777,$A123,СВЦЭМ!$B$34:$B$777,P$119)+'СЕТ СН'!$I$11+СВЦЭМ!$D$10+'СЕТ СН'!$I$5-'СЕТ СН'!$I$21</f>
        <v>4879.6247574499994</v>
      </c>
      <c r="Q123" s="36">
        <f>SUMIFS(СВЦЭМ!$D$34:$D$777,СВЦЭМ!$A$34:$A$777,$A123,СВЦЭМ!$B$34:$B$777,Q$119)+'СЕТ СН'!$I$11+СВЦЭМ!$D$10+'СЕТ СН'!$I$5-'СЕТ СН'!$I$21</f>
        <v>4801.4903973499995</v>
      </c>
      <c r="R123" s="36">
        <f>SUMIFS(СВЦЭМ!$D$34:$D$777,СВЦЭМ!$A$34:$A$777,$A123,СВЦЭМ!$B$34:$B$777,R$119)+'СЕТ СН'!$I$11+СВЦЭМ!$D$10+'СЕТ СН'!$I$5-'СЕТ СН'!$I$21</f>
        <v>4785.9577207199991</v>
      </c>
      <c r="S123" s="36">
        <f>SUMIFS(СВЦЭМ!$D$34:$D$777,СВЦЭМ!$A$34:$A$777,$A123,СВЦЭМ!$B$34:$B$777,S$119)+'СЕТ СН'!$I$11+СВЦЭМ!$D$10+'СЕТ СН'!$I$5-'СЕТ СН'!$I$21</f>
        <v>4783.9460015499999</v>
      </c>
      <c r="T123" s="36">
        <f>SUMIFS(СВЦЭМ!$D$34:$D$777,СВЦЭМ!$A$34:$A$777,$A123,СВЦЭМ!$B$34:$B$777,T$119)+'СЕТ СН'!$I$11+СВЦЭМ!$D$10+'СЕТ СН'!$I$5-'СЕТ СН'!$I$21</f>
        <v>4790.0033501199996</v>
      </c>
      <c r="U123" s="36">
        <f>SUMIFS(СВЦЭМ!$D$34:$D$777,СВЦЭМ!$A$34:$A$777,$A123,СВЦЭМ!$B$34:$B$777,U$119)+'СЕТ СН'!$I$11+СВЦЭМ!$D$10+'СЕТ СН'!$I$5-'СЕТ СН'!$I$21</f>
        <v>4790.9562974800001</v>
      </c>
      <c r="V123" s="36">
        <f>SUMIFS(СВЦЭМ!$D$34:$D$777,СВЦЭМ!$A$34:$A$777,$A123,СВЦЭМ!$B$34:$B$777,V$119)+'СЕТ СН'!$I$11+СВЦЭМ!$D$10+'СЕТ СН'!$I$5-'СЕТ СН'!$I$21</f>
        <v>4788.9730098499995</v>
      </c>
      <c r="W123" s="36">
        <f>SUMIFS(СВЦЭМ!$D$34:$D$777,СВЦЭМ!$A$34:$A$777,$A123,СВЦЭМ!$B$34:$B$777,W$119)+'СЕТ СН'!$I$11+СВЦЭМ!$D$10+'СЕТ СН'!$I$5-'СЕТ СН'!$I$21</f>
        <v>4764.86802309</v>
      </c>
      <c r="X123" s="36">
        <f>SUMIFS(СВЦЭМ!$D$34:$D$777,СВЦЭМ!$A$34:$A$777,$A123,СВЦЭМ!$B$34:$B$777,X$119)+'СЕТ СН'!$I$11+СВЦЭМ!$D$10+'СЕТ СН'!$I$5-'СЕТ СН'!$I$21</f>
        <v>4754.7772276599999</v>
      </c>
      <c r="Y123" s="36">
        <f>SUMIFS(СВЦЭМ!$D$34:$D$777,СВЦЭМ!$A$34:$A$777,$A123,СВЦЭМ!$B$34:$B$777,Y$119)+'СЕТ СН'!$I$11+СВЦЭМ!$D$10+'СЕТ СН'!$I$5-'СЕТ СН'!$I$21</f>
        <v>4837.9881627299992</v>
      </c>
    </row>
    <row r="124" spans="1:27" ht="15.75" x14ac:dyDescent="0.2">
      <c r="A124" s="35">
        <f t="shared" si="3"/>
        <v>43439</v>
      </c>
      <c r="B124" s="36">
        <f>SUMIFS(СВЦЭМ!$D$34:$D$777,СВЦЭМ!$A$34:$A$777,$A124,СВЦЭМ!$B$34:$B$777,B$119)+'СЕТ СН'!$I$11+СВЦЭМ!$D$10+'СЕТ СН'!$I$5-'СЕТ СН'!$I$21</f>
        <v>4942.1766753099992</v>
      </c>
      <c r="C124" s="36">
        <f>SUMIFS(СВЦЭМ!$D$34:$D$777,СВЦЭМ!$A$34:$A$777,$A124,СВЦЭМ!$B$34:$B$777,C$119)+'СЕТ СН'!$I$11+СВЦЭМ!$D$10+'СЕТ СН'!$I$5-'СЕТ СН'!$I$21</f>
        <v>5013.4723222599996</v>
      </c>
      <c r="D124" s="36">
        <f>SUMIFS(СВЦЭМ!$D$34:$D$777,СВЦЭМ!$A$34:$A$777,$A124,СВЦЭМ!$B$34:$B$777,D$119)+'СЕТ СН'!$I$11+СВЦЭМ!$D$10+'СЕТ СН'!$I$5-'СЕТ СН'!$I$21</f>
        <v>5104.4896012999998</v>
      </c>
      <c r="E124" s="36">
        <f>SUMIFS(СВЦЭМ!$D$34:$D$777,СВЦЭМ!$A$34:$A$777,$A124,СВЦЭМ!$B$34:$B$777,E$119)+'СЕТ СН'!$I$11+СВЦЭМ!$D$10+'СЕТ СН'!$I$5-'СЕТ СН'!$I$21</f>
        <v>5108.1553626599998</v>
      </c>
      <c r="F124" s="36">
        <f>SUMIFS(СВЦЭМ!$D$34:$D$777,СВЦЭМ!$A$34:$A$777,$A124,СВЦЭМ!$B$34:$B$777,F$119)+'СЕТ СН'!$I$11+СВЦЭМ!$D$10+'СЕТ СН'!$I$5-'СЕТ СН'!$I$21</f>
        <v>5105.0869244199994</v>
      </c>
      <c r="G124" s="36">
        <f>SUMIFS(СВЦЭМ!$D$34:$D$777,СВЦЭМ!$A$34:$A$777,$A124,СВЦЭМ!$B$34:$B$777,G$119)+'СЕТ СН'!$I$11+СВЦЭМ!$D$10+'СЕТ СН'!$I$5-'СЕТ СН'!$I$21</f>
        <v>5096.6634072400002</v>
      </c>
      <c r="H124" s="36">
        <f>SUMIFS(СВЦЭМ!$D$34:$D$777,СВЦЭМ!$A$34:$A$777,$A124,СВЦЭМ!$B$34:$B$777,H$119)+'СЕТ СН'!$I$11+СВЦЭМ!$D$10+'СЕТ СН'!$I$5-'СЕТ СН'!$I$21</f>
        <v>5059.5286516099995</v>
      </c>
      <c r="I124" s="36">
        <f>SUMIFS(СВЦЭМ!$D$34:$D$777,СВЦЭМ!$A$34:$A$777,$A124,СВЦЭМ!$B$34:$B$777,I$119)+'СЕТ СН'!$I$11+СВЦЭМ!$D$10+'СЕТ СН'!$I$5-'СЕТ СН'!$I$21</f>
        <v>5019.81059654</v>
      </c>
      <c r="J124" s="36">
        <f>SUMIFS(СВЦЭМ!$D$34:$D$777,СВЦЭМ!$A$34:$A$777,$A124,СВЦЭМ!$B$34:$B$777,J$119)+'СЕТ СН'!$I$11+СВЦЭМ!$D$10+'СЕТ СН'!$I$5-'СЕТ СН'!$I$21</f>
        <v>5029.1266388199992</v>
      </c>
      <c r="K124" s="36">
        <f>SUMIFS(СВЦЭМ!$D$34:$D$777,СВЦЭМ!$A$34:$A$777,$A124,СВЦЭМ!$B$34:$B$777,K$119)+'СЕТ СН'!$I$11+СВЦЭМ!$D$10+'СЕТ СН'!$I$5-'СЕТ СН'!$I$21</f>
        <v>5025.6803130199996</v>
      </c>
      <c r="L124" s="36">
        <f>SUMIFS(СВЦЭМ!$D$34:$D$777,СВЦЭМ!$A$34:$A$777,$A124,СВЦЭМ!$B$34:$B$777,L$119)+'СЕТ СН'!$I$11+СВЦЭМ!$D$10+'СЕТ СН'!$I$5-'СЕТ СН'!$I$21</f>
        <v>5024.1908398099995</v>
      </c>
      <c r="M124" s="36">
        <f>SUMIFS(СВЦЭМ!$D$34:$D$777,СВЦЭМ!$A$34:$A$777,$A124,СВЦЭМ!$B$34:$B$777,M$119)+'СЕТ СН'!$I$11+СВЦЭМ!$D$10+'СЕТ СН'!$I$5-'СЕТ СН'!$I$21</f>
        <v>5009.1958433499994</v>
      </c>
      <c r="N124" s="36">
        <f>SUMIFS(СВЦЭМ!$D$34:$D$777,СВЦЭМ!$A$34:$A$777,$A124,СВЦЭМ!$B$34:$B$777,N$119)+'СЕТ СН'!$I$11+СВЦЭМ!$D$10+'СЕТ СН'!$I$5-'СЕТ СН'!$I$21</f>
        <v>4997.7789612099996</v>
      </c>
      <c r="O124" s="36">
        <f>SUMIFS(СВЦЭМ!$D$34:$D$777,СВЦЭМ!$A$34:$A$777,$A124,СВЦЭМ!$B$34:$B$777,O$119)+'СЕТ СН'!$I$11+СВЦЭМ!$D$10+'СЕТ СН'!$I$5-'СЕТ СН'!$I$21</f>
        <v>4947.5332890700001</v>
      </c>
      <c r="P124" s="36">
        <f>SUMIFS(СВЦЭМ!$D$34:$D$777,СВЦЭМ!$A$34:$A$777,$A124,СВЦЭМ!$B$34:$B$777,P$119)+'СЕТ СН'!$I$11+СВЦЭМ!$D$10+'СЕТ СН'!$I$5-'СЕТ СН'!$I$21</f>
        <v>4889.4677948399994</v>
      </c>
      <c r="Q124" s="36">
        <f>SUMIFS(СВЦЭМ!$D$34:$D$777,СВЦЭМ!$A$34:$A$777,$A124,СВЦЭМ!$B$34:$B$777,Q$119)+'СЕТ СН'!$I$11+СВЦЭМ!$D$10+'СЕТ СН'!$I$5-'СЕТ СН'!$I$21</f>
        <v>4813.3348979100001</v>
      </c>
      <c r="R124" s="36">
        <f>SUMIFS(СВЦЭМ!$D$34:$D$777,СВЦЭМ!$A$34:$A$777,$A124,СВЦЭМ!$B$34:$B$777,R$119)+'СЕТ СН'!$I$11+СВЦЭМ!$D$10+'СЕТ СН'!$I$5-'СЕТ СН'!$I$21</f>
        <v>4785.5871652099995</v>
      </c>
      <c r="S124" s="36">
        <f>SUMIFS(СВЦЭМ!$D$34:$D$777,СВЦЭМ!$A$34:$A$777,$A124,СВЦЭМ!$B$34:$B$777,S$119)+'СЕТ СН'!$I$11+СВЦЭМ!$D$10+'СЕТ СН'!$I$5-'СЕТ СН'!$I$21</f>
        <v>4782.0354257499994</v>
      </c>
      <c r="T124" s="36">
        <f>SUMIFS(СВЦЭМ!$D$34:$D$777,СВЦЭМ!$A$34:$A$777,$A124,СВЦЭМ!$B$34:$B$777,T$119)+'СЕТ СН'!$I$11+СВЦЭМ!$D$10+'СЕТ СН'!$I$5-'СЕТ СН'!$I$21</f>
        <v>4795.4760906499996</v>
      </c>
      <c r="U124" s="36">
        <f>SUMIFS(СВЦЭМ!$D$34:$D$777,СВЦЭМ!$A$34:$A$777,$A124,СВЦЭМ!$B$34:$B$777,U$119)+'СЕТ СН'!$I$11+СВЦЭМ!$D$10+'СЕТ СН'!$I$5-'СЕТ СН'!$I$21</f>
        <v>4795.5524334299998</v>
      </c>
      <c r="V124" s="36">
        <f>SUMIFS(СВЦЭМ!$D$34:$D$777,СВЦЭМ!$A$34:$A$777,$A124,СВЦЭМ!$B$34:$B$777,V$119)+'СЕТ СН'!$I$11+СВЦЭМ!$D$10+'СЕТ СН'!$I$5-'СЕТ СН'!$I$21</f>
        <v>4796.8646041399998</v>
      </c>
      <c r="W124" s="36">
        <f>SUMIFS(СВЦЭМ!$D$34:$D$777,СВЦЭМ!$A$34:$A$777,$A124,СВЦЭМ!$B$34:$B$777,W$119)+'СЕТ СН'!$I$11+СВЦЭМ!$D$10+'СЕТ СН'!$I$5-'СЕТ СН'!$I$21</f>
        <v>4802.8041733599994</v>
      </c>
      <c r="X124" s="36">
        <f>SUMIFS(СВЦЭМ!$D$34:$D$777,СВЦЭМ!$A$34:$A$777,$A124,СВЦЭМ!$B$34:$B$777,X$119)+'СЕТ СН'!$I$11+СВЦЭМ!$D$10+'СЕТ СН'!$I$5-'СЕТ СН'!$I$21</f>
        <v>4791.8809967399993</v>
      </c>
      <c r="Y124" s="36">
        <f>SUMIFS(СВЦЭМ!$D$34:$D$777,СВЦЭМ!$A$34:$A$777,$A124,СВЦЭМ!$B$34:$B$777,Y$119)+'СЕТ СН'!$I$11+СВЦЭМ!$D$10+'СЕТ СН'!$I$5-'СЕТ СН'!$I$21</f>
        <v>4863.6968632499993</v>
      </c>
    </row>
    <row r="125" spans="1:27" ht="15.75" x14ac:dyDescent="0.2">
      <c r="A125" s="35">
        <f t="shared" si="3"/>
        <v>43440</v>
      </c>
      <c r="B125" s="36">
        <f>SUMIFS(СВЦЭМ!$D$34:$D$777,СВЦЭМ!$A$34:$A$777,$A125,СВЦЭМ!$B$34:$B$777,B$119)+'СЕТ СН'!$I$11+СВЦЭМ!$D$10+'СЕТ СН'!$I$5-'СЕТ СН'!$I$21</f>
        <v>4951.0940802099994</v>
      </c>
      <c r="C125" s="36">
        <f>SUMIFS(СВЦЭМ!$D$34:$D$777,СВЦЭМ!$A$34:$A$777,$A125,СВЦЭМ!$B$34:$B$777,C$119)+'СЕТ СН'!$I$11+СВЦЭМ!$D$10+'СЕТ СН'!$I$5-'СЕТ СН'!$I$21</f>
        <v>5018.0184488699997</v>
      </c>
      <c r="D125" s="36">
        <f>SUMIFS(СВЦЭМ!$D$34:$D$777,СВЦЭМ!$A$34:$A$777,$A125,СВЦЭМ!$B$34:$B$777,D$119)+'СЕТ СН'!$I$11+СВЦЭМ!$D$10+'СЕТ СН'!$I$5-'СЕТ СН'!$I$21</f>
        <v>5103.4544248599996</v>
      </c>
      <c r="E125" s="36">
        <f>SUMIFS(СВЦЭМ!$D$34:$D$777,СВЦЭМ!$A$34:$A$777,$A125,СВЦЭМ!$B$34:$B$777,E$119)+'СЕТ СН'!$I$11+СВЦЭМ!$D$10+'СЕТ СН'!$I$5-'СЕТ СН'!$I$21</f>
        <v>5113.3061641899994</v>
      </c>
      <c r="F125" s="36">
        <f>SUMIFS(СВЦЭМ!$D$34:$D$777,СВЦЭМ!$A$34:$A$777,$A125,СВЦЭМ!$B$34:$B$777,F$119)+'СЕТ СН'!$I$11+СВЦЭМ!$D$10+'СЕТ СН'!$I$5-'СЕТ СН'!$I$21</f>
        <v>5117.2457173599996</v>
      </c>
      <c r="G125" s="36">
        <f>SUMIFS(СВЦЭМ!$D$34:$D$777,СВЦЭМ!$A$34:$A$777,$A125,СВЦЭМ!$B$34:$B$777,G$119)+'СЕТ СН'!$I$11+СВЦЭМ!$D$10+'СЕТ СН'!$I$5-'СЕТ СН'!$I$21</f>
        <v>5090.0404046100002</v>
      </c>
      <c r="H125" s="36">
        <f>SUMIFS(СВЦЭМ!$D$34:$D$777,СВЦЭМ!$A$34:$A$777,$A125,СВЦЭМ!$B$34:$B$777,H$119)+'СЕТ СН'!$I$11+СВЦЭМ!$D$10+'СЕТ СН'!$I$5-'СЕТ СН'!$I$21</f>
        <v>5043.29774696</v>
      </c>
      <c r="I125" s="36">
        <f>SUMIFS(СВЦЭМ!$D$34:$D$777,СВЦЭМ!$A$34:$A$777,$A125,СВЦЭМ!$B$34:$B$777,I$119)+'СЕТ СН'!$I$11+СВЦЭМ!$D$10+'СЕТ СН'!$I$5-'СЕТ СН'!$I$21</f>
        <v>4964.4447406599993</v>
      </c>
      <c r="J125" s="36">
        <f>SUMIFS(СВЦЭМ!$D$34:$D$777,СВЦЭМ!$A$34:$A$777,$A125,СВЦЭМ!$B$34:$B$777,J$119)+'СЕТ СН'!$I$11+СВЦЭМ!$D$10+'СЕТ СН'!$I$5-'СЕТ СН'!$I$21</f>
        <v>4901.1294516600001</v>
      </c>
      <c r="K125" s="36">
        <f>SUMIFS(СВЦЭМ!$D$34:$D$777,СВЦЭМ!$A$34:$A$777,$A125,СВЦЭМ!$B$34:$B$777,K$119)+'СЕТ СН'!$I$11+СВЦЭМ!$D$10+'СЕТ СН'!$I$5-'СЕТ СН'!$I$21</f>
        <v>4848.4880453999995</v>
      </c>
      <c r="L125" s="36">
        <f>SUMIFS(СВЦЭМ!$D$34:$D$777,СВЦЭМ!$A$34:$A$777,$A125,СВЦЭМ!$B$34:$B$777,L$119)+'СЕТ СН'!$I$11+СВЦЭМ!$D$10+'СЕТ СН'!$I$5-'СЕТ СН'!$I$21</f>
        <v>4857.5950223499995</v>
      </c>
      <c r="M125" s="36">
        <f>SUMIFS(СВЦЭМ!$D$34:$D$777,СВЦЭМ!$A$34:$A$777,$A125,СВЦЭМ!$B$34:$B$777,M$119)+'СЕТ СН'!$I$11+СВЦЭМ!$D$10+'СЕТ СН'!$I$5-'СЕТ СН'!$I$21</f>
        <v>4905.2388329899995</v>
      </c>
      <c r="N125" s="36">
        <f>SUMIFS(СВЦЭМ!$D$34:$D$777,СВЦЭМ!$A$34:$A$777,$A125,СВЦЭМ!$B$34:$B$777,N$119)+'СЕТ СН'!$I$11+СВЦЭМ!$D$10+'СЕТ СН'!$I$5-'СЕТ СН'!$I$21</f>
        <v>4969.5430295099995</v>
      </c>
      <c r="O125" s="36">
        <f>SUMIFS(СВЦЭМ!$D$34:$D$777,СВЦЭМ!$A$34:$A$777,$A125,СВЦЭМ!$B$34:$B$777,O$119)+'СЕТ СН'!$I$11+СВЦЭМ!$D$10+'СЕТ СН'!$I$5-'СЕТ СН'!$I$21</f>
        <v>5005.5572516499997</v>
      </c>
      <c r="P125" s="36">
        <f>SUMIFS(СВЦЭМ!$D$34:$D$777,СВЦЭМ!$A$34:$A$777,$A125,СВЦЭМ!$B$34:$B$777,P$119)+'СЕТ СН'!$I$11+СВЦЭМ!$D$10+'СЕТ СН'!$I$5-'СЕТ СН'!$I$21</f>
        <v>5002.80489872</v>
      </c>
      <c r="Q125" s="36">
        <f>SUMIFS(СВЦЭМ!$D$34:$D$777,СВЦЭМ!$A$34:$A$777,$A125,СВЦЭМ!$B$34:$B$777,Q$119)+'СЕТ СН'!$I$11+СВЦЭМ!$D$10+'СЕТ СН'!$I$5-'СЕТ СН'!$I$21</f>
        <v>4968.2418180199993</v>
      </c>
      <c r="R125" s="36">
        <f>SUMIFS(СВЦЭМ!$D$34:$D$777,СВЦЭМ!$A$34:$A$777,$A125,СВЦЭМ!$B$34:$B$777,R$119)+'СЕТ СН'!$I$11+СВЦЭМ!$D$10+'СЕТ СН'!$I$5-'СЕТ СН'!$I$21</f>
        <v>4909.2847660999996</v>
      </c>
      <c r="S125" s="36">
        <f>SUMIFS(СВЦЭМ!$D$34:$D$777,СВЦЭМ!$A$34:$A$777,$A125,СВЦЭМ!$B$34:$B$777,S$119)+'СЕТ СН'!$I$11+СВЦЭМ!$D$10+'СЕТ СН'!$I$5-'СЕТ СН'!$I$21</f>
        <v>4842.3160024499994</v>
      </c>
      <c r="T125" s="36">
        <f>SUMIFS(СВЦЭМ!$D$34:$D$777,СВЦЭМ!$A$34:$A$777,$A125,СВЦЭМ!$B$34:$B$777,T$119)+'СЕТ СН'!$I$11+СВЦЭМ!$D$10+'СЕТ СН'!$I$5-'СЕТ СН'!$I$21</f>
        <v>4833.42330958</v>
      </c>
      <c r="U125" s="36">
        <f>SUMIFS(СВЦЭМ!$D$34:$D$777,СВЦЭМ!$A$34:$A$777,$A125,СВЦЭМ!$B$34:$B$777,U$119)+'СЕТ СН'!$I$11+СВЦЭМ!$D$10+'СЕТ СН'!$I$5-'СЕТ СН'!$I$21</f>
        <v>4838.3854529599994</v>
      </c>
      <c r="V125" s="36">
        <f>SUMIFS(СВЦЭМ!$D$34:$D$777,СВЦЭМ!$A$34:$A$777,$A125,СВЦЭМ!$B$34:$B$777,V$119)+'СЕТ СН'!$I$11+СВЦЭМ!$D$10+'СЕТ СН'!$I$5-'СЕТ СН'!$I$21</f>
        <v>4835.3773483399991</v>
      </c>
      <c r="W125" s="36">
        <f>SUMIFS(СВЦЭМ!$D$34:$D$777,СВЦЭМ!$A$34:$A$777,$A125,СВЦЭМ!$B$34:$B$777,W$119)+'СЕТ СН'!$I$11+СВЦЭМ!$D$10+'СЕТ СН'!$I$5-'СЕТ СН'!$I$21</f>
        <v>4801.59685309</v>
      </c>
      <c r="X125" s="36">
        <f>SUMIFS(СВЦЭМ!$D$34:$D$777,СВЦЭМ!$A$34:$A$777,$A125,СВЦЭМ!$B$34:$B$777,X$119)+'СЕТ СН'!$I$11+СВЦЭМ!$D$10+'СЕТ СН'!$I$5-'СЕТ СН'!$I$21</f>
        <v>4823.64322008</v>
      </c>
      <c r="Y125" s="36">
        <f>SUMIFS(СВЦЭМ!$D$34:$D$777,СВЦЭМ!$A$34:$A$777,$A125,СВЦЭМ!$B$34:$B$777,Y$119)+'СЕТ СН'!$I$11+СВЦЭМ!$D$10+'СЕТ СН'!$I$5-'СЕТ СН'!$I$21</f>
        <v>4855.3797897799996</v>
      </c>
    </row>
    <row r="126" spans="1:27" ht="15.75" x14ac:dyDescent="0.2">
      <c r="A126" s="35">
        <f t="shared" si="3"/>
        <v>43441</v>
      </c>
      <c r="B126" s="36">
        <f>SUMIFS(СВЦЭМ!$D$34:$D$777,СВЦЭМ!$A$34:$A$777,$A126,СВЦЭМ!$B$34:$B$777,B$119)+'СЕТ СН'!$I$11+СВЦЭМ!$D$10+'СЕТ СН'!$I$5-'СЕТ СН'!$I$21</f>
        <v>5034.4929080299999</v>
      </c>
      <c r="C126" s="36">
        <f>SUMIFS(СВЦЭМ!$D$34:$D$777,СВЦЭМ!$A$34:$A$777,$A126,СВЦЭМ!$B$34:$B$777,C$119)+'СЕТ СН'!$I$11+СВЦЭМ!$D$10+'СЕТ СН'!$I$5-'СЕТ СН'!$I$21</f>
        <v>5124.8559190899996</v>
      </c>
      <c r="D126" s="36">
        <f>SUMIFS(СВЦЭМ!$D$34:$D$777,СВЦЭМ!$A$34:$A$777,$A126,СВЦЭМ!$B$34:$B$777,D$119)+'СЕТ СН'!$I$11+СВЦЭМ!$D$10+'СЕТ СН'!$I$5-'СЕТ СН'!$I$21</f>
        <v>5159.1907511099998</v>
      </c>
      <c r="E126" s="36">
        <f>SUMIFS(СВЦЭМ!$D$34:$D$777,СВЦЭМ!$A$34:$A$777,$A126,СВЦЭМ!$B$34:$B$777,E$119)+'СЕТ СН'!$I$11+СВЦЭМ!$D$10+'СЕТ СН'!$I$5-'СЕТ СН'!$I$21</f>
        <v>5157.5044343299996</v>
      </c>
      <c r="F126" s="36">
        <f>SUMIFS(СВЦЭМ!$D$34:$D$777,СВЦЭМ!$A$34:$A$777,$A126,СВЦЭМ!$B$34:$B$777,F$119)+'СЕТ СН'!$I$11+СВЦЭМ!$D$10+'СЕТ СН'!$I$5-'СЕТ СН'!$I$21</f>
        <v>5157.9334970999998</v>
      </c>
      <c r="G126" s="36">
        <f>SUMIFS(СВЦЭМ!$D$34:$D$777,СВЦЭМ!$A$34:$A$777,$A126,СВЦЭМ!$B$34:$B$777,G$119)+'СЕТ СН'!$I$11+СВЦЭМ!$D$10+'СЕТ СН'!$I$5-'СЕТ СН'!$I$21</f>
        <v>5152.3555360700002</v>
      </c>
      <c r="H126" s="36">
        <f>SUMIFS(СВЦЭМ!$D$34:$D$777,СВЦЭМ!$A$34:$A$777,$A126,СВЦЭМ!$B$34:$B$777,H$119)+'СЕТ СН'!$I$11+СВЦЭМ!$D$10+'СЕТ СН'!$I$5-'СЕТ СН'!$I$21</f>
        <v>5107.7768662600001</v>
      </c>
      <c r="I126" s="36">
        <f>SUMIFS(СВЦЭМ!$D$34:$D$777,СВЦЭМ!$A$34:$A$777,$A126,СВЦЭМ!$B$34:$B$777,I$119)+'СЕТ СН'!$I$11+СВЦЭМ!$D$10+'СЕТ СН'!$I$5-'СЕТ СН'!$I$21</f>
        <v>5005.5699372600002</v>
      </c>
      <c r="J126" s="36">
        <f>SUMIFS(СВЦЭМ!$D$34:$D$777,СВЦЭМ!$A$34:$A$777,$A126,СВЦЭМ!$B$34:$B$777,J$119)+'СЕТ СН'!$I$11+СВЦЭМ!$D$10+'СЕТ СН'!$I$5-'СЕТ СН'!$I$21</f>
        <v>4920.4006263399997</v>
      </c>
      <c r="K126" s="36">
        <f>SUMIFS(СВЦЭМ!$D$34:$D$777,СВЦЭМ!$A$34:$A$777,$A126,СВЦЭМ!$B$34:$B$777,K$119)+'СЕТ СН'!$I$11+СВЦЭМ!$D$10+'СЕТ СН'!$I$5-'СЕТ СН'!$I$21</f>
        <v>4850.3093707499993</v>
      </c>
      <c r="L126" s="36">
        <f>SUMIFS(СВЦЭМ!$D$34:$D$777,СВЦЭМ!$A$34:$A$777,$A126,СВЦЭМ!$B$34:$B$777,L$119)+'СЕТ СН'!$I$11+СВЦЭМ!$D$10+'СЕТ СН'!$I$5-'СЕТ СН'!$I$21</f>
        <v>4855.7626002899997</v>
      </c>
      <c r="M126" s="36">
        <f>SUMIFS(СВЦЭМ!$D$34:$D$777,СВЦЭМ!$A$34:$A$777,$A126,СВЦЭМ!$B$34:$B$777,M$119)+'СЕТ СН'!$I$11+СВЦЭМ!$D$10+'СЕТ СН'!$I$5-'СЕТ СН'!$I$21</f>
        <v>4908.8120942799997</v>
      </c>
      <c r="N126" s="36">
        <f>SUMIFS(СВЦЭМ!$D$34:$D$777,СВЦЭМ!$A$34:$A$777,$A126,СВЦЭМ!$B$34:$B$777,N$119)+'СЕТ СН'!$I$11+СВЦЭМ!$D$10+'СЕТ СН'!$I$5-'СЕТ СН'!$I$21</f>
        <v>4968.5689126499992</v>
      </c>
      <c r="O126" s="36">
        <f>SUMIFS(СВЦЭМ!$D$34:$D$777,СВЦЭМ!$A$34:$A$777,$A126,СВЦЭМ!$B$34:$B$777,O$119)+'СЕТ СН'!$I$11+СВЦЭМ!$D$10+'СЕТ СН'!$I$5-'СЕТ СН'!$I$21</f>
        <v>5012.9966414700002</v>
      </c>
      <c r="P126" s="36">
        <f>SUMIFS(СВЦЭМ!$D$34:$D$777,СВЦЭМ!$A$34:$A$777,$A126,СВЦЭМ!$B$34:$B$777,P$119)+'СЕТ СН'!$I$11+СВЦЭМ!$D$10+'СЕТ СН'!$I$5-'СЕТ СН'!$I$21</f>
        <v>5020.8358987099991</v>
      </c>
      <c r="Q126" s="36">
        <f>SUMIFS(СВЦЭМ!$D$34:$D$777,СВЦЭМ!$A$34:$A$777,$A126,СВЦЭМ!$B$34:$B$777,Q$119)+'СЕТ СН'!$I$11+СВЦЭМ!$D$10+'СЕТ СН'!$I$5-'СЕТ СН'!$I$21</f>
        <v>4980.6671309099993</v>
      </c>
      <c r="R126" s="36">
        <f>SUMIFS(СВЦЭМ!$D$34:$D$777,СВЦЭМ!$A$34:$A$777,$A126,СВЦЭМ!$B$34:$B$777,R$119)+'СЕТ СН'!$I$11+СВЦЭМ!$D$10+'СЕТ СН'!$I$5-'СЕТ СН'!$I$21</f>
        <v>4909.8442666799992</v>
      </c>
      <c r="S126" s="36">
        <f>SUMIFS(СВЦЭМ!$D$34:$D$777,СВЦЭМ!$A$34:$A$777,$A126,СВЦЭМ!$B$34:$B$777,S$119)+'СЕТ СН'!$I$11+СВЦЭМ!$D$10+'СЕТ СН'!$I$5-'СЕТ СН'!$I$21</f>
        <v>4823.5014930099996</v>
      </c>
      <c r="T126" s="36">
        <f>SUMIFS(СВЦЭМ!$D$34:$D$777,СВЦЭМ!$A$34:$A$777,$A126,СВЦЭМ!$B$34:$B$777,T$119)+'СЕТ СН'!$I$11+СВЦЭМ!$D$10+'СЕТ СН'!$I$5-'СЕТ СН'!$I$21</f>
        <v>4795.9120307200001</v>
      </c>
      <c r="U126" s="36">
        <f>SUMIFS(СВЦЭМ!$D$34:$D$777,СВЦЭМ!$A$34:$A$777,$A126,СВЦЭМ!$B$34:$B$777,U$119)+'СЕТ СН'!$I$11+СВЦЭМ!$D$10+'СЕТ СН'!$I$5-'СЕТ СН'!$I$21</f>
        <v>4798.0979878199996</v>
      </c>
      <c r="V126" s="36">
        <f>SUMIFS(СВЦЭМ!$D$34:$D$777,СВЦЭМ!$A$34:$A$777,$A126,СВЦЭМ!$B$34:$B$777,V$119)+'СЕТ СН'!$I$11+СВЦЭМ!$D$10+'СЕТ СН'!$I$5-'СЕТ СН'!$I$21</f>
        <v>4810.82904994</v>
      </c>
      <c r="W126" s="36">
        <f>SUMIFS(СВЦЭМ!$D$34:$D$777,СВЦЭМ!$A$34:$A$777,$A126,СВЦЭМ!$B$34:$B$777,W$119)+'СЕТ СН'!$I$11+СВЦЭМ!$D$10+'СЕТ СН'!$I$5-'СЕТ СН'!$I$21</f>
        <v>4832.0210137200002</v>
      </c>
      <c r="X126" s="36">
        <f>SUMIFS(СВЦЭМ!$D$34:$D$777,СВЦЭМ!$A$34:$A$777,$A126,СВЦЭМ!$B$34:$B$777,X$119)+'СЕТ СН'!$I$11+СВЦЭМ!$D$10+'СЕТ СН'!$I$5-'СЕТ СН'!$I$21</f>
        <v>4844.17022146</v>
      </c>
      <c r="Y126" s="36">
        <f>SUMIFS(СВЦЭМ!$D$34:$D$777,СВЦЭМ!$A$34:$A$777,$A126,СВЦЭМ!$B$34:$B$777,Y$119)+'СЕТ СН'!$I$11+СВЦЭМ!$D$10+'СЕТ СН'!$I$5-'СЕТ СН'!$I$21</f>
        <v>4930.7007220499991</v>
      </c>
    </row>
    <row r="127" spans="1:27" ht="15.75" x14ac:dyDescent="0.2">
      <c r="A127" s="35">
        <f t="shared" si="3"/>
        <v>43442</v>
      </c>
      <c r="B127" s="36">
        <f>SUMIFS(СВЦЭМ!$D$34:$D$777,СВЦЭМ!$A$34:$A$777,$A127,СВЦЭМ!$B$34:$B$777,B$119)+'СЕТ СН'!$I$11+СВЦЭМ!$D$10+'СЕТ СН'!$I$5-'СЕТ СН'!$I$21</f>
        <v>5016.6465973999993</v>
      </c>
      <c r="C127" s="36">
        <f>SUMIFS(СВЦЭМ!$D$34:$D$777,СВЦЭМ!$A$34:$A$777,$A127,СВЦЭМ!$B$34:$B$777,C$119)+'СЕТ СН'!$I$11+СВЦЭМ!$D$10+'СЕТ СН'!$I$5-'СЕТ СН'!$I$21</f>
        <v>5046.1731213599996</v>
      </c>
      <c r="D127" s="36">
        <f>SUMIFS(СВЦЭМ!$D$34:$D$777,СВЦЭМ!$A$34:$A$777,$A127,СВЦЭМ!$B$34:$B$777,D$119)+'СЕТ СН'!$I$11+СВЦЭМ!$D$10+'СЕТ СН'!$I$5-'СЕТ СН'!$I$21</f>
        <v>5145.3743977200002</v>
      </c>
      <c r="E127" s="36">
        <f>SUMIFS(СВЦЭМ!$D$34:$D$777,СВЦЭМ!$A$34:$A$777,$A127,СВЦЭМ!$B$34:$B$777,E$119)+'СЕТ СН'!$I$11+СВЦЭМ!$D$10+'СЕТ СН'!$I$5-'СЕТ СН'!$I$21</f>
        <v>5160.7370074</v>
      </c>
      <c r="F127" s="36">
        <f>SUMIFS(СВЦЭМ!$D$34:$D$777,СВЦЭМ!$A$34:$A$777,$A127,СВЦЭМ!$B$34:$B$777,F$119)+'СЕТ СН'!$I$11+СВЦЭМ!$D$10+'СЕТ СН'!$I$5-'СЕТ СН'!$I$21</f>
        <v>5160.3619530499991</v>
      </c>
      <c r="G127" s="36">
        <f>SUMIFS(СВЦЭМ!$D$34:$D$777,СВЦЭМ!$A$34:$A$777,$A127,СВЦЭМ!$B$34:$B$777,G$119)+'СЕТ СН'!$I$11+СВЦЭМ!$D$10+'СЕТ СН'!$I$5-'СЕТ СН'!$I$21</f>
        <v>5163.0929253200002</v>
      </c>
      <c r="H127" s="36">
        <f>SUMIFS(СВЦЭМ!$D$34:$D$777,СВЦЭМ!$A$34:$A$777,$A127,СВЦЭМ!$B$34:$B$777,H$119)+'СЕТ СН'!$I$11+СВЦЭМ!$D$10+'СЕТ СН'!$I$5-'СЕТ СН'!$I$21</f>
        <v>5139.6700401299995</v>
      </c>
      <c r="I127" s="36">
        <f>SUMIFS(СВЦЭМ!$D$34:$D$777,СВЦЭМ!$A$34:$A$777,$A127,СВЦЭМ!$B$34:$B$777,I$119)+'СЕТ СН'!$I$11+СВЦЭМ!$D$10+'СЕТ СН'!$I$5-'СЕТ СН'!$I$21</f>
        <v>5032.5080809499996</v>
      </c>
      <c r="J127" s="36">
        <f>SUMIFS(СВЦЭМ!$D$34:$D$777,СВЦЭМ!$A$34:$A$777,$A127,СВЦЭМ!$B$34:$B$777,J$119)+'СЕТ СН'!$I$11+СВЦЭМ!$D$10+'СЕТ СН'!$I$5-'СЕТ СН'!$I$21</f>
        <v>4933.0583080999995</v>
      </c>
      <c r="K127" s="36">
        <f>SUMIFS(СВЦЭМ!$D$34:$D$777,СВЦЭМ!$A$34:$A$777,$A127,СВЦЭМ!$B$34:$B$777,K$119)+'СЕТ СН'!$I$11+СВЦЭМ!$D$10+'СЕТ СН'!$I$5-'СЕТ СН'!$I$21</f>
        <v>4854.512746809999</v>
      </c>
      <c r="L127" s="36">
        <f>SUMIFS(СВЦЭМ!$D$34:$D$777,СВЦЭМ!$A$34:$A$777,$A127,СВЦЭМ!$B$34:$B$777,L$119)+'СЕТ СН'!$I$11+СВЦЭМ!$D$10+'СЕТ СН'!$I$5-'СЕТ СН'!$I$21</f>
        <v>4847.7347349799993</v>
      </c>
      <c r="M127" s="36">
        <f>SUMIFS(СВЦЭМ!$D$34:$D$777,СВЦЭМ!$A$34:$A$777,$A127,СВЦЭМ!$B$34:$B$777,M$119)+'СЕТ СН'!$I$11+СВЦЭМ!$D$10+'СЕТ СН'!$I$5-'СЕТ СН'!$I$21</f>
        <v>4909.8345902499996</v>
      </c>
      <c r="N127" s="36">
        <f>SUMIFS(СВЦЭМ!$D$34:$D$777,СВЦЭМ!$A$34:$A$777,$A127,СВЦЭМ!$B$34:$B$777,N$119)+'СЕТ СН'!$I$11+СВЦЭМ!$D$10+'СЕТ СН'!$I$5-'СЕТ СН'!$I$21</f>
        <v>4987.0369598899997</v>
      </c>
      <c r="O127" s="36">
        <f>SUMIFS(СВЦЭМ!$D$34:$D$777,СВЦЭМ!$A$34:$A$777,$A127,СВЦЭМ!$B$34:$B$777,O$119)+'СЕТ СН'!$I$11+СВЦЭМ!$D$10+'СЕТ СН'!$I$5-'СЕТ СН'!$I$21</f>
        <v>5029.7900648499999</v>
      </c>
      <c r="P127" s="36">
        <f>SUMIFS(СВЦЭМ!$D$34:$D$777,СВЦЭМ!$A$34:$A$777,$A127,СВЦЭМ!$B$34:$B$777,P$119)+'СЕТ СН'!$I$11+СВЦЭМ!$D$10+'СЕТ СН'!$I$5-'СЕТ СН'!$I$21</f>
        <v>5027.7154172599994</v>
      </c>
      <c r="Q127" s="36">
        <f>SUMIFS(СВЦЭМ!$D$34:$D$777,СВЦЭМ!$A$34:$A$777,$A127,СВЦЭМ!$B$34:$B$777,Q$119)+'СЕТ СН'!$I$11+СВЦЭМ!$D$10+'СЕТ СН'!$I$5-'СЕТ СН'!$I$21</f>
        <v>4994.0944490499996</v>
      </c>
      <c r="R127" s="36">
        <f>SUMIFS(СВЦЭМ!$D$34:$D$777,СВЦЭМ!$A$34:$A$777,$A127,СВЦЭМ!$B$34:$B$777,R$119)+'СЕТ СН'!$I$11+СВЦЭМ!$D$10+'СЕТ СН'!$I$5-'СЕТ СН'!$I$21</f>
        <v>4931.4368439099999</v>
      </c>
      <c r="S127" s="36">
        <f>SUMIFS(СВЦЭМ!$D$34:$D$777,СВЦЭМ!$A$34:$A$777,$A127,СВЦЭМ!$B$34:$B$777,S$119)+'СЕТ СН'!$I$11+СВЦЭМ!$D$10+'СЕТ СН'!$I$5-'СЕТ СН'!$I$21</f>
        <v>4833.6717233199997</v>
      </c>
      <c r="T127" s="36">
        <f>SUMIFS(СВЦЭМ!$D$34:$D$777,СВЦЭМ!$A$34:$A$777,$A127,СВЦЭМ!$B$34:$B$777,T$119)+'СЕТ СН'!$I$11+СВЦЭМ!$D$10+'СЕТ СН'!$I$5-'СЕТ СН'!$I$21</f>
        <v>4785.38233537</v>
      </c>
      <c r="U127" s="36">
        <f>SUMIFS(СВЦЭМ!$D$34:$D$777,СВЦЭМ!$A$34:$A$777,$A127,СВЦЭМ!$B$34:$B$777,U$119)+'СЕТ СН'!$I$11+СВЦЭМ!$D$10+'СЕТ СН'!$I$5-'СЕТ СН'!$I$21</f>
        <v>4789.6888158899992</v>
      </c>
      <c r="V127" s="36">
        <f>SUMIFS(СВЦЭМ!$D$34:$D$777,СВЦЭМ!$A$34:$A$777,$A127,СВЦЭМ!$B$34:$B$777,V$119)+'СЕТ СН'!$I$11+СВЦЭМ!$D$10+'СЕТ СН'!$I$5-'СЕТ СН'!$I$21</f>
        <v>4808.1661703299997</v>
      </c>
      <c r="W127" s="36">
        <f>SUMIFS(СВЦЭМ!$D$34:$D$777,СВЦЭМ!$A$34:$A$777,$A127,СВЦЭМ!$B$34:$B$777,W$119)+'СЕТ СН'!$I$11+СВЦЭМ!$D$10+'СЕТ СН'!$I$5-'СЕТ СН'!$I$21</f>
        <v>4823.2127839599998</v>
      </c>
      <c r="X127" s="36">
        <f>SUMIFS(СВЦЭМ!$D$34:$D$777,СВЦЭМ!$A$34:$A$777,$A127,СВЦЭМ!$B$34:$B$777,X$119)+'СЕТ СН'!$I$11+СВЦЭМ!$D$10+'СЕТ СН'!$I$5-'СЕТ СН'!$I$21</f>
        <v>4851.2190344799992</v>
      </c>
      <c r="Y127" s="36">
        <f>SUMIFS(СВЦЭМ!$D$34:$D$777,СВЦЭМ!$A$34:$A$777,$A127,СВЦЭМ!$B$34:$B$777,Y$119)+'СЕТ СН'!$I$11+СВЦЭМ!$D$10+'СЕТ СН'!$I$5-'СЕТ СН'!$I$21</f>
        <v>4937.5313816499993</v>
      </c>
    </row>
    <row r="128" spans="1:27" ht="15.75" x14ac:dyDescent="0.2">
      <c r="A128" s="35">
        <f t="shared" si="3"/>
        <v>43443</v>
      </c>
      <c r="B128" s="36">
        <f>SUMIFS(СВЦЭМ!$D$34:$D$777,СВЦЭМ!$A$34:$A$777,$A128,СВЦЭМ!$B$34:$B$777,B$119)+'СЕТ СН'!$I$11+СВЦЭМ!$D$10+'СЕТ СН'!$I$5-'СЕТ СН'!$I$21</f>
        <v>5004.2942441099995</v>
      </c>
      <c r="C128" s="36">
        <f>SUMIFS(СВЦЭМ!$D$34:$D$777,СВЦЭМ!$A$34:$A$777,$A128,СВЦЭМ!$B$34:$B$777,C$119)+'СЕТ СН'!$I$11+СВЦЭМ!$D$10+'СЕТ СН'!$I$5-'СЕТ СН'!$I$21</f>
        <v>5077.5013719299996</v>
      </c>
      <c r="D128" s="36">
        <f>SUMIFS(СВЦЭМ!$D$34:$D$777,СВЦЭМ!$A$34:$A$777,$A128,СВЦЭМ!$B$34:$B$777,D$119)+'СЕТ СН'!$I$11+СВЦЭМ!$D$10+'СЕТ СН'!$I$5-'СЕТ СН'!$I$21</f>
        <v>5150.3366982999996</v>
      </c>
      <c r="E128" s="36">
        <f>SUMIFS(СВЦЭМ!$D$34:$D$777,СВЦЭМ!$A$34:$A$777,$A128,СВЦЭМ!$B$34:$B$777,E$119)+'СЕТ СН'!$I$11+СВЦЭМ!$D$10+'СЕТ СН'!$I$5-'СЕТ СН'!$I$21</f>
        <v>5161.8336340399992</v>
      </c>
      <c r="F128" s="36">
        <f>SUMIFS(СВЦЭМ!$D$34:$D$777,СВЦЭМ!$A$34:$A$777,$A128,СВЦЭМ!$B$34:$B$777,F$119)+'СЕТ СН'!$I$11+СВЦЭМ!$D$10+'СЕТ СН'!$I$5-'СЕТ СН'!$I$21</f>
        <v>5165.8029137699996</v>
      </c>
      <c r="G128" s="36">
        <f>SUMIFS(СВЦЭМ!$D$34:$D$777,СВЦЭМ!$A$34:$A$777,$A128,СВЦЭМ!$B$34:$B$777,G$119)+'СЕТ СН'!$I$11+СВЦЭМ!$D$10+'СЕТ СН'!$I$5-'СЕТ СН'!$I$21</f>
        <v>5157.3956628400001</v>
      </c>
      <c r="H128" s="36">
        <f>SUMIFS(СВЦЭМ!$D$34:$D$777,СВЦЭМ!$A$34:$A$777,$A128,СВЦЭМ!$B$34:$B$777,H$119)+'СЕТ СН'!$I$11+СВЦЭМ!$D$10+'СЕТ СН'!$I$5-'СЕТ СН'!$I$21</f>
        <v>5118.5083466400001</v>
      </c>
      <c r="I128" s="36">
        <f>SUMIFS(СВЦЭМ!$D$34:$D$777,СВЦЭМ!$A$34:$A$777,$A128,СВЦЭМ!$B$34:$B$777,I$119)+'СЕТ СН'!$I$11+СВЦЭМ!$D$10+'СЕТ СН'!$I$5-'СЕТ СН'!$I$21</f>
        <v>5029.5534871199998</v>
      </c>
      <c r="J128" s="36">
        <f>SUMIFS(СВЦЭМ!$D$34:$D$777,СВЦЭМ!$A$34:$A$777,$A128,СВЦЭМ!$B$34:$B$777,J$119)+'СЕТ СН'!$I$11+СВЦЭМ!$D$10+'СЕТ СН'!$I$5-'СЕТ СН'!$I$21</f>
        <v>4929.0603592999996</v>
      </c>
      <c r="K128" s="36">
        <f>SUMIFS(СВЦЭМ!$D$34:$D$777,СВЦЭМ!$A$34:$A$777,$A128,СВЦЭМ!$B$34:$B$777,K$119)+'СЕТ СН'!$I$11+СВЦЭМ!$D$10+'СЕТ СН'!$I$5-'СЕТ СН'!$I$21</f>
        <v>4852.8185271699995</v>
      </c>
      <c r="L128" s="36">
        <f>SUMIFS(СВЦЭМ!$D$34:$D$777,СВЦЭМ!$A$34:$A$777,$A128,СВЦЭМ!$B$34:$B$777,L$119)+'СЕТ СН'!$I$11+СВЦЭМ!$D$10+'СЕТ СН'!$I$5-'СЕТ СН'!$I$21</f>
        <v>4843.9261798799998</v>
      </c>
      <c r="M128" s="36">
        <f>SUMIFS(СВЦЭМ!$D$34:$D$777,СВЦЭМ!$A$34:$A$777,$A128,СВЦЭМ!$B$34:$B$777,M$119)+'СЕТ СН'!$I$11+СВЦЭМ!$D$10+'СЕТ СН'!$I$5-'СЕТ СН'!$I$21</f>
        <v>4912.9998244399994</v>
      </c>
      <c r="N128" s="36">
        <f>SUMIFS(СВЦЭМ!$D$34:$D$777,СВЦЭМ!$A$34:$A$777,$A128,СВЦЭМ!$B$34:$B$777,N$119)+'СЕТ СН'!$I$11+СВЦЭМ!$D$10+'СЕТ СН'!$I$5-'СЕТ СН'!$I$21</f>
        <v>4972.2166699999998</v>
      </c>
      <c r="O128" s="36">
        <f>SUMIFS(СВЦЭМ!$D$34:$D$777,СВЦЭМ!$A$34:$A$777,$A128,СВЦЭМ!$B$34:$B$777,O$119)+'СЕТ СН'!$I$11+СВЦЭМ!$D$10+'СЕТ СН'!$I$5-'СЕТ СН'!$I$21</f>
        <v>5030.0935466199999</v>
      </c>
      <c r="P128" s="36">
        <f>SUMIFS(СВЦЭМ!$D$34:$D$777,СВЦЭМ!$A$34:$A$777,$A128,СВЦЭМ!$B$34:$B$777,P$119)+'СЕТ СН'!$I$11+СВЦЭМ!$D$10+'СЕТ СН'!$I$5-'СЕТ СН'!$I$21</f>
        <v>5035.2836349899999</v>
      </c>
      <c r="Q128" s="36">
        <f>SUMIFS(СВЦЭМ!$D$34:$D$777,СВЦЭМ!$A$34:$A$777,$A128,СВЦЭМ!$B$34:$B$777,Q$119)+'СЕТ СН'!$I$11+СВЦЭМ!$D$10+'СЕТ СН'!$I$5-'СЕТ СН'!$I$21</f>
        <v>5000.5600057199999</v>
      </c>
      <c r="R128" s="36">
        <f>SUMIFS(СВЦЭМ!$D$34:$D$777,СВЦЭМ!$A$34:$A$777,$A128,СВЦЭМ!$B$34:$B$777,R$119)+'СЕТ СН'!$I$11+СВЦЭМ!$D$10+'СЕТ СН'!$I$5-'СЕТ СН'!$I$21</f>
        <v>4938.8352878399992</v>
      </c>
      <c r="S128" s="36">
        <f>SUMIFS(СВЦЭМ!$D$34:$D$777,СВЦЭМ!$A$34:$A$777,$A128,СВЦЭМ!$B$34:$B$777,S$119)+'СЕТ СН'!$I$11+СВЦЭМ!$D$10+'СЕТ СН'!$I$5-'СЕТ СН'!$I$21</f>
        <v>4830.94435703</v>
      </c>
      <c r="T128" s="36">
        <f>SUMIFS(СВЦЭМ!$D$34:$D$777,СВЦЭМ!$A$34:$A$777,$A128,СВЦЭМ!$B$34:$B$777,T$119)+'СЕТ СН'!$I$11+СВЦЭМ!$D$10+'СЕТ СН'!$I$5-'СЕТ СН'!$I$21</f>
        <v>4790.8379905899992</v>
      </c>
      <c r="U128" s="36">
        <f>SUMIFS(СВЦЭМ!$D$34:$D$777,СВЦЭМ!$A$34:$A$777,$A128,СВЦЭМ!$B$34:$B$777,U$119)+'СЕТ СН'!$I$11+СВЦЭМ!$D$10+'СЕТ СН'!$I$5-'СЕТ СН'!$I$21</f>
        <v>4783.1467102699999</v>
      </c>
      <c r="V128" s="36">
        <f>SUMIFS(СВЦЭМ!$D$34:$D$777,СВЦЭМ!$A$34:$A$777,$A128,СВЦЭМ!$B$34:$B$777,V$119)+'СЕТ СН'!$I$11+СВЦЭМ!$D$10+'СЕТ СН'!$I$5-'СЕТ СН'!$I$21</f>
        <v>4801.4568002400001</v>
      </c>
      <c r="W128" s="36">
        <f>SUMIFS(СВЦЭМ!$D$34:$D$777,СВЦЭМ!$A$34:$A$777,$A128,СВЦЭМ!$B$34:$B$777,W$119)+'СЕТ СН'!$I$11+СВЦЭМ!$D$10+'СЕТ СН'!$I$5-'СЕТ СН'!$I$21</f>
        <v>4821.5503306699993</v>
      </c>
      <c r="X128" s="36">
        <f>SUMIFS(СВЦЭМ!$D$34:$D$777,СВЦЭМ!$A$34:$A$777,$A128,СВЦЭМ!$B$34:$B$777,X$119)+'СЕТ СН'!$I$11+СВЦЭМ!$D$10+'СЕТ СН'!$I$5-'СЕТ СН'!$I$21</f>
        <v>4841.1884260500001</v>
      </c>
      <c r="Y128" s="36">
        <f>SUMIFS(СВЦЭМ!$D$34:$D$777,СВЦЭМ!$A$34:$A$777,$A128,СВЦЭМ!$B$34:$B$777,Y$119)+'СЕТ СН'!$I$11+СВЦЭМ!$D$10+'СЕТ СН'!$I$5-'СЕТ СН'!$I$21</f>
        <v>4926.6935531599993</v>
      </c>
    </row>
    <row r="129" spans="1:25" ht="15.75" x14ac:dyDescent="0.2">
      <c r="A129" s="35">
        <f t="shared" si="3"/>
        <v>43444</v>
      </c>
      <c r="B129" s="36">
        <f>SUMIFS(СВЦЭМ!$D$34:$D$777,СВЦЭМ!$A$34:$A$777,$A129,СВЦЭМ!$B$34:$B$777,B$119)+'СЕТ СН'!$I$11+СВЦЭМ!$D$10+'СЕТ СН'!$I$5-'СЕТ СН'!$I$21</f>
        <v>5038.12927967</v>
      </c>
      <c r="C129" s="36">
        <f>SUMIFS(СВЦЭМ!$D$34:$D$777,СВЦЭМ!$A$34:$A$777,$A129,СВЦЭМ!$B$34:$B$777,C$119)+'СЕТ СН'!$I$11+СВЦЭМ!$D$10+'СЕТ СН'!$I$5-'СЕТ СН'!$I$21</f>
        <v>5122.2229603899996</v>
      </c>
      <c r="D129" s="36">
        <f>SUMIFS(СВЦЭМ!$D$34:$D$777,СВЦЭМ!$A$34:$A$777,$A129,СВЦЭМ!$B$34:$B$777,D$119)+'СЕТ СН'!$I$11+СВЦЭМ!$D$10+'СЕТ СН'!$I$5-'СЕТ СН'!$I$21</f>
        <v>5172.7080684499997</v>
      </c>
      <c r="E129" s="36">
        <f>SUMIFS(СВЦЭМ!$D$34:$D$777,СВЦЭМ!$A$34:$A$777,$A129,СВЦЭМ!$B$34:$B$777,E$119)+'СЕТ СН'!$I$11+СВЦЭМ!$D$10+'СЕТ СН'!$I$5-'СЕТ СН'!$I$21</f>
        <v>5170.6154245999996</v>
      </c>
      <c r="F129" s="36">
        <f>SUMIFS(СВЦЭМ!$D$34:$D$777,СВЦЭМ!$A$34:$A$777,$A129,СВЦЭМ!$B$34:$B$777,F$119)+'СЕТ СН'!$I$11+СВЦЭМ!$D$10+'СЕТ СН'!$I$5-'СЕТ СН'!$I$21</f>
        <v>5171.4499574499996</v>
      </c>
      <c r="G129" s="36">
        <f>SUMIFS(СВЦЭМ!$D$34:$D$777,СВЦЭМ!$A$34:$A$777,$A129,СВЦЭМ!$B$34:$B$777,G$119)+'СЕТ СН'!$I$11+СВЦЭМ!$D$10+'СЕТ СН'!$I$5-'СЕТ СН'!$I$21</f>
        <v>5166.3610553199997</v>
      </c>
      <c r="H129" s="36">
        <f>SUMIFS(СВЦЭМ!$D$34:$D$777,СВЦЭМ!$A$34:$A$777,$A129,СВЦЭМ!$B$34:$B$777,H$119)+'СЕТ СН'!$I$11+СВЦЭМ!$D$10+'СЕТ СН'!$I$5-'СЕТ СН'!$I$21</f>
        <v>5136.0337330899993</v>
      </c>
      <c r="I129" s="36">
        <f>SUMIFS(СВЦЭМ!$D$34:$D$777,СВЦЭМ!$A$34:$A$777,$A129,СВЦЭМ!$B$34:$B$777,I$119)+'СЕТ СН'!$I$11+СВЦЭМ!$D$10+'СЕТ СН'!$I$5-'СЕТ СН'!$I$21</f>
        <v>5028.8690995099996</v>
      </c>
      <c r="J129" s="36">
        <f>SUMIFS(СВЦЭМ!$D$34:$D$777,СВЦЭМ!$A$34:$A$777,$A129,СВЦЭМ!$B$34:$B$777,J$119)+'СЕТ СН'!$I$11+СВЦЭМ!$D$10+'СЕТ СН'!$I$5-'СЕТ СН'!$I$21</f>
        <v>4964.6786886399996</v>
      </c>
      <c r="K129" s="36">
        <f>SUMIFS(СВЦЭМ!$D$34:$D$777,СВЦЭМ!$A$34:$A$777,$A129,СВЦЭМ!$B$34:$B$777,K$119)+'СЕТ СН'!$I$11+СВЦЭМ!$D$10+'СЕТ СН'!$I$5-'СЕТ СН'!$I$21</f>
        <v>4915.8559454299993</v>
      </c>
      <c r="L129" s="36">
        <f>SUMIFS(СВЦЭМ!$D$34:$D$777,СВЦЭМ!$A$34:$A$777,$A129,СВЦЭМ!$B$34:$B$777,L$119)+'СЕТ СН'!$I$11+СВЦЭМ!$D$10+'СЕТ СН'!$I$5-'СЕТ СН'!$I$21</f>
        <v>4915.1696138799998</v>
      </c>
      <c r="M129" s="36">
        <f>SUMIFS(СВЦЭМ!$D$34:$D$777,СВЦЭМ!$A$34:$A$777,$A129,СВЦЭМ!$B$34:$B$777,M$119)+'СЕТ СН'!$I$11+СВЦЭМ!$D$10+'СЕТ СН'!$I$5-'СЕТ СН'!$I$21</f>
        <v>4927.7565594099997</v>
      </c>
      <c r="N129" s="36">
        <f>SUMIFS(СВЦЭМ!$D$34:$D$777,СВЦЭМ!$A$34:$A$777,$A129,СВЦЭМ!$B$34:$B$777,N$119)+'СЕТ СН'!$I$11+СВЦЭМ!$D$10+'СЕТ СН'!$I$5-'СЕТ СН'!$I$21</f>
        <v>4975.6916547699993</v>
      </c>
      <c r="O129" s="36">
        <f>SUMIFS(СВЦЭМ!$D$34:$D$777,СВЦЭМ!$A$34:$A$777,$A129,СВЦЭМ!$B$34:$B$777,O$119)+'СЕТ СН'!$I$11+СВЦЭМ!$D$10+'СЕТ СН'!$I$5-'СЕТ СН'!$I$21</f>
        <v>5009.0573909799996</v>
      </c>
      <c r="P129" s="36">
        <f>SUMIFS(СВЦЭМ!$D$34:$D$777,СВЦЭМ!$A$34:$A$777,$A129,СВЦЭМ!$B$34:$B$777,P$119)+'СЕТ СН'!$I$11+СВЦЭМ!$D$10+'СЕТ СН'!$I$5-'СЕТ СН'!$I$21</f>
        <v>5000.8224823800001</v>
      </c>
      <c r="Q129" s="36">
        <f>SUMIFS(СВЦЭМ!$D$34:$D$777,СВЦЭМ!$A$34:$A$777,$A129,СВЦЭМ!$B$34:$B$777,Q$119)+'СЕТ СН'!$I$11+СВЦЭМ!$D$10+'СЕТ СН'!$I$5-'СЕТ СН'!$I$21</f>
        <v>4975.6264610600001</v>
      </c>
      <c r="R129" s="36">
        <f>SUMIFS(СВЦЭМ!$D$34:$D$777,СВЦЭМ!$A$34:$A$777,$A129,СВЦЭМ!$B$34:$B$777,R$119)+'СЕТ СН'!$I$11+СВЦЭМ!$D$10+'СЕТ СН'!$I$5-'СЕТ СН'!$I$21</f>
        <v>4936.7692851799993</v>
      </c>
      <c r="S129" s="36">
        <f>SUMIFS(СВЦЭМ!$D$34:$D$777,СВЦЭМ!$A$34:$A$777,$A129,СВЦЭМ!$B$34:$B$777,S$119)+'СЕТ СН'!$I$11+СВЦЭМ!$D$10+'СЕТ СН'!$I$5-'СЕТ СН'!$I$21</f>
        <v>4853.0207847199999</v>
      </c>
      <c r="T129" s="36">
        <f>SUMIFS(СВЦЭМ!$D$34:$D$777,СВЦЭМ!$A$34:$A$777,$A129,СВЦЭМ!$B$34:$B$777,T$119)+'СЕТ СН'!$I$11+СВЦЭМ!$D$10+'СЕТ СН'!$I$5-'СЕТ СН'!$I$21</f>
        <v>4833.5828245599996</v>
      </c>
      <c r="U129" s="36">
        <f>SUMIFS(СВЦЭМ!$D$34:$D$777,СВЦЭМ!$A$34:$A$777,$A129,СВЦЭМ!$B$34:$B$777,U$119)+'СЕТ СН'!$I$11+СВЦЭМ!$D$10+'СЕТ СН'!$I$5-'СЕТ СН'!$I$21</f>
        <v>4836.0033015099998</v>
      </c>
      <c r="V129" s="36">
        <f>SUMIFS(СВЦЭМ!$D$34:$D$777,СВЦЭМ!$A$34:$A$777,$A129,СВЦЭМ!$B$34:$B$777,V$119)+'СЕТ СН'!$I$11+СВЦЭМ!$D$10+'СЕТ СН'!$I$5-'СЕТ СН'!$I$21</f>
        <v>4847.8335052199991</v>
      </c>
      <c r="W129" s="36">
        <f>SUMIFS(СВЦЭМ!$D$34:$D$777,СВЦЭМ!$A$34:$A$777,$A129,СВЦЭМ!$B$34:$B$777,W$119)+'СЕТ СН'!$I$11+СВЦЭМ!$D$10+'СЕТ СН'!$I$5-'СЕТ СН'!$I$21</f>
        <v>4867.3660725399995</v>
      </c>
      <c r="X129" s="36">
        <f>SUMIFS(СВЦЭМ!$D$34:$D$777,СВЦЭМ!$A$34:$A$777,$A129,СВЦЭМ!$B$34:$B$777,X$119)+'СЕТ СН'!$I$11+СВЦЭМ!$D$10+'СЕТ СН'!$I$5-'СЕТ СН'!$I$21</f>
        <v>4874.1188830499996</v>
      </c>
      <c r="Y129" s="36">
        <f>SUMIFS(СВЦЭМ!$D$34:$D$777,СВЦЭМ!$A$34:$A$777,$A129,СВЦЭМ!$B$34:$B$777,Y$119)+'СЕТ СН'!$I$11+СВЦЭМ!$D$10+'СЕТ СН'!$I$5-'СЕТ СН'!$I$21</f>
        <v>4959.7931506699997</v>
      </c>
    </row>
    <row r="130" spans="1:25" ht="15.75" x14ac:dyDescent="0.2">
      <c r="A130" s="35">
        <f t="shared" si="3"/>
        <v>43445</v>
      </c>
      <c r="B130" s="36">
        <f>SUMIFS(СВЦЭМ!$D$34:$D$777,СВЦЭМ!$A$34:$A$777,$A130,СВЦЭМ!$B$34:$B$777,B$119)+'СЕТ СН'!$I$11+СВЦЭМ!$D$10+'СЕТ СН'!$I$5-'СЕТ СН'!$I$21</f>
        <v>5028.1288022099998</v>
      </c>
      <c r="C130" s="36">
        <f>SUMIFS(СВЦЭМ!$D$34:$D$777,СВЦЭМ!$A$34:$A$777,$A130,СВЦЭМ!$B$34:$B$777,C$119)+'СЕТ СН'!$I$11+СВЦЭМ!$D$10+'СЕТ СН'!$I$5-'СЕТ СН'!$I$21</f>
        <v>5089.8845784499999</v>
      </c>
      <c r="D130" s="36">
        <f>SUMIFS(СВЦЭМ!$D$34:$D$777,СВЦЭМ!$A$34:$A$777,$A130,СВЦЭМ!$B$34:$B$777,D$119)+'СЕТ СН'!$I$11+СВЦЭМ!$D$10+'СЕТ СН'!$I$5-'СЕТ СН'!$I$21</f>
        <v>5151.9487535799999</v>
      </c>
      <c r="E130" s="36">
        <f>SUMIFS(СВЦЭМ!$D$34:$D$777,СВЦЭМ!$A$34:$A$777,$A130,СВЦЭМ!$B$34:$B$777,E$119)+'СЕТ СН'!$I$11+СВЦЭМ!$D$10+'СЕТ СН'!$I$5-'СЕТ СН'!$I$21</f>
        <v>5167.2115288899995</v>
      </c>
      <c r="F130" s="36">
        <f>SUMIFS(СВЦЭМ!$D$34:$D$777,СВЦЭМ!$A$34:$A$777,$A130,СВЦЭМ!$B$34:$B$777,F$119)+'СЕТ СН'!$I$11+СВЦЭМ!$D$10+'СЕТ СН'!$I$5-'СЕТ СН'!$I$21</f>
        <v>5170.0927318200002</v>
      </c>
      <c r="G130" s="36">
        <f>SUMIFS(СВЦЭМ!$D$34:$D$777,СВЦЭМ!$A$34:$A$777,$A130,СВЦЭМ!$B$34:$B$777,G$119)+'СЕТ СН'!$I$11+СВЦЭМ!$D$10+'СЕТ СН'!$I$5-'СЕТ СН'!$I$21</f>
        <v>5174.13095772</v>
      </c>
      <c r="H130" s="36">
        <f>SUMIFS(СВЦЭМ!$D$34:$D$777,СВЦЭМ!$A$34:$A$777,$A130,СВЦЭМ!$B$34:$B$777,H$119)+'СЕТ СН'!$I$11+СВЦЭМ!$D$10+'СЕТ СН'!$I$5-'СЕТ СН'!$I$21</f>
        <v>5126.0488087499998</v>
      </c>
      <c r="I130" s="36">
        <f>SUMIFS(СВЦЭМ!$D$34:$D$777,СВЦЭМ!$A$34:$A$777,$A130,СВЦЭМ!$B$34:$B$777,I$119)+'СЕТ СН'!$I$11+СВЦЭМ!$D$10+'СЕТ СН'!$I$5-'СЕТ СН'!$I$21</f>
        <v>5018.5313473899996</v>
      </c>
      <c r="J130" s="36">
        <f>SUMIFS(СВЦЭМ!$D$34:$D$777,СВЦЭМ!$A$34:$A$777,$A130,СВЦЭМ!$B$34:$B$777,J$119)+'СЕТ СН'!$I$11+СВЦЭМ!$D$10+'СЕТ СН'!$I$5-'СЕТ СН'!$I$21</f>
        <v>4945.3684637299993</v>
      </c>
      <c r="K130" s="36">
        <f>SUMIFS(СВЦЭМ!$D$34:$D$777,СВЦЭМ!$A$34:$A$777,$A130,СВЦЭМ!$B$34:$B$777,K$119)+'СЕТ СН'!$I$11+СВЦЭМ!$D$10+'СЕТ СН'!$I$5-'СЕТ СН'!$I$21</f>
        <v>4869.3063572299998</v>
      </c>
      <c r="L130" s="36">
        <f>SUMIFS(СВЦЭМ!$D$34:$D$777,СВЦЭМ!$A$34:$A$777,$A130,СВЦЭМ!$B$34:$B$777,L$119)+'СЕТ СН'!$I$11+СВЦЭМ!$D$10+'СЕТ СН'!$I$5-'СЕТ СН'!$I$21</f>
        <v>4869.8287734699998</v>
      </c>
      <c r="M130" s="36">
        <f>SUMIFS(СВЦЭМ!$D$34:$D$777,СВЦЭМ!$A$34:$A$777,$A130,СВЦЭМ!$B$34:$B$777,M$119)+'СЕТ СН'!$I$11+СВЦЭМ!$D$10+'СЕТ СН'!$I$5-'СЕТ СН'!$I$21</f>
        <v>4917.2560583999993</v>
      </c>
      <c r="N130" s="36">
        <f>SUMIFS(СВЦЭМ!$D$34:$D$777,СВЦЭМ!$A$34:$A$777,$A130,СВЦЭМ!$B$34:$B$777,N$119)+'СЕТ СН'!$I$11+СВЦЭМ!$D$10+'СЕТ СН'!$I$5-'СЕТ СН'!$I$21</f>
        <v>4973.4724385099998</v>
      </c>
      <c r="O130" s="36">
        <f>SUMIFS(СВЦЭМ!$D$34:$D$777,СВЦЭМ!$A$34:$A$777,$A130,СВЦЭМ!$B$34:$B$777,O$119)+'СЕТ СН'!$I$11+СВЦЭМ!$D$10+'СЕТ СН'!$I$5-'СЕТ СН'!$I$21</f>
        <v>5008.4086729199998</v>
      </c>
      <c r="P130" s="36">
        <f>SUMIFS(СВЦЭМ!$D$34:$D$777,СВЦЭМ!$A$34:$A$777,$A130,СВЦЭМ!$B$34:$B$777,P$119)+'СЕТ СН'!$I$11+СВЦЭМ!$D$10+'СЕТ СН'!$I$5-'СЕТ СН'!$I$21</f>
        <v>5016.6790460599996</v>
      </c>
      <c r="Q130" s="36">
        <f>SUMIFS(СВЦЭМ!$D$34:$D$777,СВЦЭМ!$A$34:$A$777,$A130,СВЦЭМ!$B$34:$B$777,Q$119)+'СЕТ СН'!$I$11+СВЦЭМ!$D$10+'СЕТ СН'!$I$5-'СЕТ СН'!$I$21</f>
        <v>4972.8389528399994</v>
      </c>
      <c r="R130" s="36">
        <f>SUMIFS(СВЦЭМ!$D$34:$D$777,СВЦЭМ!$A$34:$A$777,$A130,СВЦЭМ!$B$34:$B$777,R$119)+'СЕТ СН'!$I$11+СВЦЭМ!$D$10+'СЕТ СН'!$I$5-'СЕТ СН'!$I$21</f>
        <v>4931.0076313599993</v>
      </c>
      <c r="S130" s="36">
        <f>SUMIFS(СВЦЭМ!$D$34:$D$777,СВЦЭМ!$A$34:$A$777,$A130,СВЦЭМ!$B$34:$B$777,S$119)+'СЕТ СН'!$I$11+СВЦЭМ!$D$10+'СЕТ СН'!$I$5-'СЕТ СН'!$I$21</f>
        <v>4836.5464560099999</v>
      </c>
      <c r="T130" s="36">
        <f>SUMIFS(СВЦЭМ!$D$34:$D$777,СВЦЭМ!$A$34:$A$777,$A130,СВЦЭМ!$B$34:$B$777,T$119)+'СЕТ СН'!$I$11+СВЦЭМ!$D$10+'СЕТ СН'!$I$5-'СЕТ СН'!$I$21</f>
        <v>4815.7140309699998</v>
      </c>
      <c r="U130" s="36">
        <f>SUMIFS(СВЦЭМ!$D$34:$D$777,СВЦЭМ!$A$34:$A$777,$A130,СВЦЭМ!$B$34:$B$777,U$119)+'СЕТ СН'!$I$11+СВЦЭМ!$D$10+'СЕТ СН'!$I$5-'СЕТ СН'!$I$21</f>
        <v>4819.6762391399998</v>
      </c>
      <c r="V130" s="36">
        <f>SUMIFS(СВЦЭМ!$D$34:$D$777,СВЦЭМ!$A$34:$A$777,$A130,СВЦЭМ!$B$34:$B$777,V$119)+'СЕТ СН'!$I$11+СВЦЭМ!$D$10+'СЕТ СН'!$I$5-'СЕТ СН'!$I$21</f>
        <v>4836.8433216699996</v>
      </c>
      <c r="W130" s="36">
        <f>SUMIFS(СВЦЭМ!$D$34:$D$777,СВЦЭМ!$A$34:$A$777,$A130,СВЦЭМ!$B$34:$B$777,W$119)+'СЕТ СН'!$I$11+СВЦЭМ!$D$10+'СЕТ СН'!$I$5-'СЕТ СН'!$I$21</f>
        <v>4855.05762013</v>
      </c>
      <c r="X130" s="36">
        <f>SUMIFS(СВЦЭМ!$D$34:$D$777,СВЦЭМ!$A$34:$A$777,$A130,СВЦЭМ!$B$34:$B$777,X$119)+'СЕТ СН'!$I$11+СВЦЭМ!$D$10+'СЕТ СН'!$I$5-'СЕТ СН'!$I$21</f>
        <v>4863.0975230899994</v>
      </c>
      <c r="Y130" s="36">
        <f>SUMIFS(СВЦЭМ!$D$34:$D$777,СВЦЭМ!$A$34:$A$777,$A130,СВЦЭМ!$B$34:$B$777,Y$119)+'СЕТ СН'!$I$11+СВЦЭМ!$D$10+'СЕТ СН'!$I$5-'СЕТ СН'!$I$21</f>
        <v>4952.1113546099996</v>
      </c>
    </row>
    <row r="131" spans="1:25" ht="15.75" x14ac:dyDescent="0.2">
      <c r="A131" s="35">
        <f t="shared" si="3"/>
        <v>43446</v>
      </c>
      <c r="B131" s="36">
        <f>SUMIFS(СВЦЭМ!$D$34:$D$777,СВЦЭМ!$A$34:$A$777,$A131,СВЦЭМ!$B$34:$B$777,B$119)+'СЕТ СН'!$I$11+СВЦЭМ!$D$10+'СЕТ СН'!$I$5-'СЕТ СН'!$I$21</f>
        <v>5019.4746737300002</v>
      </c>
      <c r="C131" s="36">
        <f>SUMIFS(СВЦЭМ!$D$34:$D$777,СВЦЭМ!$A$34:$A$777,$A131,СВЦЭМ!$B$34:$B$777,C$119)+'СЕТ СН'!$I$11+СВЦЭМ!$D$10+'СЕТ СН'!$I$5-'СЕТ СН'!$I$21</f>
        <v>5110.6939224199996</v>
      </c>
      <c r="D131" s="36">
        <f>SUMIFS(СВЦЭМ!$D$34:$D$777,СВЦЭМ!$A$34:$A$777,$A131,СВЦЭМ!$B$34:$B$777,D$119)+'СЕТ СН'!$I$11+СВЦЭМ!$D$10+'СЕТ СН'!$I$5-'СЕТ СН'!$I$21</f>
        <v>5168.6943373799995</v>
      </c>
      <c r="E131" s="36">
        <f>SUMIFS(СВЦЭМ!$D$34:$D$777,СВЦЭМ!$A$34:$A$777,$A131,СВЦЭМ!$B$34:$B$777,E$119)+'СЕТ СН'!$I$11+СВЦЭМ!$D$10+'СЕТ СН'!$I$5-'СЕТ СН'!$I$21</f>
        <v>5189.7819333199996</v>
      </c>
      <c r="F131" s="36">
        <f>SUMIFS(СВЦЭМ!$D$34:$D$777,СВЦЭМ!$A$34:$A$777,$A131,СВЦЭМ!$B$34:$B$777,F$119)+'СЕТ СН'!$I$11+СВЦЭМ!$D$10+'СЕТ СН'!$I$5-'СЕТ СН'!$I$21</f>
        <v>5187.2345335</v>
      </c>
      <c r="G131" s="36">
        <f>SUMIFS(СВЦЭМ!$D$34:$D$777,СВЦЭМ!$A$34:$A$777,$A131,СВЦЭМ!$B$34:$B$777,G$119)+'СЕТ СН'!$I$11+СВЦЭМ!$D$10+'СЕТ СН'!$I$5-'СЕТ СН'!$I$21</f>
        <v>5159.3772309799997</v>
      </c>
      <c r="H131" s="36">
        <f>SUMIFS(СВЦЭМ!$D$34:$D$777,СВЦЭМ!$A$34:$A$777,$A131,СВЦЭМ!$B$34:$B$777,H$119)+'СЕТ СН'!$I$11+СВЦЭМ!$D$10+'СЕТ СН'!$I$5-'СЕТ СН'!$I$21</f>
        <v>5079.3853859699993</v>
      </c>
      <c r="I131" s="36">
        <f>SUMIFS(СВЦЭМ!$D$34:$D$777,СВЦЭМ!$A$34:$A$777,$A131,СВЦЭМ!$B$34:$B$777,I$119)+'СЕТ СН'!$I$11+СВЦЭМ!$D$10+'СЕТ СН'!$I$5-'СЕТ СН'!$I$21</f>
        <v>4973.7253477299992</v>
      </c>
      <c r="J131" s="36">
        <f>SUMIFS(СВЦЭМ!$D$34:$D$777,СВЦЭМ!$A$34:$A$777,$A131,СВЦЭМ!$B$34:$B$777,J$119)+'СЕТ СН'!$I$11+СВЦЭМ!$D$10+'СЕТ СН'!$I$5-'СЕТ СН'!$I$21</f>
        <v>4938.5689335799998</v>
      </c>
      <c r="K131" s="36">
        <f>SUMIFS(СВЦЭМ!$D$34:$D$777,СВЦЭМ!$A$34:$A$777,$A131,СВЦЭМ!$B$34:$B$777,K$119)+'СЕТ СН'!$I$11+СВЦЭМ!$D$10+'СЕТ СН'!$I$5-'СЕТ СН'!$I$21</f>
        <v>4863.8034668800001</v>
      </c>
      <c r="L131" s="36">
        <f>SUMIFS(СВЦЭМ!$D$34:$D$777,СВЦЭМ!$A$34:$A$777,$A131,СВЦЭМ!$B$34:$B$777,L$119)+'СЕТ СН'!$I$11+СВЦЭМ!$D$10+'СЕТ СН'!$I$5-'СЕТ СН'!$I$21</f>
        <v>4862.6372553299998</v>
      </c>
      <c r="M131" s="36">
        <f>SUMIFS(СВЦЭМ!$D$34:$D$777,СВЦЭМ!$A$34:$A$777,$A131,СВЦЭМ!$B$34:$B$777,M$119)+'СЕТ СН'!$I$11+СВЦЭМ!$D$10+'СЕТ СН'!$I$5-'СЕТ СН'!$I$21</f>
        <v>4917.2567343599994</v>
      </c>
      <c r="N131" s="36">
        <f>SUMIFS(СВЦЭМ!$D$34:$D$777,СВЦЭМ!$A$34:$A$777,$A131,СВЦЭМ!$B$34:$B$777,N$119)+'СЕТ СН'!$I$11+СВЦЭМ!$D$10+'СЕТ СН'!$I$5-'СЕТ СН'!$I$21</f>
        <v>4976.0177151199996</v>
      </c>
      <c r="O131" s="36">
        <f>SUMIFS(СВЦЭМ!$D$34:$D$777,СВЦЭМ!$A$34:$A$777,$A131,СВЦЭМ!$B$34:$B$777,O$119)+'СЕТ СН'!$I$11+СВЦЭМ!$D$10+'СЕТ СН'!$I$5-'СЕТ СН'!$I$21</f>
        <v>5017.5333982000002</v>
      </c>
      <c r="P131" s="36">
        <f>SUMIFS(СВЦЭМ!$D$34:$D$777,СВЦЭМ!$A$34:$A$777,$A131,СВЦЭМ!$B$34:$B$777,P$119)+'СЕТ СН'!$I$11+СВЦЭМ!$D$10+'СЕТ СН'!$I$5-'СЕТ СН'!$I$21</f>
        <v>5027.7667435899994</v>
      </c>
      <c r="Q131" s="36">
        <f>SUMIFS(СВЦЭМ!$D$34:$D$777,СВЦЭМ!$A$34:$A$777,$A131,СВЦЭМ!$B$34:$B$777,Q$119)+'СЕТ СН'!$I$11+СВЦЭМ!$D$10+'СЕТ СН'!$I$5-'СЕТ СН'!$I$21</f>
        <v>4981.1100582299996</v>
      </c>
      <c r="R131" s="36">
        <f>SUMIFS(СВЦЭМ!$D$34:$D$777,СВЦЭМ!$A$34:$A$777,$A131,СВЦЭМ!$B$34:$B$777,R$119)+'СЕТ СН'!$I$11+СВЦЭМ!$D$10+'СЕТ СН'!$I$5-'СЕТ СН'!$I$21</f>
        <v>4933.3587526699994</v>
      </c>
      <c r="S131" s="36">
        <f>SUMIFS(СВЦЭМ!$D$34:$D$777,СВЦЭМ!$A$34:$A$777,$A131,СВЦЭМ!$B$34:$B$777,S$119)+'СЕТ СН'!$I$11+СВЦЭМ!$D$10+'СЕТ СН'!$I$5-'СЕТ СН'!$I$21</f>
        <v>4843.8976198099999</v>
      </c>
      <c r="T131" s="36">
        <f>SUMIFS(СВЦЭМ!$D$34:$D$777,СВЦЭМ!$A$34:$A$777,$A131,СВЦЭМ!$B$34:$B$777,T$119)+'СЕТ СН'!$I$11+СВЦЭМ!$D$10+'СЕТ СН'!$I$5-'СЕТ СН'!$I$21</f>
        <v>4817.2923273099996</v>
      </c>
      <c r="U131" s="36">
        <f>SUMIFS(СВЦЭМ!$D$34:$D$777,СВЦЭМ!$A$34:$A$777,$A131,СВЦЭМ!$B$34:$B$777,U$119)+'СЕТ СН'!$I$11+СВЦЭМ!$D$10+'СЕТ СН'!$I$5-'СЕТ СН'!$I$21</f>
        <v>4824.9543044799993</v>
      </c>
      <c r="V131" s="36">
        <f>SUMIFS(СВЦЭМ!$D$34:$D$777,СВЦЭМ!$A$34:$A$777,$A131,СВЦЭМ!$B$34:$B$777,V$119)+'СЕТ СН'!$I$11+СВЦЭМ!$D$10+'СЕТ СН'!$I$5-'СЕТ СН'!$I$21</f>
        <v>4835.5381749799999</v>
      </c>
      <c r="W131" s="36">
        <f>SUMIFS(СВЦЭМ!$D$34:$D$777,СВЦЭМ!$A$34:$A$777,$A131,СВЦЭМ!$B$34:$B$777,W$119)+'СЕТ СН'!$I$11+СВЦЭМ!$D$10+'СЕТ СН'!$I$5-'СЕТ СН'!$I$21</f>
        <v>4857.0769659600001</v>
      </c>
      <c r="X131" s="36">
        <f>SUMIFS(СВЦЭМ!$D$34:$D$777,СВЦЭМ!$A$34:$A$777,$A131,СВЦЭМ!$B$34:$B$777,X$119)+'СЕТ СН'!$I$11+СВЦЭМ!$D$10+'СЕТ СН'!$I$5-'СЕТ СН'!$I$21</f>
        <v>4862.3675521399991</v>
      </c>
      <c r="Y131" s="36">
        <f>SUMIFS(СВЦЭМ!$D$34:$D$777,СВЦЭМ!$A$34:$A$777,$A131,СВЦЭМ!$B$34:$B$777,Y$119)+'СЕТ СН'!$I$11+СВЦЭМ!$D$10+'СЕТ СН'!$I$5-'СЕТ СН'!$I$21</f>
        <v>4939.5400290499992</v>
      </c>
    </row>
    <row r="132" spans="1:25" ht="15.75" x14ac:dyDescent="0.2">
      <c r="A132" s="35">
        <f t="shared" si="3"/>
        <v>43447</v>
      </c>
      <c r="B132" s="36">
        <f>SUMIFS(СВЦЭМ!$D$34:$D$777,СВЦЭМ!$A$34:$A$777,$A132,СВЦЭМ!$B$34:$B$777,B$119)+'СЕТ СН'!$I$11+СВЦЭМ!$D$10+'СЕТ СН'!$I$5-'СЕТ СН'!$I$21</f>
        <v>5018.1278701900001</v>
      </c>
      <c r="C132" s="36">
        <f>SUMIFS(СВЦЭМ!$D$34:$D$777,СВЦЭМ!$A$34:$A$777,$A132,СВЦЭМ!$B$34:$B$777,C$119)+'СЕТ СН'!$I$11+СВЦЭМ!$D$10+'СЕТ СН'!$I$5-'СЕТ СН'!$I$21</f>
        <v>5092.1045779499991</v>
      </c>
      <c r="D132" s="36">
        <f>SUMIFS(СВЦЭМ!$D$34:$D$777,СВЦЭМ!$A$34:$A$777,$A132,СВЦЭМ!$B$34:$B$777,D$119)+'СЕТ СН'!$I$11+СВЦЭМ!$D$10+'СЕТ СН'!$I$5-'СЕТ СН'!$I$21</f>
        <v>5153.7386180399999</v>
      </c>
      <c r="E132" s="36">
        <f>SUMIFS(СВЦЭМ!$D$34:$D$777,СВЦЭМ!$A$34:$A$777,$A132,СВЦЭМ!$B$34:$B$777,E$119)+'СЕТ СН'!$I$11+СВЦЭМ!$D$10+'СЕТ СН'!$I$5-'СЕТ СН'!$I$21</f>
        <v>5169.38277053</v>
      </c>
      <c r="F132" s="36">
        <f>SUMIFS(СВЦЭМ!$D$34:$D$777,СВЦЭМ!$A$34:$A$777,$A132,СВЦЭМ!$B$34:$B$777,F$119)+'СЕТ СН'!$I$11+СВЦЭМ!$D$10+'СЕТ СН'!$I$5-'СЕТ СН'!$I$21</f>
        <v>5170.7713120599992</v>
      </c>
      <c r="G132" s="36">
        <f>SUMIFS(СВЦЭМ!$D$34:$D$777,СВЦЭМ!$A$34:$A$777,$A132,СВЦЭМ!$B$34:$B$777,G$119)+'СЕТ СН'!$I$11+СВЦЭМ!$D$10+'СЕТ СН'!$I$5-'СЕТ СН'!$I$21</f>
        <v>5152.1598576299994</v>
      </c>
      <c r="H132" s="36">
        <f>SUMIFS(СВЦЭМ!$D$34:$D$777,СВЦЭМ!$A$34:$A$777,$A132,СВЦЭМ!$B$34:$B$777,H$119)+'СЕТ СН'!$I$11+СВЦЭМ!$D$10+'СЕТ СН'!$I$5-'СЕТ СН'!$I$21</f>
        <v>5073.7288361000001</v>
      </c>
      <c r="I132" s="36">
        <f>SUMIFS(СВЦЭМ!$D$34:$D$777,СВЦЭМ!$A$34:$A$777,$A132,СВЦЭМ!$B$34:$B$777,I$119)+'СЕТ СН'!$I$11+СВЦЭМ!$D$10+'СЕТ СН'!$I$5-'СЕТ СН'!$I$21</f>
        <v>4991.2721028999995</v>
      </c>
      <c r="J132" s="36">
        <f>SUMIFS(СВЦЭМ!$D$34:$D$777,СВЦЭМ!$A$34:$A$777,$A132,СВЦЭМ!$B$34:$B$777,J$119)+'СЕТ СН'!$I$11+СВЦЭМ!$D$10+'СЕТ СН'!$I$5-'СЕТ СН'!$I$21</f>
        <v>4921.6328412499997</v>
      </c>
      <c r="K132" s="36">
        <f>SUMIFS(СВЦЭМ!$D$34:$D$777,СВЦЭМ!$A$34:$A$777,$A132,СВЦЭМ!$B$34:$B$777,K$119)+'СЕТ СН'!$I$11+СВЦЭМ!$D$10+'СЕТ СН'!$I$5-'СЕТ СН'!$I$21</f>
        <v>4866.2392774299997</v>
      </c>
      <c r="L132" s="36">
        <f>SUMIFS(СВЦЭМ!$D$34:$D$777,СВЦЭМ!$A$34:$A$777,$A132,СВЦЭМ!$B$34:$B$777,L$119)+'СЕТ СН'!$I$11+СВЦЭМ!$D$10+'СЕТ СН'!$I$5-'СЕТ СН'!$I$21</f>
        <v>4861.9682640299998</v>
      </c>
      <c r="M132" s="36">
        <f>SUMIFS(СВЦЭМ!$D$34:$D$777,СВЦЭМ!$A$34:$A$777,$A132,СВЦЭМ!$B$34:$B$777,M$119)+'СЕТ СН'!$I$11+СВЦЭМ!$D$10+'СЕТ СН'!$I$5-'СЕТ СН'!$I$21</f>
        <v>4909.0534656099999</v>
      </c>
      <c r="N132" s="36">
        <f>SUMIFS(СВЦЭМ!$D$34:$D$777,СВЦЭМ!$A$34:$A$777,$A132,СВЦЭМ!$B$34:$B$777,N$119)+'СЕТ СН'!$I$11+СВЦЭМ!$D$10+'СЕТ СН'!$I$5-'СЕТ СН'!$I$21</f>
        <v>4979.0518120099996</v>
      </c>
      <c r="O132" s="36">
        <f>SUMIFS(СВЦЭМ!$D$34:$D$777,СВЦЭМ!$A$34:$A$777,$A132,СВЦЭМ!$B$34:$B$777,O$119)+'СЕТ СН'!$I$11+СВЦЭМ!$D$10+'СЕТ СН'!$I$5-'СЕТ СН'!$I$21</f>
        <v>5011.1045703999998</v>
      </c>
      <c r="P132" s="36">
        <f>SUMIFS(СВЦЭМ!$D$34:$D$777,СВЦЭМ!$A$34:$A$777,$A132,СВЦЭМ!$B$34:$B$777,P$119)+'СЕТ СН'!$I$11+СВЦЭМ!$D$10+'СЕТ СН'!$I$5-'СЕТ СН'!$I$21</f>
        <v>5003.0211650399997</v>
      </c>
      <c r="Q132" s="36">
        <f>SUMIFS(СВЦЭМ!$D$34:$D$777,СВЦЭМ!$A$34:$A$777,$A132,СВЦЭМ!$B$34:$B$777,Q$119)+'СЕТ СН'!$I$11+СВЦЭМ!$D$10+'СЕТ СН'!$I$5-'СЕТ СН'!$I$21</f>
        <v>4975.2514777899996</v>
      </c>
      <c r="R132" s="36">
        <f>SUMIFS(СВЦЭМ!$D$34:$D$777,СВЦЭМ!$A$34:$A$777,$A132,СВЦЭМ!$B$34:$B$777,R$119)+'СЕТ СН'!$I$11+СВЦЭМ!$D$10+'СЕТ СН'!$I$5-'СЕТ СН'!$I$21</f>
        <v>4955.1056167599991</v>
      </c>
      <c r="S132" s="36">
        <f>SUMIFS(СВЦЭМ!$D$34:$D$777,СВЦЭМ!$A$34:$A$777,$A132,СВЦЭМ!$B$34:$B$777,S$119)+'СЕТ СН'!$I$11+СВЦЭМ!$D$10+'СЕТ СН'!$I$5-'СЕТ СН'!$I$21</f>
        <v>4879.6231108699994</v>
      </c>
      <c r="T132" s="36">
        <f>SUMIFS(СВЦЭМ!$D$34:$D$777,СВЦЭМ!$A$34:$A$777,$A132,СВЦЭМ!$B$34:$B$777,T$119)+'СЕТ СН'!$I$11+СВЦЭМ!$D$10+'СЕТ СН'!$I$5-'СЕТ СН'!$I$21</f>
        <v>4880.7337812999995</v>
      </c>
      <c r="U132" s="36">
        <f>SUMIFS(СВЦЭМ!$D$34:$D$777,СВЦЭМ!$A$34:$A$777,$A132,СВЦЭМ!$B$34:$B$777,U$119)+'СЕТ СН'!$I$11+СВЦЭМ!$D$10+'СЕТ СН'!$I$5-'СЕТ СН'!$I$21</f>
        <v>4890.1204689299993</v>
      </c>
      <c r="V132" s="36">
        <f>SUMIFS(СВЦЭМ!$D$34:$D$777,СВЦЭМ!$A$34:$A$777,$A132,СВЦЭМ!$B$34:$B$777,V$119)+'СЕТ СН'!$I$11+СВЦЭМ!$D$10+'СЕТ СН'!$I$5-'СЕТ СН'!$I$21</f>
        <v>4858.4962240799996</v>
      </c>
      <c r="W132" s="36">
        <f>SUMIFS(СВЦЭМ!$D$34:$D$777,СВЦЭМ!$A$34:$A$777,$A132,СВЦЭМ!$B$34:$B$777,W$119)+'СЕТ СН'!$I$11+СВЦЭМ!$D$10+'СЕТ СН'!$I$5-'СЕТ СН'!$I$21</f>
        <v>4856.0910151999997</v>
      </c>
      <c r="X132" s="36">
        <f>SUMIFS(СВЦЭМ!$D$34:$D$777,СВЦЭМ!$A$34:$A$777,$A132,СВЦЭМ!$B$34:$B$777,X$119)+'СЕТ СН'!$I$11+СВЦЭМ!$D$10+'СЕТ СН'!$I$5-'СЕТ СН'!$I$21</f>
        <v>4862.8586814399996</v>
      </c>
      <c r="Y132" s="36">
        <f>SUMIFS(СВЦЭМ!$D$34:$D$777,СВЦЭМ!$A$34:$A$777,$A132,СВЦЭМ!$B$34:$B$777,Y$119)+'СЕТ СН'!$I$11+СВЦЭМ!$D$10+'СЕТ СН'!$I$5-'СЕТ СН'!$I$21</f>
        <v>4955.5200217199999</v>
      </c>
    </row>
    <row r="133" spans="1:25" ht="15.75" x14ac:dyDescent="0.2">
      <c r="A133" s="35">
        <f t="shared" si="3"/>
        <v>43448</v>
      </c>
      <c r="B133" s="36">
        <f>SUMIFS(СВЦЭМ!$D$34:$D$777,СВЦЭМ!$A$34:$A$777,$A133,СВЦЭМ!$B$34:$B$777,B$119)+'СЕТ СН'!$I$11+СВЦЭМ!$D$10+'СЕТ СН'!$I$5-'СЕТ СН'!$I$21</f>
        <v>5033.3602705899993</v>
      </c>
      <c r="C133" s="36">
        <f>SUMIFS(СВЦЭМ!$D$34:$D$777,СВЦЭМ!$A$34:$A$777,$A133,СВЦЭМ!$B$34:$B$777,C$119)+'СЕТ СН'!$I$11+СВЦЭМ!$D$10+'СЕТ СН'!$I$5-'СЕТ СН'!$I$21</f>
        <v>5111.12084908</v>
      </c>
      <c r="D133" s="36">
        <f>SUMIFS(СВЦЭМ!$D$34:$D$777,СВЦЭМ!$A$34:$A$777,$A133,СВЦЭМ!$B$34:$B$777,D$119)+'СЕТ СН'!$I$11+СВЦЭМ!$D$10+'СЕТ СН'!$I$5-'СЕТ СН'!$I$21</f>
        <v>5168.4673652399997</v>
      </c>
      <c r="E133" s="36">
        <f>SUMIFS(СВЦЭМ!$D$34:$D$777,СВЦЭМ!$A$34:$A$777,$A133,СВЦЭМ!$B$34:$B$777,E$119)+'СЕТ СН'!$I$11+СВЦЭМ!$D$10+'СЕТ СН'!$I$5-'СЕТ СН'!$I$21</f>
        <v>5173.2544917699997</v>
      </c>
      <c r="F133" s="36">
        <f>SUMIFS(СВЦЭМ!$D$34:$D$777,СВЦЭМ!$A$34:$A$777,$A133,СВЦЭМ!$B$34:$B$777,F$119)+'СЕТ СН'!$I$11+СВЦЭМ!$D$10+'СЕТ СН'!$I$5-'СЕТ СН'!$I$21</f>
        <v>5171.2817326499999</v>
      </c>
      <c r="G133" s="36">
        <f>SUMIFS(СВЦЭМ!$D$34:$D$777,СВЦЭМ!$A$34:$A$777,$A133,СВЦЭМ!$B$34:$B$777,G$119)+'СЕТ СН'!$I$11+СВЦЭМ!$D$10+'СЕТ СН'!$I$5-'СЕТ СН'!$I$21</f>
        <v>5147.8514034</v>
      </c>
      <c r="H133" s="36">
        <f>SUMIFS(СВЦЭМ!$D$34:$D$777,СВЦЭМ!$A$34:$A$777,$A133,СВЦЭМ!$B$34:$B$777,H$119)+'СЕТ СН'!$I$11+СВЦЭМ!$D$10+'СЕТ СН'!$I$5-'СЕТ СН'!$I$21</f>
        <v>5100.2740515699998</v>
      </c>
      <c r="I133" s="36">
        <f>SUMIFS(СВЦЭМ!$D$34:$D$777,СВЦЭМ!$A$34:$A$777,$A133,СВЦЭМ!$B$34:$B$777,I$119)+'СЕТ СН'!$I$11+СВЦЭМ!$D$10+'СЕТ СН'!$I$5-'СЕТ СН'!$I$21</f>
        <v>4996.51071675</v>
      </c>
      <c r="J133" s="36">
        <f>SUMIFS(СВЦЭМ!$D$34:$D$777,СВЦЭМ!$A$34:$A$777,$A133,СВЦЭМ!$B$34:$B$777,J$119)+'СЕТ СН'!$I$11+СВЦЭМ!$D$10+'СЕТ СН'!$I$5-'СЕТ СН'!$I$21</f>
        <v>4930.4857836900001</v>
      </c>
      <c r="K133" s="36">
        <f>SUMIFS(СВЦЭМ!$D$34:$D$777,СВЦЭМ!$A$34:$A$777,$A133,СВЦЭМ!$B$34:$B$777,K$119)+'СЕТ СН'!$I$11+СВЦЭМ!$D$10+'СЕТ СН'!$I$5-'СЕТ СН'!$I$21</f>
        <v>4864.95514852</v>
      </c>
      <c r="L133" s="36">
        <f>SUMIFS(СВЦЭМ!$D$34:$D$777,СВЦЭМ!$A$34:$A$777,$A133,СВЦЭМ!$B$34:$B$777,L$119)+'СЕТ СН'!$I$11+СВЦЭМ!$D$10+'СЕТ СН'!$I$5-'СЕТ СН'!$I$21</f>
        <v>4861.7092984399997</v>
      </c>
      <c r="M133" s="36">
        <f>SUMIFS(СВЦЭМ!$D$34:$D$777,СВЦЭМ!$A$34:$A$777,$A133,СВЦЭМ!$B$34:$B$777,M$119)+'СЕТ СН'!$I$11+СВЦЭМ!$D$10+'СЕТ СН'!$I$5-'СЕТ СН'!$I$21</f>
        <v>4925.1392196399993</v>
      </c>
      <c r="N133" s="36">
        <f>SUMIFS(СВЦЭМ!$D$34:$D$777,СВЦЭМ!$A$34:$A$777,$A133,СВЦЭМ!$B$34:$B$777,N$119)+'СЕТ СН'!$I$11+СВЦЭМ!$D$10+'СЕТ СН'!$I$5-'СЕТ СН'!$I$21</f>
        <v>4992.1136440599994</v>
      </c>
      <c r="O133" s="36">
        <f>SUMIFS(СВЦЭМ!$D$34:$D$777,СВЦЭМ!$A$34:$A$777,$A133,СВЦЭМ!$B$34:$B$777,O$119)+'СЕТ СН'!$I$11+СВЦЭМ!$D$10+'СЕТ СН'!$I$5-'СЕТ СН'!$I$21</f>
        <v>5007.0059539799995</v>
      </c>
      <c r="P133" s="36">
        <f>SUMIFS(СВЦЭМ!$D$34:$D$777,СВЦЭМ!$A$34:$A$777,$A133,СВЦЭМ!$B$34:$B$777,P$119)+'СЕТ СН'!$I$11+СВЦЭМ!$D$10+'СЕТ СН'!$I$5-'СЕТ СН'!$I$21</f>
        <v>5000.5788187499993</v>
      </c>
      <c r="Q133" s="36">
        <f>SUMIFS(СВЦЭМ!$D$34:$D$777,СВЦЭМ!$A$34:$A$777,$A133,СВЦЭМ!$B$34:$B$777,Q$119)+'СЕТ СН'!$I$11+СВЦЭМ!$D$10+'СЕТ СН'!$I$5-'СЕТ СН'!$I$21</f>
        <v>4996.7376180399997</v>
      </c>
      <c r="R133" s="36">
        <f>SUMIFS(СВЦЭМ!$D$34:$D$777,СВЦЭМ!$A$34:$A$777,$A133,СВЦЭМ!$B$34:$B$777,R$119)+'СЕТ СН'!$I$11+СВЦЭМ!$D$10+'СЕТ СН'!$I$5-'СЕТ СН'!$I$21</f>
        <v>4966.3476878299998</v>
      </c>
      <c r="S133" s="36">
        <f>SUMIFS(СВЦЭМ!$D$34:$D$777,СВЦЭМ!$A$34:$A$777,$A133,СВЦЭМ!$B$34:$B$777,S$119)+'СЕТ СН'!$I$11+СВЦЭМ!$D$10+'СЕТ СН'!$I$5-'СЕТ СН'!$I$21</f>
        <v>4862.2327221199994</v>
      </c>
      <c r="T133" s="36">
        <f>SUMIFS(СВЦЭМ!$D$34:$D$777,СВЦЭМ!$A$34:$A$777,$A133,СВЦЭМ!$B$34:$B$777,T$119)+'СЕТ СН'!$I$11+СВЦЭМ!$D$10+'СЕТ СН'!$I$5-'СЕТ СН'!$I$21</f>
        <v>4817.6896797599993</v>
      </c>
      <c r="U133" s="36">
        <f>SUMIFS(СВЦЭМ!$D$34:$D$777,СВЦЭМ!$A$34:$A$777,$A133,СВЦЭМ!$B$34:$B$777,U$119)+'СЕТ СН'!$I$11+СВЦЭМ!$D$10+'СЕТ СН'!$I$5-'СЕТ СН'!$I$21</f>
        <v>4811.9123036699993</v>
      </c>
      <c r="V133" s="36">
        <f>SUMIFS(СВЦЭМ!$D$34:$D$777,СВЦЭМ!$A$34:$A$777,$A133,СВЦЭМ!$B$34:$B$777,V$119)+'СЕТ СН'!$I$11+СВЦЭМ!$D$10+'СЕТ СН'!$I$5-'СЕТ СН'!$I$21</f>
        <v>4818.3476569099994</v>
      </c>
      <c r="W133" s="36">
        <f>SUMIFS(СВЦЭМ!$D$34:$D$777,СВЦЭМ!$A$34:$A$777,$A133,СВЦЭМ!$B$34:$B$777,W$119)+'СЕТ СН'!$I$11+СВЦЭМ!$D$10+'СЕТ СН'!$I$5-'СЕТ СН'!$I$21</f>
        <v>4838.2544953899996</v>
      </c>
      <c r="X133" s="36">
        <f>SUMIFS(СВЦЭМ!$D$34:$D$777,СВЦЭМ!$A$34:$A$777,$A133,СВЦЭМ!$B$34:$B$777,X$119)+'СЕТ СН'!$I$11+СВЦЭМ!$D$10+'СЕТ СН'!$I$5-'СЕТ СН'!$I$21</f>
        <v>4851.4026597999991</v>
      </c>
      <c r="Y133" s="36">
        <f>SUMIFS(СВЦЭМ!$D$34:$D$777,СВЦЭМ!$A$34:$A$777,$A133,СВЦЭМ!$B$34:$B$777,Y$119)+'СЕТ СН'!$I$11+СВЦЭМ!$D$10+'СЕТ СН'!$I$5-'СЕТ СН'!$I$21</f>
        <v>4942.9946375999998</v>
      </c>
    </row>
    <row r="134" spans="1:25" ht="15.75" x14ac:dyDescent="0.2">
      <c r="A134" s="35">
        <f t="shared" si="3"/>
        <v>43449</v>
      </c>
      <c r="B134" s="36">
        <f>SUMIFS(СВЦЭМ!$D$34:$D$777,СВЦЭМ!$A$34:$A$777,$A134,СВЦЭМ!$B$34:$B$777,B$119)+'СЕТ СН'!$I$11+СВЦЭМ!$D$10+'СЕТ СН'!$I$5-'СЕТ СН'!$I$21</f>
        <v>5073.31021513</v>
      </c>
      <c r="C134" s="36">
        <f>SUMIFS(СВЦЭМ!$D$34:$D$777,СВЦЭМ!$A$34:$A$777,$A134,СВЦЭМ!$B$34:$B$777,C$119)+'СЕТ СН'!$I$11+СВЦЭМ!$D$10+'СЕТ СН'!$I$5-'СЕТ СН'!$I$21</f>
        <v>5122.6014629899992</v>
      </c>
      <c r="D134" s="36">
        <f>SUMIFS(СВЦЭМ!$D$34:$D$777,СВЦЭМ!$A$34:$A$777,$A134,СВЦЭМ!$B$34:$B$777,D$119)+'СЕТ СН'!$I$11+СВЦЭМ!$D$10+'СЕТ СН'!$I$5-'СЕТ СН'!$I$21</f>
        <v>5166.3350472799993</v>
      </c>
      <c r="E134" s="36">
        <f>SUMIFS(СВЦЭМ!$D$34:$D$777,СВЦЭМ!$A$34:$A$777,$A134,СВЦЭМ!$B$34:$B$777,E$119)+'СЕТ СН'!$I$11+СВЦЭМ!$D$10+'СЕТ СН'!$I$5-'СЕТ СН'!$I$21</f>
        <v>5166.1886240499998</v>
      </c>
      <c r="F134" s="36">
        <f>SUMIFS(СВЦЭМ!$D$34:$D$777,СВЦЭМ!$A$34:$A$777,$A134,СВЦЭМ!$B$34:$B$777,F$119)+'СЕТ СН'!$I$11+СВЦЭМ!$D$10+'СЕТ СН'!$I$5-'СЕТ СН'!$I$21</f>
        <v>5165.0288483899994</v>
      </c>
      <c r="G134" s="36">
        <f>SUMIFS(СВЦЭМ!$D$34:$D$777,СВЦЭМ!$A$34:$A$777,$A134,СВЦЭМ!$B$34:$B$777,G$119)+'СЕТ СН'!$I$11+СВЦЭМ!$D$10+'СЕТ СН'!$I$5-'СЕТ СН'!$I$21</f>
        <v>5135.3212629700001</v>
      </c>
      <c r="H134" s="36">
        <f>SUMIFS(СВЦЭМ!$D$34:$D$777,СВЦЭМ!$A$34:$A$777,$A134,СВЦЭМ!$B$34:$B$777,H$119)+'СЕТ СН'!$I$11+СВЦЭМ!$D$10+'СЕТ СН'!$I$5-'СЕТ СН'!$I$21</f>
        <v>5109.2308902999994</v>
      </c>
      <c r="I134" s="36">
        <f>SUMIFS(СВЦЭМ!$D$34:$D$777,СВЦЭМ!$A$34:$A$777,$A134,СВЦЭМ!$B$34:$B$777,I$119)+'СЕТ СН'!$I$11+СВЦЭМ!$D$10+'СЕТ СН'!$I$5-'СЕТ СН'!$I$21</f>
        <v>5008.8592795699997</v>
      </c>
      <c r="J134" s="36">
        <f>SUMIFS(СВЦЭМ!$D$34:$D$777,СВЦЭМ!$A$34:$A$777,$A134,СВЦЭМ!$B$34:$B$777,J$119)+'СЕТ СН'!$I$11+СВЦЭМ!$D$10+'СЕТ СН'!$I$5-'СЕТ СН'!$I$21</f>
        <v>4914.6867108799997</v>
      </c>
      <c r="K134" s="36">
        <f>SUMIFS(СВЦЭМ!$D$34:$D$777,СВЦЭМ!$A$34:$A$777,$A134,СВЦЭМ!$B$34:$B$777,K$119)+'СЕТ СН'!$I$11+СВЦЭМ!$D$10+'СЕТ СН'!$I$5-'СЕТ СН'!$I$21</f>
        <v>4846.1757304100001</v>
      </c>
      <c r="L134" s="36">
        <f>SUMIFS(СВЦЭМ!$D$34:$D$777,СВЦЭМ!$A$34:$A$777,$A134,СВЦЭМ!$B$34:$B$777,L$119)+'СЕТ СН'!$I$11+СВЦЭМ!$D$10+'СЕТ СН'!$I$5-'СЕТ СН'!$I$21</f>
        <v>4862.5232578099994</v>
      </c>
      <c r="M134" s="36">
        <f>SUMIFS(СВЦЭМ!$D$34:$D$777,СВЦЭМ!$A$34:$A$777,$A134,СВЦЭМ!$B$34:$B$777,M$119)+'СЕТ СН'!$I$11+СВЦЭМ!$D$10+'СЕТ СН'!$I$5-'СЕТ СН'!$I$21</f>
        <v>4918.2684205699998</v>
      </c>
      <c r="N134" s="36">
        <f>SUMIFS(СВЦЭМ!$D$34:$D$777,СВЦЭМ!$A$34:$A$777,$A134,СВЦЭМ!$B$34:$B$777,N$119)+'СЕТ СН'!$I$11+СВЦЭМ!$D$10+'СЕТ СН'!$I$5-'СЕТ СН'!$I$21</f>
        <v>4983.3173480199994</v>
      </c>
      <c r="O134" s="36">
        <f>SUMIFS(СВЦЭМ!$D$34:$D$777,СВЦЭМ!$A$34:$A$777,$A134,СВЦЭМ!$B$34:$B$777,O$119)+'СЕТ СН'!$I$11+СВЦЭМ!$D$10+'СЕТ СН'!$I$5-'СЕТ СН'!$I$21</f>
        <v>5026.3264960099996</v>
      </c>
      <c r="P134" s="36">
        <f>SUMIFS(СВЦЭМ!$D$34:$D$777,СВЦЭМ!$A$34:$A$777,$A134,СВЦЭМ!$B$34:$B$777,P$119)+'СЕТ СН'!$I$11+СВЦЭМ!$D$10+'СЕТ СН'!$I$5-'СЕТ СН'!$I$21</f>
        <v>5006.5773152100001</v>
      </c>
      <c r="Q134" s="36">
        <f>SUMIFS(СВЦЭМ!$D$34:$D$777,СВЦЭМ!$A$34:$A$777,$A134,СВЦЭМ!$B$34:$B$777,Q$119)+'СЕТ СН'!$I$11+СВЦЭМ!$D$10+'СЕТ СН'!$I$5-'СЕТ СН'!$I$21</f>
        <v>4986.0251462999995</v>
      </c>
      <c r="R134" s="36">
        <f>SUMIFS(СВЦЭМ!$D$34:$D$777,СВЦЭМ!$A$34:$A$777,$A134,СВЦЭМ!$B$34:$B$777,R$119)+'СЕТ СН'!$I$11+СВЦЭМ!$D$10+'СЕТ СН'!$I$5-'СЕТ СН'!$I$21</f>
        <v>4936.0677121999997</v>
      </c>
      <c r="S134" s="36">
        <f>SUMIFS(СВЦЭМ!$D$34:$D$777,СВЦЭМ!$A$34:$A$777,$A134,СВЦЭМ!$B$34:$B$777,S$119)+'СЕТ СН'!$I$11+СВЦЭМ!$D$10+'СЕТ СН'!$I$5-'СЕТ СН'!$I$21</f>
        <v>4843.5313446699993</v>
      </c>
      <c r="T134" s="36">
        <f>SUMIFS(СВЦЭМ!$D$34:$D$777,СВЦЭМ!$A$34:$A$777,$A134,СВЦЭМ!$B$34:$B$777,T$119)+'СЕТ СН'!$I$11+СВЦЭМ!$D$10+'СЕТ СН'!$I$5-'СЕТ СН'!$I$21</f>
        <v>4793.3195861799995</v>
      </c>
      <c r="U134" s="36">
        <f>SUMIFS(СВЦЭМ!$D$34:$D$777,СВЦЭМ!$A$34:$A$777,$A134,СВЦЭМ!$B$34:$B$777,U$119)+'СЕТ СН'!$I$11+СВЦЭМ!$D$10+'СЕТ СН'!$I$5-'СЕТ СН'!$I$21</f>
        <v>4809.0770630500001</v>
      </c>
      <c r="V134" s="36">
        <f>SUMIFS(СВЦЭМ!$D$34:$D$777,СВЦЭМ!$A$34:$A$777,$A134,СВЦЭМ!$B$34:$B$777,V$119)+'СЕТ СН'!$I$11+СВЦЭМ!$D$10+'СЕТ СН'!$I$5-'СЕТ СН'!$I$21</f>
        <v>4814.3083222499999</v>
      </c>
      <c r="W134" s="36">
        <f>SUMIFS(СВЦЭМ!$D$34:$D$777,СВЦЭМ!$A$34:$A$777,$A134,СВЦЭМ!$B$34:$B$777,W$119)+'СЕТ СН'!$I$11+СВЦЭМ!$D$10+'СЕТ СН'!$I$5-'СЕТ СН'!$I$21</f>
        <v>4821.2104848899999</v>
      </c>
      <c r="X134" s="36">
        <f>SUMIFS(СВЦЭМ!$D$34:$D$777,СВЦЭМ!$A$34:$A$777,$A134,СВЦЭМ!$B$34:$B$777,X$119)+'СЕТ СН'!$I$11+СВЦЭМ!$D$10+'СЕТ СН'!$I$5-'СЕТ СН'!$I$21</f>
        <v>4849.0169502499994</v>
      </c>
      <c r="Y134" s="36">
        <f>SUMIFS(СВЦЭМ!$D$34:$D$777,СВЦЭМ!$A$34:$A$777,$A134,СВЦЭМ!$B$34:$B$777,Y$119)+'СЕТ СН'!$I$11+СВЦЭМ!$D$10+'СЕТ СН'!$I$5-'СЕТ СН'!$I$21</f>
        <v>4919.9311494299991</v>
      </c>
    </row>
    <row r="135" spans="1:25" ht="15.75" x14ac:dyDescent="0.2">
      <c r="A135" s="35">
        <f t="shared" si="3"/>
        <v>43450</v>
      </c>
      <c r="B135" s="36">
        <f>SUMIFS(СВЦЭМ!$D$34:$D$777,СВЦЭМ!$A$34:$A$777,$A135,СВЦЭМ!$B$34:$B$777,B$119)+'СЕТ СН'!$I$11+СВЦЭМ!$D$10+'СЕТ СН'!$I$5-'СЕТ СН'!$I$21</f>
        <v>5028.9322600599999</v>
      </c>
      <c r="C135" s="36">
        <f>SUMIFS(СВЦЭМ!$D$34:$D$777,СВЦЭМ!$A$34:$A$777,$A135,СВЦЭМ!$B$34:$B$777,C$119)+'СЕТ СН'!$I$11+СВЦЭМ!$D$10+'СЕТ СН'!$I$5-'СЕТ СН'!$I$21</f>
        <v>5114.9101951900002</v>
      </c>
      <c r="D135" s="36">
        <f>SUMIFS(СВЦЭМ!$D$34:$D$777,СВЦЭМ!$A$34:$A$777,$A135,СВЦЭМ!$B$34:$B$777,D$119)+'СЕТ СН'!$I$11+СВЦЭМ!$D$10+'СЕТ СН'!$I$5-'СЕТ СН'!$I$21</f>
        <v>5175.6149168099992</v>
      </c>
      <c r="E135" s="36">
        <f>SUMIFS(СВЦЭМ!$D$34:$D$777,СВЦЭМ!$A$34:$A$777,$A135,СВЦЭМ!$B$34:$B$777,E$119)+'СЕТ СН'!$I$11+СВЦЭМ!$D$10+'СЕТ СН'!$I$5-'СЕТ СН'!$I$21</f>
        <v>5162.0849750499992</v>
      </c>
      <c r="F135" s="36">
        <f>SUMIFS(СВЦЭМ!$D$34:$D$777,СВЦЭМ!$A$34:$A$777,$A135,СВЦЭМ!$B$34:$B$777,F$119)+'СЕТ СН'!$I$11+СВЦЭМ!$D$10+'СЕТ СН'!$I$5-'СЕТ СН'!$I$21</f>
        <v>5152.2072189799992</v>
      </c>
      <c r="G135" s="36">
        <f>SUMIFS(СВЦЭМ!$D$34:$D$777,СВЦЭМ!$A$34:$A$777,$A135,СВЦЭМ!$B$34:$B$777,G$119)+'СЕТ СН'!$I$11+СВЦЭМ!$D$10+'СЕТ СН'!$I$5-'СЕТ СН'!$I$21</f>
        <v>5138.2752935399994</v>
      </c>
      <c r="H135" s="36">
        <f>SUMIFS(СВЦЭМ!$D$34:$D$777,СВЦЭМ!$A$34:$A$777,$A135,СВЦЭМ!$B$34:$B$777,H$119)+'СЕТ СН'!$I$11+СВЦЭМ!$D$10+'СЕТ СН'!$I$5-'СЕТ СН'!$I$21</f>
        <v>5118.5696997699997</v>
      </c>
      <c r="I135" s="36">
        <f>SUMIFS(СВЦЭМ!$D$34:$D$777,СВЦЭМ!$A$34:$A$777,$A135,СВЦЭМ!$B$34:$B$777,I$119)+'СЕТ СН'!$I$11+СВЦЭМ!$D$10+'СЕТ СН'!$I$5-'СЕТ СН'!$I$21</f>
        <v>5028.4659369800002</v>
      </c>
      <c r="J135" s="36">
        <f>SUMIFS(СВЦЭМ!$D$34:$D$777,СВЦЭМ!$A$34:$A$777,$A135,СВЦЭМ!$B$34:$B$777,J$119)+'СЕТ СН'!$I$11+СВЦЭМ!$D$10+'СЕТ СН'!$I$5-'СЕТ СН'!$I$21</f>
        <v>4939.3015459299995</v>
      </c>
      <c r="K135" s="36">
        <f>SUMIFS(СВЦЭМ!$D$34:$D$777,СВЦЭМ!$A$34:$A$777,$A135,СВЦЭМ!$B$34:$B$777,K$119)+'СЕТ СН'!$I$11+СВЦЭМ!$D$10+'СЕТ СН'!$I$5-'СЕТ СН'!$I$21</f>
        <v>4872.3074242399998</v>
      </c>
      <c r="L135" s="36">
        <f>SUMIFS(СВЦЭМ!$D$34:$D$777,СВЦЭМ!$A$34:$A$777,$A135,СВЦЭМ!$B$34:$B$777,L$119)+'СЕТ СН'!$I$11+СВЦЭМ!$D$10+'СЕТ СН'!$I$5-'СЕТ СН'!$I$21</f>
        <v>4840.7639979099995</v>
      </c>
      <c r="M135" s="36">
        <f>SUMIFS(СВЦЭМ!$D$34:$D$777,СВЦЭМ!$A$34:$A$777,$A135,СВЦЭМ!$B$34:$B$777,M$119)+'СЕТ СН'!$I$11+СВЦЭМ!$D$10+'СЕТ СН'!$I$5-'СЕТ СН'!$I$21</f>
        <v>4903.00771162</v>
      </c>
      <c r="N135" s="36">
        <f>SUMIFS(СВЦЭМ!$D$34:$D$777,СВЦЭМ!$A$34:$A$777,$A135,СВЦЭМ!$B$34:$B$777,N$119)+'СЕТ СН'!$I$11+СВЦЭМ!$D$10+'СЕТ СН'!$I$5-'СЕТ СН'!$I$21</f>
        <v>4978.4574495499992</v>
      </c>
      <c r="O135" s="36">
        <f>SUMIFS(СВЦЭМ!$D$34:$D$777,СВЦЭМ!$A$34:$A$777,$A135,СВЦЭМ!$B$34:$B$777,O$119)+'СЕТ СН'!$I$11+СВЦЭМ!$D$10+'СЕТ СН'!$I$5-'СЕТ СН'!$I$21</f>
        <v>5002.1025397399999</v>
      </c>
      <c r="P135" s="36">
        <f>SUMIFS(СВЦЭМ!$D$34:$D$777,СВЦЭМ!$A$34:$A$777,$A135,СВЦЭМ!$B$34:$B$777,P$119)+'СЕТ СН'!$I$11+СВЦЭМ!$D$10+'СЕТ СН'!$I$5-'СЕТ СН'!$I$21</f>
        <v>5007.4155460799993</v>
      </c>
      <c r="Q135" s="36">
        <f>SUMIFS(СВЦЭМ!$D$34:$D$777,СВЦЭМ!$A$34:$A$777,$A135,СВЦЭМ!$B$34:$B$777,Q$119)+'СЕТ СН'!$I$11+СВЦЭМ!$D$10+'СЕТ СН'!$I$5-'СЕТ СН'!$I$21</f>
        <v>5005.1981163399996</v>
      </c>
      <c r="R135" s="36">
        <f>SUMIFS(СВЦЭМ!$D$34:$D$777,СВЦЭМ!$A$34:$A$777,$A135,СВЦЭМ!$B$34:$B$777,R$119)+'СЕТ СН'!$I$11+СВЦЭМ!$D$10+'СЕТ СН'!$I$5-'СЕТ СН'!$I$21</f>
        <v>4956.0913580299994</v>
      </c>
      <c r="S135" s="36">
        <f>SUMIFS(СВЦЭМ!$D$34:$D$777,СВЦЭМ!$A$34:$A$777,$A135,СВЦЭМ!$B$34:$B$777,S$119)+'СЕТ СН'!$I$11+СВЦЭМ!$D$10+'СЕТ СН'!$I$5-'СЕТ СН'!$I$21</f>
        <v>4846.0206569499996</v>
      </c>
      <c r="T135" s="36">
        <f>SUMIFS(СВЦЭМ!$D$34:$D$777,СВЦЭМ!$A$34:$A$777,$A135,СВЦЭМ!$B$34:$B$777,T$119)+'СЕТ СН'!$I$11+СВЦЭМ!$D$10+'СЕТ СН'!$I$5-'СЕТ СН'!$I$21</f>
        <v>4790.80104863</v>
      </c>
      <c r="U135" s="36">
        <f>SUMIFS(СВЦЭМ!$D$34:$D$777,СВЦЭМ!$A$34:$A$777,$A135,СВЦЭМ!$B$34:$B$777,U$119)+'СЕТ СН'!$I$11+СВЦЭМ!$D$10+'СЕТ СН'!$I$5-'СЕТ СН'!$I$21</f>
        <v>4793.9780560099998</v>
      </c>
      <c r="V135" s="36">
        <f>SUMIFS(СВЦЭМ!$D$34:$D$777,СВЦЭМ!$A$34:$A$777,$A135,СВЦЭМ!$B$34:$B$777,V$119)+'СЕТ СН'!$I$11+СВЦЭМ!$D$10+'СЕТ СН'!$I$5-'СЕТ СН'!$I$21</f>
        <v>4805.5737791599995</v>
      </c>
      <c r="W135" s="36">
        <f>SUMIFS(СВЦЭМ!$D$34:$D$777,СВЦЭМ!$A$34:$A$777,$A135,СВЦЭМ!$B$34:$B$777,W$119)+'СЕТ СН'!$I$11+СВЦЭМ!$D$10+'СЕТ СН'!$I$5-'СЕТ СН'!$I$21</f>
        <v>4822.4013614099995</v>
      </c>
      <c r="X135" s="36">
        <f>SUMIFS(СВЦЭМ!$D$34:$D$777,СВЦЭМ!$A$34:$A$777,$A135,СВЦЭМ!$B$34:$B$777,X$119)+'СЕТ СН'!$I$11+СВЦЭМ!$D$10+'СЕТ СН'!$I$5-'СЕТ СН'!$I$21</f>
        <v>4853.1639754899998</v>
      </c>
      <c r="Y135" s="36">
        <f>SUMIFS(СВЦЭМ!$D$34:$D$777,СВЦЭМ!$A$34:$A$777,$A135,СВЦЭМ!$B$34:$B$777,Y$119)+'СЕТ СН'!$I$11+СВЦЭМ!$D$10+'СЕТ СН'!$I$5-'СЕТ СН'!$I$21</f>
        <v>4925.0852523299991</v>
      </c>
    </row>
    <row r="136" spans="1:25" ht="15.75" x14ac:dyDescent="0.2">
      <c r="A136" s="35">
        <f t="shared" si="3"/>
        <v>43451</v>
      </c>
      <c r="B136" s="36">
        <f>SUMIFS(СВЦЭМ!$D$34:$D$777,СВЦЭМ!$A$34:$A$777,$A136,СВЦЭМ!$B$34:$B$777,B$119)+'СЕТ СН'!$I$11+СВЦЭМ!$D$10+'СЕТ СН'!$I$5-'СЕТ СН'!$I$21</f>
        <v>5076.7727954799993</v>
      </c>
      <c r="C136" s="36">
        <f>SUMIFS(СВЦЭМ!$D$34:$D$777,СВЦЭМ!$A$34:$A$777,$A136,СВЦЭМ!$B$34:$B$777,C$119)+'СЕТ СН'!$I$11+СВЦЭМ!$D$10+'СЕТ СН'!$I$5-'СЕТ СН'!$I$21</f>
        <v>5174.8126726099999</v>
      </c>
      <c r="D136" s="36">
        <f>SUMIFS(СВЦЭМ!$D$34:$D$777,СВЦЭМ!$A$34:$A$777,$A136,СВЦЭМ!$B$34:$B$777,D$119)+'СЕТ СН'!$I$11+СВЦЭМ!$D$10+'СЕТ СН'!$I$5-'СЕТ СН'!$I$21</f>
        <v>5241.1515747099993</v>
      </c>
      <c r="E136" s="36">
        <f>SUMIFS(СВЦЭМ!$D$34:$D$777,СВЦЭМ!$A$34:$A$777,$A136,СВЦЭМ!$B$34:$B$777,E$119)+'СЕТ СН'!$I$11+СВЦЭМ!$D$10+'СЕТ СН'!$I$5-'СЕТ СН'!$I$21</f>
        <v>5257.4357283599993</v>
      </c>
      <c r="F136" s="36">
        <f>SUMIFS(СВЦЭМ!$D$34:$D$777,СВЦЭМ!$A$34:$A$777,$A136,СВЦЭМ!$B$34:$B$777,F$119)+'СЕТ СН'!$I$11+СВЦЭМ!$D$10+'СЕТ СН'!$I$5-'СЕТ СН'!$I$21</f>
        <v>5256.5747821199993</v>
      </c>
      <c r="G136" s="36">
        <f>SUMIFS(СВЦЭМ!$D$34:$D$777,СВЦЭМ!$A$34:$A$777,$A136,СВЦЭМ!$B$34:$B$777,G$119)+'СЕТ СН'!$I$11+СВЦЭМ!$D$10+'СЕТ СН'!$I$5-'СЕТ СН'!$I$21</f>
        <v>5178.6041047499994</v>
      </c>
      <c r="H136" s="36">
        <f>SUMIFS(СВЦЭМ!$D$34:$D$777,СВЦЭМ!$A$34:$A$777,$A136,СВЦЭМ!$B$34:$B$777,H$119)+'СЕТ СН'!$I$11+СВЦЭМ!$D$10+'СЕТ СН'!$I$5-'СЕТ СН'!$I$21</f>
        <v>5114.2059098799991</v>
      </c>
      <c r="I136" s="36">
        <f>SUMIFS(СВЦЭМ!$D$34:$D$777,СВЦЭМ!$A$34:$A$777,$A136,СВЦЭМ!$B$34:$B$777,I$119)+'СЕТ СН'!$I$11+СВЦЭМ!$D$10+'СЕТ СН'!$I$5-'СЕТ СН'!$I$21</f>
        <v>5005.7252222599991</v>
      </c>
      <c r="J136" s="36">
        <f>SUMIFS(СВЦЭМ!$D$34:$D$777,СВЦЭМ!$A$34:$A$777,$A136,СВЦЭМ!$B$34:$B$777,J$119)+'СЕТ СН'!$I$11+СВЦЭМ!$D$10+'СЕТ СН'!$I$5-'СЕТ СН'!$I$21</f>
        <v>4936.2238154199995</v>
      </c>
      <c r="K136" s="36">
        <f>SUMIFS(СВЦЭМ!$D$34:$D$777,СВЦЭМ!$A$34:$A$777,$A136,СВЦЭМ!$B$34:$B$777,K$119)+'СЕТ СН'!$I$11+СВЦЭМ!$D$10+'СЕТ СН'!$I$5-'СЕТ СН'!$I$21</f>
        <v>4856.2433839899995</v>
      </c>
      <c r="L136" s="36">
        <f>SUMIFS(СВЦЭМ!$D$34:$D$777,СВЦЭМ!$A$34:$A$777,$A136,СВЦЭМ!$B$34:$B$777,L$119)+'СЕТ СН'!$I$11+СВЦЭМ!$D$10+'СЕТ СН'!$I$5-'СЕТ СН'!$I$21</f>
        <v>4849.6494147499998</v>
      </c>
      <c r="M136" s="36">
        <f>SUMIFS(СВЦЭМ!$D$34:$D$777,СВЦЭМ!$A$34:$A$777,$A136,СВЦЭМ!$B$34:$B$777,M$119)+'СЕТ СН'!$I$11+СВЦЭМ!$D$10+'СЕТ СН'!$I$5-'СЕТ СН'!$I$21</f>
        <v>4908.7488458799999</v>
      </c>
      <c r="N136" s="36">
        <f>SUMIFS(СВЦЭМ!$D$34:$D$777,СВЦЭМ!$A$34:$A$777,$A136,СВЦЭМ!$B$34:$B$777,N$119)+'СЕТ СН'!$I$11+СВЦЭМ!$D$10+'СЕТ СН'!$I$5-'СЕТ СН'!$I$21</f>
        <v>4982.3757855399999</v>
      </c>
      <c r="O136" s="36">
        <f>SUMIFS(СВЦЭМ!$D$34:$D$777,СВЦЭМ!$A$34:$A$777,$A136,СВЦЭМ!$B$34:$B$777,O$119)+'СЕТ СН'!$I$11+СВЦЭМ!$D$10+'СЕТ СН'!$I$5-'СЕТ СН'!$I$21</f>
        <v>5033.0730489399994</v>
      </c>
      <c r="P136" s="36">
        <f>SUMIFS(СВЦЭМ!$D$34:$D$777,СВЦЭМ!$A$34:$A$777,$A136,СВЦЭМ!$B$34:$B$777,P$119)+'СЕТ СН'!$I$11+СВЦЭМ!$D$10+'СЕТ СН'!$I$5-'СЕТ СН'!$I$21</f>
        <v>5043.3906723800001</v>
      </c>
      <c r="Q136" s="36">
        <f>SUMIFS(СВЦЭМ!$D$34:$D$777,СВЦЭМ!$A$34:$A$777,$A136,СВЦЭМ!$B$34:$B$777,Q$119)+'СЕТ СН'!$I$11+СВЦЭМ!$D$10+'СЕТ СН'!$I$5-'СЕТ СН'!$I$21</f>
        <v>5015.2188595699999</v>
      </c>
      <c r="R136" s="36">
        <f>SUMIFS(СВЦЭМ!$D$34:$D$777,СВЦЭМ!$A$34:$A$777,$A136,СВЦЭМ!$B$34:$B$777,R$119)+'СЕТ СН'!$I$11+СВЦЭМ!$D$10+'СЕТ СН'!$I$5-'СЕТ СН'!$I$21</f>
        <v>4941.6094188799998</v>
      </c>
      <c r="S136" s="36">
        <f>SUMIFS(СВЦЭМ!$D$34:$D$777,СВЦЭМ!$A$34:$A$777,$A136,СВЦЭМ!$B$34:$B$777,S$119)+'СЕТ СН'!$I$11+СВЦЭМ!$D$10+'СЕТ СН'!$I$5-'СЕТ СН'!$I$21</f>
        <v>4822.1115810799993</v>
      </c>
      <c r="T136" s="36">
        <f>SUMIFS(СВЦЭМ!$D$34:$D$777,СВЦЭМ!$A$34:$A$777,$A136,СВЦЭМ!$B$34:$B$777,T$119)+'СЕТ СН'!$I$11+СВЦЭМ!$D$10+'СЕТ СН'!$I$5-'СЕТ СН'!$I$21</f>
        <v>4769.2881092399994</v>
      </c>
      <c r="U136" s="36">
        <f>SUMIFS(СВЦЭМ!$D$34:$D$777,СВЦЭМ!$A$34:$A$777,$A136,СВЦЭМ!$B$34:$B$777,U$119)+'СЕТ СН'!$I$11+СВЦЭМ!$D$10+'СЕТ СН'!$I$5-'СЕТ СН'!$I$21</f>
        <v>4771.9471281799997</v>
      </c>
      <c r="V136" s="36">
        <f>SUMIFS(СВЦЭМ!$D$34:$D$777,СВЦЭМ!$A$34:$A$777,$A136,СВЦЭМ!$B$34:$B$777,V$119)+'СЕТ СН'!$I$11+СВЦЭМ!$D$10+'СЕТ СН'!$I$5-'СЕТ СН'!$I$21</f>
        <v>4794.0838751999991</v>
      </c>
      <c r="W136" s="36">
        <f>SUMIFS(СВЦЭМ!$D$34:$D$777,СВЦЭМ!$A$34:$A$777,$A136,СВЦЭМ!$B$34:$B$777,W$119)+'СЕТ СН'!$I$11+СВЦЭМ!$D$10+'СЕТ СН'!$I$5-'СЕТ СН'!$I$21</f>
        <v>4815.5631722299995</v>
      </c>
      <c r="X136" s="36">
        <f>SUMIFS(СВЦЭМ!$D$34:$D$777,СВЦЭМ!$A$34:$A$777,$A136,СВЦЭМ!$B$34:$B$777,X$119)+'СЕТ СН'!$I$11+СВЦЭМ!$D$10+'СЕТ СН'!$I$5-'СЕТ СН'!$I$21</f>
        <v>4826.3445137799999</v>
      </c>
      <c r="Y136" s="36">
        <f>SUMIFS(СВЦЭМ!$D$34:$D$777,СВЦЭМ!$A$34:$A$777,$A136,СВЦЭМ!$B$34:$B$777,Y$119)+'СЕТ СН'!$I$11+СВЦЭМ!$D$10+'СЕТ СН'!$I$5-'СЕТ СН'!$I$21</f>
        <v>4925.5965942499997</v>
      </c>
    </row>
    <row r="137" spans="1:25" ht="15.75" x14ac:dyDescent="0.2">
      <c r="A137" s="35">
        <f t="shared" si="3"/>
        <v>43452</v>
      </c>
      <c r="B137" s="36">
        <f>SUMIFS(СВЦЭМ!$D$34:$D$777,СВЦЭМ!$A$34:$A$777,$A137,СВЦЭМ!$B$34:$B$777,B$119)+'СЕТ СН'!$I$11+СВЦЭМ!$D$10+'СЕТ СН'!$I$5-'СЕТ СН'!$I$21</f>
        <v>5029.5486034599999</v>
      </c>
      <c r="C137" s="36">
        <f>SUMIFS(СВЦЭМ!$D$34:$D$777,СВЦЭМ!$A$34:$A$777,$A137,СВЦЭМ!$B$34:$B$777,C$119)+'СЕТ СН'!$I$11+СВЦЭМ!$D$10+'СЕТ СН'!$I$5-'СЕТ СН'!$I$21</f>
        <v>5104.1647991499995</v>
      </c>
      <c r="D137" s="36">
        <f>SUMIFS(СВЦЭМ!$D$34:$D$777,СВЦЭМ!$A$34:$A$777,$A137,СВЦЭМ!$B$34:$B$777,D$119)+'СЕТ СН'!$I$11+СВЦЭМ!$D$10+'СЕТ СН'!$I$5-'СЕТ СН'!$I$21</f>
        <v>5160.3355581699998</v>
      </c>
      <c r="E137" s="36">
        <f>SUMIFS(СВЦЭМ!$D$34:$D$777,СВЦЭМ!$A$34:$A$777,$A137,СВЦЭМ!$B$34:$B$777,E$119)+'СЕТ СН'!$I$11+СВЦЭМ!$D$10+'СЕТ СН'!$I$5-'СЕТ СН'!$I$21</f>
        <v>5166.4295113799999</v>
      </c>
      <c r="F137" s="36">
        <f>SUMIFS(СВЦЭМ!$D$34:$D$777,СВЦЭМ!$A$34:$A$777,$A137,СВЦЭМ!$B$34:$B$777,F$119)+'СЕТ СН'!$I$11+СВЦЭМ!$D$10+'СЕТ СН'!$I$5-'СЕТ СН'!$I$21</f>
        <v>5165.4718205599993</v>
      </c>
      <c r="G137" s="36">
        <f>SUMIFS(СВЦЭМ!$D$34:$D$777,СВЦЭМ!$A$34:$A$777,$A137,СВЦЭМ!$B$34:$B$777,G$119)+'СЕТ СН'!$I$11+СВЦЭМ!$D$10+'СЕТ СН'!$I$5-'СЕТ СН'!$I$21</f>
        <v>5153.4752173099996</v>
      </c>
      <c r="H137" s="36">
        <f>SUMIFS(СВЦЭМ!$D$34:$D$777,СВЦЭМ!$A$34:$A$777,$A137,СВЦЭМ!$B$34:$B$777,H$119)+'СЕТ СН'!$I$11+СВЦЭМ!$D$10+'СЕТ СН'!$I$5-'СЕТ СН'!$I$21</f>
        <v>5091.7667594200002</v>
      </c>
      <c r="I137" s="36">
        <f>SUMIFS(СВЦЭМ!$D$34:$D$777,СВЦЭМ!$A$34:$A$777,$A137,СВЦЭМ!$B$34:$B$777,I$119)+'СЕТ СН'!$I$11+СВЦЭМ!$D$10+'СЕТ СН'!$I$5-'СЕТ СН'!$I$21</f>
        <v>4997.1793203499992</v>
      </c>
      <c r="J137" s="36">
        <f>SUMIFS(СВЦЭМ!$D$34:$D$777,СВЦЭМ!$A$34:$A$777,$A137,СВЦЭМ!$B$34:$B$777,J$119)+'СЕТ СН'!$I$11+СВЦЭМ!$D$10+'СЕТ СН'!$I$5-'СЕТ СН'!$I$21</f>
        <v>4927.4403857399993</v>
      </c>
      <c r="K137" s="36">
        <f>SUMIFS(СВЦЭМ!$D$34:$D$777,СВЦЭМ!$A$34:$A$777,$A137,СВЦЭМ!$B$34:$B$777,K$119)+'СЕТ СН'!$I$11+СВЦЭМ!$D$10+'СЕТ СН'!$I$5-'СЕТ СН'!$I$21</f>
        <v>4869.9396871899999</v>
      </c>
      <c r="L137" s="36">
        <f>SUMIFS(СВЦЭМ!$D$34:$D$777,СВЦЭМ!$A$34:$A$777,$A137,СВЦЭМ!$B$34:$B$777,L$119)+'СЕТ СН'!$I$11+СВЦЭМ!$D$10+'СЕТ СН'!$I$5-'СЕТ СН'!$I$21</f>
        <v>4882.3982376399999</v>
      </c>
      <c r="M137" s="36">
        <f>SUMIFS(СВЦЭМ!$D$34:$D$777,СВЦЭМ!$A$34:$A$777,$A137,СВЦЭМ!$B$34:$B$777,M$119)+'СЕТ СН'!$I$11+СВЦЭМ!$D$10+'СЕТ СН'!$I$5-'СЕТ СН'!$I$21</f>
        <v>4916.7061708399997</v>
      </c>
      <c r="N137" s="36">
        <f>SUMIFS(СВЦЭМ!$D$34:$D$777,СВЦЭМ!$A$34:$A$777,$A137,СВЦЭМ!$B$34:$B$777,N$119)+'СЕТ СН'!$I$11+СВЦЭМ!$D$10+'СЕТ СН'!$I$5-'СЕТ СН'!$I$21</f>
        <v>4964.5588602999997</v>
      </c>
      <c r="O137" s="36">
        <f>SUMIFS(СВЦЭМ!$D$34:$D$777,СВЦЭМ!$A$34:$A$777,$A137,СВЦЭМ!$B$34:$B$777,O$119)+'СЕТ СН'!$I$11+СВЦЭМ!$D$10+'СЕТ СН'!$I$5-'СЕТ СН'!$I$21</f>
        <v>5017.0971426499991</v>
      </c>
      <c r="P137" s="36">
        <f>SUMIFS(СВЦЭМ!$D$34:$D$777,СВЦЭМ!$A$34:$A$777,$A137,СВЦЭМ!$B$34:$B$777,P$119)+'СЕТ СН'!$I$11+СВЦЭМ!$D$10+'СЕТ СН'!$I$5-'СЕТ СН'!$I$21</f>
        <v>5025.5500057099998</v>
      </c>
      <c r="Q137" s="36">
        <f>SUMIFS(СВЦЭМ!$D$34:$D$777,СВЦЭМ!$A$34:$A$777,$A137,СВЦЭМ!$B$34:$B$777,Q$119)+'СЕТ СН'!$I$11+СВЦЭМ!$D$10+'СЕТ СН'!$I$5-'СЕТ СН'!$I$21</f>
        <v>4992.9743417499994</v>
      </c>
      <c r="R137" s="36">
        <f>SUMIFS(СВЦЭМ!$D$34:$D$777,СВЦЭМ!$A$34:$A$777,$A137,СВЦЭМ!$B$34:$B$777,R$119)+'СЕТ СН'!$I$11+СВЦЭМ!$D$10+'СЕТ СН'!$I$5-'СЕТ СН'!$I$21</f>
        <v>4939.4592166799994</v>
      </c>
      <c r="S137" s="36">
        <f>SUMIFS(СВЦЭМ!$D$34:$D$777,СВЦЭМ!$A$34:$A$777,$A137,СВЦЭМ!$B$34:$B$777,S$119)+'СЕТ СН'!$I$11+СВЦЭМ!$D$10+'СЕТ СН'!$I$5-'СЕТ СН'!$I$21</f>
        <v>4864.3989486199998</v>
      </c>
      <c r="T137" s="36">
        <f>SUMIFS(СВЦЭМ!$D$34:$D$777,СВЦЭМ!$A$34:$A$777,$A137,СВЦЭМ!$B$34:$B$777,T$119)+'СЕТ СН'!$I$11+СВЦЭМ!$D$10+'СЕТ СН'!$I$5-'СЕТ СН'!$I$21</f>
        <v>4828.6262501499996</v>
      </c>
      <c r="U137" s="36">
        <f>SUMIFS(СВЦЭМ!$D$34:$D$777,СВЦЭМ!$A$34:$A$777,$A137,СВЦЭМ!$B$34:$B$777,U$119)+'СЕТ СН'!$I$11+СВЦЭМ!$D$10+'СЕТ СН'!$I$5-'СЕТ СН'!$I$21</f>
        <v>4821.0113122599996</v>
      </c>
      <c r="V137" s="36">
        <f>SUMIFS(СВЦЭМ!$D$34:$D$777,СВЦЭМ!$A$34:$A$777,$A137,СВЦЭМ!$B$34:$B$777,V$119)+'СЕТ СН'!$I$11+СВЦЭМ!$D$10+'СЕТ СН'!$I$5-'СЕТ СН'!$I$21</f>
        <v>4823.2305122600001</v>
      </c>
      <c r="W137" s="36">
        <f>SUMIFS(СВЦЭМ!$D$34:$D$777,СВЦЭМ!$A$34:$A$777,$A137,СВЦЭМ!$B$34:$B$777,W$119)+'СЕТ СН'!$I$11+СВЦЭМ!$D$10+'СЕТ СН'!$I$5-'СЕТ СН'!$I$21</f>
        <v>4838.4151553999991</v>
      </c>
      <c r="X137" s="36">
        <f>SUMIFS(СВЦЭМ!$D$34:$D$777,СВЦЭМ!$A$34:$A$777,$A137,СВЦЭМ!$B$34:$B$777,X$119)+'СЕТ СН'!$I$11+СВЦЭМ!$D$10+'СЕТ СН'!$I$5-'СЕТ СН'!$I$21</f>
        <v>4847.9687142599996</v>
      </c>
      <c r="Y137" s="36">
        <f>SUMIFS(СВЦЭМ!$D$34:$D$777,СВЦЭМ!$A$34:$A$777,$A137,СВЦЭМ!$B$34:$B$777,Y$119)+'СЕТ СН'!$I$11+СВЦЭМ!$D$10+'СЕТ СН'!$I$5-'СЕТ СН'!$I$21</f>
        <v>4931.4726476599999</v>
      </c>
    </row>
    <row r="138" spans="1:25" ht="15.75" x14ac:dyDescent="0.2">
      <c r="A138" s="35">
        <f t="shared" si="3"/>
        <v>43453</v>
      </c>
      <c r="B138" s="36">
        <f>SUMIFS(СВЦЭМ!$D$34:$D$777,СВЦЭМ!$A$34:$A$777,$A138,СВЦЭМ!$B$34:$B$777,B$119)+'СЕТ СН'!$I$11+СВЦЭМ!$D$10+'СЕТ СН'!$I$5-'СЕТ СН'!$I$21</f>
        <v>4980.5333279899996</v>
      </c>
      <c r="C138" s="36">
        <f>SUMIFS(СВЦЭМ!$D$34:$D$777,СВЦЭМ!$A$34:$A$777,$A138,СВЦЭМ!$B$34:$B$777,C$119)+'СЕТ СН'!$I$11+СВЦЭМ!$D$10+'СЕТ СН'!$I$5-'СЕТ СН'!$I$21</f>
        <v>5075.7886085099999</v>
      </c>
      <c r="D138" s="36">
        <f>SUMIFS(СВЦЭМ!$D$34:$D$777,СВЦЭМ!$A$34:$A$777,$A138,СВЦЭМ!$B$34:$B$777,D$119)+'СЕТ СН'!$I$11+СВЦЭМ!$D$10+'СЕТ СН'!$I$5-'СЕТ СН'!$I$21</f>
        <v>5157.3868744399997</v>
      </c>
      <c r="E138" s="36">
        <f>SUMIFS(СВЦЭМ!$D$34:$D$777,СВЦЭМ!$A$34:$A$777,$A138,СВЦЭМ!$B$34:$B$777,E$119)+'СЕТ СН'!$I$11+СВЦЭМ!$D$10+'СЕТ СН'!$I$5-'СЕТ СН'!$I$21</f>
        <v>5164.9122904899996</v>
      </c>
      <c r="F138" s="36">
        <f>SUMIFS(СВЦЭМ!$D$34:$D$777,СВЦЭМ!$A$34:$A$777,$A138,СВЦЭМ!$B$34:$B$777,F$119)+'СЕТ СН'!$I$11+СВЦЭМ!$D$10+'СЕТ СН'!$I$5-'СЕТ СН'!$I$21</f>
        <v>5158.7337791700002</v>
      </c>
      <c r="G138" s="36">
        <f>SUMIFS(СВЦЭМ!$D$34:$D$777,СВЦЭМ!$A$34:$A$777,$A138,СВЦЭМ!$B$34:$B$777,G$119)+'СЕТ СН'!$I$11+СВЦЭМ!$D$10+'СЕТ СН'!$I$5-'СЕТ СН'!$I$21</f>
        <v>5121.1419776299999</v>
      </c>
      <c r="H138" s="36">
        <f>SUMIFS(СВЦЭМ!$D$34:$D$777,СВЦЭМ!$A$34:$A$777,$A138,СВЦЭМ!$B$34:$B$777,H$119)+'СЕТ СН'!$I$11+СВЦЭМ!$D$10+'СЕТ СН'!$I$5-'СЕТ СН'!$I$21</f>
        <v>5058.2776640099992</v>
      </c>
      <c r="I138" s="36">
        <f>SUMIFS(СВЦЭМ!$D$34:$D$777,СВЦЭМ!$A$34:$A$777,$A138,СВЦЭМ!$B$34:$B$777,I$119)+'СЕТ СН'!$I$11+СВЦЭМ!$D$10+'СЕТ СН'!$I$5-'СЕТ СН'!$I$21</f>
        <v>5018.7401132799996</v>
      </c>
      <c r="J138" s="36">
        <f>SUMIFS(СВЦЭМ!$D$34:$D$777,СВЦЭМ!$A$34:$A$777,$A138,СВЦЭМ!$B$34:$B$777,J$119)+'СЕТ СН'!$I$11+СВЦЭМ!$D$10+'СЕТ СН'!$I$5-'СЕТ СН'!$I$21</f>
        <v>4947.8511714400001</v>
      </c>
      <c r="K138" s="36">
        <f>SUMIFS(СВЦЭМ!$D$34:$D$777,СВЦЭМ!$A$34:$A$777,$A138,СВЦЭМ!$B$34:$B$777,K$119)+'СЕТ СН'!$I$11+СВЦЭМ!$D$10+'СЕТ СН'!$I$5-'СЕТ СН'!$I$21</f>
        <v>4882.2278121999998</v>
      </c>
      <c r="L138" s="36">
        <f>SUMIFS(СВЦЭМ!$D$34:$D$777,СВЦЭМ!$A$34:$A$777,$A138,СВЦЭМ!$B$34:$B$777,L$119)+'СЕТ СН'!$I$11+СВЦЭМ!$D$10+'СЕТ СН'!$I$5-'СЕТ СН'!$I$21</f>
        <v>4856.3909410299993</v>
      </c>
      <c r="M138" s="36">
        <f>SUMIFS(СВЦЭМ!$D$34:$D$777,СВЦЭМ!$A$34:$A$777,$A138,СВЦЭМ!$B$34:$B$777,M$119)+'СЕТ СН'!$I$11+СВЦЭМ!$D$10+'СЕТ СН'!$I$5-'СЕТ СН'!$I$21</f>
        <v>4905.0867063799997</v>
      </c>
      <c r="N138" s="36">
        <f>SUMIFS(СВЦЭМ!$D$34:$D$777,СВЦЭМ!$A$34:$A$777,$A138,СВЦЭМ!$B$34:$B$777,N$119)+'СЕТ СН'!$I$11+СВЦЭМ!$D$10+'СЕТ СН'!$I$5-'СЕТ СН'!$I$21</f>
        <v>4979.1654965099997</v>
      </c>
      <c r="O138" s="36">
        <f>SUMIFS(СВЦЭМ!$D$34:$D$777,СВЦЭМ!$A$34:$A$777,$A138,СВЦЭМ!$B$34:$B$777,O$119)+'СЕТ СН'!$I$11+СВЦЭМ!$D$10+'СЕТ СН'!$I$5-'СЕТ СН'!$I$21</f>
        <v>5031.8224806099997</v>
      </c>
      <c r="P138" s="36">
        <f>SUMIFS(СВЦЭМ!$D$34:$D$777,СВЦЭМ!$A$34:$A$777,$A138,СВЦЭМ!$B$34:$B$777,P$119)+'СЕТ СН'!$I$11+СВЦЭМ!$D$10+'СЕТ СН'!$I$5-'СЕТ СН'!$I$21</f>
        <v>5035.4169906799998</v>
      </c>
      <c r="Q138" s="36">
        <f>SUMIFS(СВЦЭМ!$D$34:$D$777,СВЦЭМ!$A$34:$A$777,$A138,СВЦЭМ!$B$34:$B$777,Q$119)+'СЕТ СН'!$I$11+СВЦЭМ!$D$10+'СЕТ СН'!$I$5-'СЕТ СН'!$I$21</f>
        <v>5001.5144383500001</v>
      </c>
      <c r="R138" s="36">
        <f>SUMIFS(СВЦЭМ!$D$34:$D$777,СВЦЭМ!$A$34:$A$777,$A138,СВЦЭМ!$B$34:$B$777,R$119)+'СЕТ СН'!$I$11+СВЦЭМ!$D$10+'СЕТ СН'!$I$5-'СЕТ СН'!$I$21</f>
        <v>4936.8563632199994</v>
      </c>
      <c r="S138" s="36">
        <f>SUMIFS(СВЦЭМ!$D$34:$D$777,СВЦЭМ!$A$34:$A$777,$A138,СВЦЭМ!$B$34:$B$777,S$119)+'СЕТ СН'!$I$11+СВЦЭМ!$D$10+'СЕТ СН'!$I$5-'СЕТ СН'!$I$21</f>
        <v>4846.2819688899999</v>
      </c>
      <c r="T138" s="36">
        <f>SUMIFS(СВЦЭМ!$D$34:$D$777,СВЦЭМ!$A$34:$A$777,$A138,СВЦЭМ!$B$34:$B$777,T$119)+'СЕТ СН'!$I$11+СВЦЭМ!$D$10+'СЕТ СН'!$I$5-'СЕТ СН'!$I$21</f>
        <v>4818.1376749099991</v>
      </c>
      <c r="U138" s="36">
        <f>SUMIFS(СВЦЭМ!$D$34:$D$777,СВЦЭМ!$A$34:$A$777,$A138,СВЦЭМ!$B$34:$B$777,U$119)+'СЕТ СН'!$I$11+СВЦЭМ!$D$10+'СЕТ СН'!$I$5-'СЕТ СН'!$I$21</f>
        <v>4824.6231723499995</v>
      </c>
      <c r="V138" s="36">
        <f>SUMIFS(СВЦЭМ!$D$34:$D$777,СВЦЭМ!$A$34:$A$777,$A138,СВЦЭМ!$B$34:$B$777,V$119)+'СЕТ СН'!$I$11+СВЦЭМ!$D$10+'СЕТ СН'!$I$5-'СЕТ СН'!$I$21</f>
        <v>4834.9397505199995</v>
      </c>
      <c r="W138" s="36">
        <f>SUMIFS(СВЦЭМ!$D$34:$D$777,СВЦЭМ!$A$34:$A$777,$A138,СВЦЭМ!$B$34:$B$777,W$119)+'СЕТ СН'!$I$11+СВЦЭМ!$D$10+'СЕТ СН'!$I$5-'СЕТ СН'!$I$21</f>
        <v>4858.0191113299998</v>
      </c>
      <c r="X138" s="36">
        <f>SUMIFS(СВЦЭМ!$D$34:$D$777,СВЦЭМ!$A$34:$A$777,$A138,СВЦЭМ!$B$34:$B$777,X$119)+'СЕТ СН'!$I$11+СВЦЭМ!$D$10+'СЕТ СН'!$I$5-'СЕТ СН'!$I$21</f>
        <v>4859.3910211100001</v>
      </c>
      <c r="Y138" s="36">
        <f>SUMIFS(СВЦЭМ!$D$34:$D$777,СВЦЭМ!$A$34:$A$777,$A138,СВЦЭМ!$B$34:$B$777,Y$119)+'СЕТ СН'!$I$11+СВЦЭМ!$D$10+'СЕТ СН'!$I$5-'СЕТ СН'!$I$21</f>
        <v>4938.0231030799996</v>
      </c>
    </row>
    <row r="139" spans="1:25" ht="15.75" x14ac:dyDescent="0.2">
      <c r="A139" s="35">
        <f t="shared" si="3"/>
        <v>43454</v>
      </c>
      <c r="B139" s="36">
        <f>SUMIFS(СВЦЭМ!$D$34:$D$777,СВЦЭМ!$A$34:$A$777,$A139,СВЦЭМ!$B$34:$B$777,B$119)+'СЕТ СН'!$I$11+СВЦЭМ!$D$10+'СЕТ СН'!$I$5-'СЕТ СН'!$I$21</f>
        <v>5011.92033025</v>
      </c>
      <c r="C139" s="36">
        <f>SUMIFS(СВЦЭМ!$D$34:$D$777,СВЦЭМ!$A$34:$A$777,$A139,СВЦЭМ!$B$34:$B$777,C$119)+'СЕТ СН'!$I$11+СВЦЭМ!$D$10+'СЕТ СН'!$I$5-'СЕТ СН'!$I$21</f>
        <v>5082.4727448099993</v>
      </c>
      <c r="D139" s="36">
        <f>SUMIFS(СВЦЭМ!$D$34:$D$777,СВЦЭМ!$A$34:$A$777,$A139,СВЦЭМ!$B$34:$B$777,D$119)+'СЕТ СН'!$I$11+СВЦЭМ!$D$10+'СЕТ СН'!$I$5-'СЕТ СН'!$I$21</f>
        <v>5151.1367594799995</v>
      </c>
      <c r="E139" s="36">
        <f>SUMIFS(СВЦЭМ!$D$34:$D$777,СВЦЭМ!$A$34:$A$777,$A139,СВЦЭМ!$B$34:$B$777,E$119)+'СЕТ СН'!$I$11+СВЦЭМ!$D$10+'СЕТ СН'!$I$5-'СЕТ СН'!$I$21</f>
        <v>5162.0599588899995</v>
      </c>
      <c r="F139" s="36">
        <f>SUMIFS(СВЦЭМ!$D$34:$D$777,СВЦЭМ!$A$34:$A$777,$A139,СВЦЭМ!$B$34:$B$777,F$119)+'СЕТ СН'!$I$11+СВЦЭМ!$D$10+'СЕТ СН'!$I$5-'СЕТ СН'!$I$21</f>
        <v>5159.0435520199999</v>
      </c>
      <c r="G139" s="36">
        <f>SUMIFS(СВЦЭМ!$D$34:$D$777,СВЦЭМ!$A$34:$A$777,$A139,СВЦЭМ!$B$34:$B$777,G$119)+'СЕТ СН'!$I$11+СВЦЭМ!$D$10+'СЕТ СН'!$I$5-'СЕТ СН'!$I$21</f>
        <v>5130.1424646799996</v>
      </c>
      <c r="H139" s="36">
        <f>SUMIFS(СВЦЭМ!$D$34:$D$777,СВЦЭМ!$A$34:$A$777,$A139,СВЦЭМ!$B$34:$B$777,H$119)+'СЕТ СН'!$I$11+СВЦЭМ!$D$10+'СЕТ СН'!$I$5-'СЕТ СН'!$I$21</f>
        <v>5057.8325360399995</v>
      </c>
      <c r="I139" s="36">
        <f>SUMIFS(СВЦЭМ!$D$34:$D$777,СВЦЭМ!$A$34:$A$777,$A139,СВЦЭМ!$B$34:$B$777,I$119)+'СЕТ СН'!$I$11+СВЦЭМ!$D$10+'СЕТ СН'!$I$5-'СЕТ СН'!$I$21</f>
        <v>5013.6118810899998</v>
      </c>
      <c r="J139" s="36">
        <f>SUMIFS(СВЦЭМ!$D$34:$D$777,СВЦЭМ!$A$34:$A$777,$A139,СВЦЭМ!$B$34:$B$777,J$119)+'СЕТ СН'!$I$11+СВЦЭМ!$D$10+'СЕТ СН'!$I$5-'СЕТ СН'!$I$21</f>
        <v>4938.40107033</v>
      </c>
      <c r="K139" s="36">
        <f>SUMIFS(СВЦЭМ!$D$34:$D$777,СВЦЭМ!$A$34:$A$777,$A139,СВЦЭМ!$B$34:$B$777,K$119)+'СЕТ СН'!$I$11+СВЦЭМ!$D$10+'СЕТ СН'!$I$5-'СЕТ СН'!$I$21</f>
        <v>4860.4461627899991</v>
      </c>
      <c r="L139" s="36">
        <f>SUMIFS(СВЦЭМ!$D$34:$D$777,СВЦЭМ!$A$34:$A$777,$A139,СВЦЭМ!$B$34:$B$777,L$119)+'СЕТ СН'!$I$11+СВЦЭМ!$D$10+'СЕТ СН'!$I$5-'СЕТ СН'!$I$21</f>
        <v>4853.8958771600001</v>
      </c>
      <c r="M139" s="36">
        <f>SUMIFS(СВЦЭМ!$D$34:$D$777,СВЦЭМ!$A$34:$A$777,$A139,СВЦЭМ!$B$34:$B$777,M$119)+'СЕТ СН'!$I$11+СВЦЭМ!$D$10+'СЕТ СН'!$I$5-'СЕТ СН'!$I$21</f>
        <v>4906.5038121600001</v>
      </c>
      <c r="N139" s="36">
        <f>SUMIFS(СВЦЭМ!$D$34:$D$777,СВЦЭМ!$A$34:$A$777,$A139,СВЦЭМ!$B$34:$B$777,N$119)+'СЕТ СН'!$I$11+СВЦЭМ!$D$10+'СЕТ СН'!$I$5-'СЕТ СН'!$I$21</f>
        <v>4978.9601012599996</v>
      </c>
      <c r="O139" s="36">
        <f>SUMIFS(СВЦЭМ!$D$34:$D$777,СВЦЭМ!$A$34:$A$777,$A139,СВЦЭМ!$B$34:$B$777,O$119)+'СЕТ СН'!$I$11+СВЦЭМ!$D$10+'СЕТ СН'!$I$5-'СЕТ СН'!$I$21</f>
        <v>5024.6597234699993</v>
      </c>
      <c r="P139" s="36">
        <f>SUMIFS(СВЦЭМ!$D$34:$D$777,СВЦЭМ!$A$34:$A$777,$A139,СВЦЭМ!$B$34:$B$777,P$119)+'СЕТ СН'!$I$11+СВЦЭМ!$D$10+'СЕТ СН'!$I$5-'СЕТ СН'!$I$21</f>
        <v>5039.8711628599995</v>
      </c>
      <c r="Q139" s="36">
        <f>SUMIFS(СВЦЭМ!$D$34:$D$777,СВЦЭМ!$A$34:$A$777,$A139,СВЦЭМ!$B$34:$B$777,Q$119)+'СЕТ СН'!$I$11+СВЦЭМ!$D$10+'СЕТ СН'!$I$5-'СЕТ СН'!$I$21</f>
        <v>5005.6446153099996</v>
      </c>
      <c r="R139" s="36">
        <f>SUMIFS(СВЦЭМ!$D$34:$D$777,СВЦЭМ!$A$34:$A$777,$A139,СВЦЭМ!$B$34:$B$777,R$119)+'СЕТ СН'!$I$11+СВЦЭМ!$D$10+'СЕТ СН'!$I$5-'СЕТ СН'!$I$21</f>
        <v>4946.7298861099998</v>
      </c>
      <c r="S139" s="36">
        <f>SUMIFS(СВЦЭМ!$D$34:$D$777,СВЦЭМ!$A$34:$A$777,$A139,СВЦЭМ!$B$34:$B$777,S$119)+'СЕТ СН'!$I$11+СВЦЭМ!$D$10+'СЕТ СН'!$I$5-'СЕТ СН'!$I$21</f>
        <v>4849.6492987299998</v>
      </c>
      <c r="T139" s="36">
        <f>SUMIFS(СВЦЭМ!$D$34:$D$777,СВЦЭМ!$A$34:$A$777,$A139,СВЦЭМ!$B$34:$B$777,T$119)+'СЕТ СН'!$I$11+СВЦЭМ!$D$10+'СЕТ СН'!$I$5-'СЕТ СН'!$I$21</f>
        <v>4809.9775164599996</v>
      </c>
      <c r="U139" s="36">
        <f>SUMIFS(СВЦЭМ!$D$34:$D$777,СВЦЭМ!$A$34:$A$777,$A139,СВЦЭМ!$B$34:$B$777,U$119)+'СЕТ СН'!$I$11+СВЦЭМ!$D$10+'СЕТ СН'!$I$5-'СЕТ СН'!$I$21</f>
        <v>4811.9602115799999</v>
      </c>
      <c r="V139" s="36">
        <f>SUMIFS(СВЦЭМ!$D$34:$D$777,СВЦЭМ!$A$34:$A$777,$A139,СВЦЭМ!$B$34:$B$777,V$119)+'СЕТ СН'!$I$11+СВЦЭМ!$D$10+'СЕТ СН'!$I$5-'СЕТ СН'!$I$21</f>
        <v>4829.8380804199996</v>
      </c>
      <c r="W139" s="36">
        <f>SUMIFS(СВЦЭМ!$D$34:$D$777,СВЦЭМ!$A$34:$A$777,$A139,СВЦЭМ!$B$34:$B$777,W$119)+'СЕТ СН'!$I$11+СВЦЭМ!$D$10+'СЕТ СН'!$I$5-'СЕТ СН'!$I$21</f>
        <v>4841.65292761</v>
      </c>
      <c r="X139" s="36">
        <f>SUMIFS(СВЦЭМ!$D$34:$D$777,СВЦЭМ!$A$34:$A$777,$A139,СВЦЭМ!$B$34:$B$777,X$119)+'СЕТ СН'!$I$11+СВЦЭМ!$D$10+'СЕТ СН'!$I$5-'СЕТ СН'!$I$21</f>
        <v>4847.70910164</v>
      </c>
      <c r="Y139" s="36">
        <f>SUMIFS(СВЦЭМ!$D$34:$D$777,СВЦЭМ!$A$34:$A$777,$A139,СВЦЭМ!$B$34:$B$777,Y$119)+'СЕТ СН'!$I$11+СВЦЭМ!$D$10+'СЕТ СН'!$I$5-'СЕТ СН'!$I$21</f>
        <v>4934.8060567399998</v>
      </c>
    </row>
    <row r="140" spans="1:25" ht="15.75" x14ac:dyDescent="0.2">
      <c r="A140" s="35">
        <f t="shared" si="3"/>
        <v>43455</v>
      </c>
      <c r="B140" s="36">
        <f>SUMIFS(СВЦЭМ!$D$34:$D$777,СВЦЭМ!$A$34:$A$777,$A140,СВЦЭМ!$B$34:$B$777,B$119)+'СЕТ СН'!$I$11+СВЦЭМ!$D$10+'СЕТ СН'!$I$5-'СЕТ СН'!$I$21</f>
        <v>5016.4316382299994</v>
      </c>
      <c r="C140" s="36">
        <f>SUMIFS(СВЦЭМ!$D$34:$D$777,СВЦЭМ!$A$34:$A$777,$A140,СВЦЭМ!$B$34:$B$777,C$119)+'СЕТ СН'!$I$11+СВЦЭМ!$D$10+'СЕТ СН'!$I$5-'СЕТ СН'!$I$21</f>
        <v>5085.0895632199999</v>
      </c>
      <c r="D140" s="36">
        <f>SUMIFS(СВЦЭМ!$D$34:$D$777,СВЦЭМ!$A$34:$A$777,$A140,СВЦЭМ!$B$34:$B$777,D$119)+'СЕТ СН'!$I$11+СВЦЭМ!$D$10+'СЕТ СН'!$I$5-'СЕТ СН'!$I$21</f>
        <v>5150.8408740499999</v>
      </c>
      <c r="E140" s="36">
        <f>SUMIFS(СВЦЭМ!$D$34:$D$777,СВЦЭМ!$A$34:$A$777,$A140,СВЦЭМ!$B$34:$B$777,E$119)+'СЕТ СН'!$I$11+СВЦЭМ!$D$10+'СЕТ СН'!$I$5-'СЕТ СН'!$I$21</f>
        <v>5157.4511825899999</v>
      </c>
      <c r="F140" s="36">
        <f>SUMIFS(СВЦЭМ!$D$34:$D$777,СВЦЭМ!$A$34:$A$777,$A140,СВЦЭМ!$B$34:$B$777,F$119)+'СЕТ СН'!$I$11+СВЦЭМ!$D$10+'СЕТ СН'!$I$5-'СЕТ СН'!$I$21</f>
        <v>5152.0874016199996</v>
      </c>
      <c r="G140" s="36">
        <f>SUMIFS(СВЦЭМ!$D$34:$D$777,СВЦЭМ!$A$34:$A$777,$A140,СВЦЭМ!$B$34:$B$777,G$119)+'СЕТ СН'!$I$11+СВЦЭМ!$D$10+'СЕТ СН'!$I$5-'СЕТ СН'!$I$21</f>
        <v>5121.1636839799994</v>
      </c>
      <c r="H140" s="36">
        <f>SUMIFS(СВЦЭМ!$D$34:$D$777,СВЦЭМ!$A$34:$A$777,$A140,СВЦЭМ!$B$34:$B$777,H$119)+'СЕТ СН'!$I$11+СВЦЭМ!$D$10+'СЕТ СН'!$I$5-'СЕТ СН'!$I$21</f>
        <v>5043.9610044599995</v>
      </c>
      <c r="I140" s="36">
        <f>SUMIFS(СВЦЭМ!$D$34:$D$777,СВЦЭМ!$A$34:$A$777,$A140,СВЦЭМ!$B$34:$B$777,I$119)+'СЕТ СН'!$I$11+СВЦЭМ!$D$10+'СЕТ СН'!$I$5-'СЕТ СН'!$I$21</f>
        <v>4984.5930199899994</v>
      </c>
      <c r="J140" s="36">
        <f>SUMIFS(СВЦЭМ!$D$34:$D$777,СВЦЭМ!$A$34:$A$777,$A140,СВЦЭМ!$B$34:$B$777,J$119)+'СЕТ СН'!$I$11+СВЦЭМ!$D$10+'СЕТ СН'!$I$5-'СЕТ СН'!$I$21</f>
        <v>4918.0518865699996</v>
      </c>
      <c r="K140" s="36">
        <f>SUMIFS(СВЦЭМ!$D$34:$D$777,СВЦЭМ!$A$34:$A$777,$A140,СВЦЭМ!$B$34:$B$777,K$119)+'СЕТ СН'!$I$11+СВЦЭМ!$D$10+'СЕТ СН'!$I$5-'СЕТ СН'!$I$21</f>
        <v>4858.0260776699997</v>
      </c>
      <c r="L140" s="36">
        <f>SUMIFS(СВЦЭМ!$D$34:$D$777,СВЦЭМ!$A$34:$A$777,$A140,СВЦЭМ!$B$34:$B$777,L$119)+'СЕТ СН'!$I$11+СВЦЭМ!$D$10+'СЕТ СН'!$I$5-'СЕТ СН'!$I$21</f>
        <v>4853.8847452299997</v>
      </c>
      <c r="M140" s="36">
        <f>SUMIFS(СВЦЭМ!$D$34:$D$777,СВЦЭМ!$A$34:$A$777,$A140,СВЦЭМ!$B$34:$B$777,M$119)+'СЕТ СН'!$I$11+СВЦЭМ!$D$10+'СЕТ СН'!$I$5-'СЕТ СН'!$I$21</f>
        <v>4904.6935660999998</v>
      </c>
      <c r="N140" s="36">
        <f>SUMIFS(СВЦЭМ!$D$34:$D$777,СВЦЭМ!$A$34:$A$777,$A140,СВЦЭМ!$B$34:$B$777,N$119)+'СЕТ СН'!$I$11+СВЦЭМ!$D$10+'СЕТ СН'!$I$5-'СЕТ СН'!$I$21</f>
        <v>4977.8178740199992</v>
      </c>
      <c r="O140" s="36">
        <f>SUMIFS(СВЦЭМ!$D$34:$D$777,СВЦЭМ!$A$34:$A$777,$A140,СВЦЭМ!$B$34:$B$777,O$119)+'СЕТ СН'!$I$11+СВЦЭМ!$D$10+'СЕТ СН'!$I$5-'СЕТ СН'!$I$21</f>
        <v>5025.9162799399992</v>
      </c>
      <c r="P140" s="36">
        <f>SUMIFS(СВЦЭМ!$D$34:$D$777,СВЦЭМ!$A$34:$A$777,$A140,СВЦЭМ!$B$34:$B$777,P$119)+'СЕТ СН'!$I$11+СВЦЭМ!$D$10+'СЕТ СН'!$I$5-'СЕТ СН'!$I$21</f>
        <v>5027.6962359599993</v>
      </c>
      <c r="Q140" s="36">
        <f>SUMIFS(СВЦЭМ!$D$34:$D$777,СВЦЭМ!$A$34:$A$777,$A140,СВЦЭМ!$B$34:$B$777,Q$119)+'СЕТ СН'!$I$11+СВЦЭМ!$D$10+'СЕТ СН'!$I$5-'СЕТ СН'!$I$21</f>
        <v>4999.9187261599991</v>
      </c>
      <c r="R140" s="36">
        <f>SUMIFS(СВЦЭМ!$D$34:$D$777,СВЦЭМ!$A$34:$A$777,$A140,СВЦЭМ!$B$34:$B$777,R$119)+'СЕТ СН'!$I$11+СВЦЭМ!$D$10+'СЕТ СН'!$I$5-'СЕТ СН'!$I$21</f>
        <v>4934.2154143099997</v>
      </c>
      <c r="S140" s="36">
        <f>SUMIFS(СВЦЭМ!$D$34:$D$777,СВЦЭМ!$A$34:$A$777,$A140,СВЦЭМ!$B$34:$B$777,S$119)+'СЕТ СН'!$I$11+СВЦЭМ!$D$10+'СЕТ СН'!$I$5-'СЕТ СН'!$I$21</f>
        <v>4844.5625595499996</v>
      </c>
      <c r="T140" s="36">
        <f>SUMIFS(СВЦЭМ!$D$34:$D$777,СВЦЭМ!$A$34:$A$777,$A140,СВЦЭМ!$B$34:$B$777,T$119)+'СЕТ СН'!$I$11+СВЦЭМ!$D$10+'СЕТ СН'!$I$5-'СЕТ СН'!$I$21</f>
        <v>4810.5074799599997</v>
      </c>
      <c r="U140" s="36">
        <f>SUMIFS(СВЦЭМ!$D$34:$D$777,СВЦЭМ!$A$34:$A$777,$A140,СВЦЭМ!$B$34:$B$777,U$119)+'СЕТ СН'!$I$11+СВЦЭМ!$D$10+'СЕТ СН'!$I$5-'СЕТ СН'!$I$21</f>
        <v>4807.7866479899994</v>
      </c>
      <c r="V140" s="36">
        <f>SUMIFS(СВЦЭМ!$D$34:$D$777,СВЦЭМ!$A$34:$A$777,$A140,СВЦЭМ!$B$34:$B$777,V$119)+'СЕТ СН'!$I$11+СВЦЭМ!$D$10+'СЕТ СН'!$I$5-'СЕТ СН'!$I$21</f>
        <v>4828.5139210099996</v>
      </c>
      <c r="W140" s="36">
        <f>SUMIFS(СВЦЭМ!$D$34:$D$777,СВЦЭМ!$A$34:$A$777,$A140,СВЦЭМ!$B$34:$B$777,W$119)+'СЕТ СН'!$I$11+СВЦЭМ!$D$10+'СЕТ СН'!$I$5-'СЕТ СН'!$I$21</f>
        <v>4841.6543314399996</v>
      </c>
      <c r="X140" s="36">
        <f>SUMIFS(СВЦЭМ!$D$34:$D$777,СВЦЭМ!$A$34:$A$777,$A140,СВЦЭМ!$B$34:$B$777,X$119)+'СЕТ СН'!$I$11+СВЦЭМ!$D$10+'СЕТ СН'!$I$5-'СЕТ СН'!$I$21</f>
        <v>4843.8306876999995</v>
      </c>
      <c r="Y140" s="36">
        <f>SUMIFS(СВЦЭМ!$D$34:$D$777,СВЦЭМ!$A$34:$A$777,$A140,СВЦЭМ!$B$34:$B$777,Y$119)+'СЕТ СН'!$I$11+СВЦЭМ!$D$10+'СЕТ СН'!$I$5-'СЕТ СН'!$I$21</f>
        <v>4930.4110771099995</v>
      </c>
    </row>
    <row r="141" spans="1:25" ht="15.75" x14ac:dyDescent="0.2">
      <c r="A141" s="35">
        <f t="shared" si="3"/>
        <v>43456</v>
      </c>
      <c r="B141" s="36">
        <f>SUMIFS(СВЦЭМ!$D$34:$D$777,СВЦЭМ!$A$34:$A$777,$A141,СВЦЭМ!$B$34:$B$777,B$119)+'СЕТ СН'!$I$11+СВЦЭМ!$D$10+'СЕТ СН'!$I$5-'СЕТ СН'!$I$21</f>
        <v>4989.58038468</v>
      </c>
      <c r="C141" s="36">
        <f>SUMIFS(СВЦЭМ!$D$34:$D$777,СВЦЭМ!$A$34:$A$777,$A141,СВЦЭМ!$B$34:$B$777,C$119)+'СЕТ СН'!$I$11+СВЦЭМ!$D$10+'СЕТ СН'!$I$5-'СЕТ СН'!$I$21</f>
        <v>5076.4458668399993</v>
      </c>
      <c r="D141" s="36">
        <f>SUMIFS(СВЦЭМ!$D$34:$D$777,СВЦЭМ!$A$34:$A$777,$A141,СВЦЭМ!$B$34:$B$777,D$119)+'СЕТ СН'!$I$11+СВЦЭМ!$D$10+'СЕТ СН'!$I$5-'СЕТ СН'!$I$21</f>
        <v>5136.6792744599998</v>
      </c>
      <c r="E141" s="36">
        <f>SUMIFS(СВЦЭМ!$D$34:$D$777,СВЦЭМ!$A$34:$A$777,$A141,СВЦЭМ!$B$34:$B$777,E$119)+'СЕТ СН'!$I$11+СВЦЭМ!$D$10+'СЕТ СН'!$I$5-'СЕТ СН'!$I$21</f>
        <v>5142.6629940399998</v>
      </c>
      <c r="F141" s="36">
        <f>SUMIFS(СВЦЭМ!$D$34:$D$777,СВЦЭМ!$A$34:$A$777,$A141,СВЦЭМ!$B$34:$B$777,F$119)+'СЕТ СН'!$I$11+СВЦЭМ!$D$10+'СЕТ СН'!$I$5-'СЕТ СН'!$I$21</f>
        <v>5151.4776204599993</v>
      </c>
      <c r="G141" s="36">
        <f>SUMIFS(СВЦЭМ!$D$34:$D$777,СВЦЭМ!$A$34:$A$777,$A141,СВЦЭМ!$B$34:$B$777,G$119)+'СЕТ СН'!$I$11+СВЦЭМ!$D$10+'СЕТ СН'!$I$5-'СЕТ СН'!$I$21</f>
        <v>5138.2890300600002</v>
      </c>
      <c r="H141" s="36">
        <f>SUMIFS(СВЦЭМ!$D$34:$D$777,СВЦЭМ!$A$34:$A$777,$A141,СВЦЭМ!$B$34:$B$777,H$119)+'СЕТ СН'!$I$11+СВЦЭМ!$D$10+'СЕТ СН'!$I$5-'СЕТ СН'!$I$21</f>
        <v>5093.3957657399997</v>
      </c>
      <c r="I141" s="36">
        <f>SUMIFS(СВЦЭМ!$D$34:$D$777,СВЦЭМ!$A$34:$A$777,$A141,СВЦЭМ!$B$34:$B$777,I$119)+'СЕТ СН'!$I$11+СВЦЭМ!$D$10+'СЕТ СН'!$I$5-'СЕТ СН'!$I$21</f>
        <v>4996.90527122</v>
      </c>
      <c r="J141" s="36">
        <f>SUMIFS(СВЦЭМ!$D$34:$D$777,СВЦЭМ!$A$34:$A$777,$A141,СВЦЭМ!$B$34:$B$777,J$119)+'СЕТ СН'!$I$11+СВЦЭМ!$D$10+'СЕТ СН'!$I$5-'СЕТ СН'!$I$21</f>
        <v>4908.0051735299994</v>
      </c>
      <c r="K141" s="36">
        <f>SUMIFS(СВЦЭМ!$D$34:$D$777,СВЦЭМ!$A$34:$A$777,$A141,СВЦЭМ!$B$34:$B$777,K$119)+'СЕТ СН'!$I$11+СВЦЭМ!$D$10+'СЕТ СН'!$I$5-'СЕТ СН'!$I$21</f>
        <v>4824.0554314399997</v>
      </c>
      <c r="L141" s="36">
        <f>SUMIFS(СВЦЭМ!$D$34:$D$777,СВЦЭМ!$A$34:$A$777,$A141,СВЦЭМ!$B$34:$B$777,L$119)+'СЕТ СН'!$I$11+СВЦЭМ!$D$10+'СЕТ СН'!$I$5-'СЕТ СН'!$I$21</f>
        <v>4808.0661182999993</v>
      </c>
      <c r="M141" s="36">
        <f>SUMIFS(СВЦЭМ!$D$34:$D$777,СВЦЭМ!$A$34:$A$777,$A141,СВЦЭМ!$B$34:$B$777,M$119)+'СЕТ СН'!$I$11+СВЦЭМ!$D$10+'СЕТ СН'!$I$5-'СЕТ СН'!$I$21</f>
        <v>4868.8695352499999</v>
      </c>
      <c r="N141" s="36">
        <f>SUMIFS(СВЦЭМ!$D$34:$D$777,СВЦЭМ!$A$34:$A$777,$A141,СВЦЭМ!$B$34:$B$777,N$119)+'СЕТ СН'!$I$11+СВЦЭМ!$D$10+'СЕТ СН'!$I$5-'СЕТ СН'!$I$21</f>
        <v>4947.1778093599996</v>
      </c>
      <c r="O141" s="36">
        <f>SUMIFS(СВЦЭМ!$D$34:$D$777,СВЦЭМ!$A$34:$A$777,$A141,СВЦЭМ!$B$34:$B$777,O$119)+'СЕТ СН'!$I$11+СВЦЭМ!$D$10+'СЕТ СН'!$I$5-'СЕТ СН'!$I$21</f>
        <v>5006.1342631899997</v>
      </c>
      <c r="P141" s="36">
        <f>SUMIFS(СВЦЭМ!$D$34:$D$777,СВЦЭМ!$A$34:$A$777,$A141,СВЦЭМ!$B$34:$B$777,P$119)+'СЕТ СН'!$I$11+СВЦЭМ!$D$10+'СЕТ СН'!$I$5-'СЕТ СН'!$I$21</f>
        <v>5025.0631996499997</v>
      </c>
      <c r="Q141" s="36">
        <f>SUMIFS(СВЦЭМ!$D$34:$D$777,СВЦЭМ!$A$34:$A$777,$A141,СВЦЭМ!$B$34:$B$777,Q$119)+'СЕТ СН'!$I$11+СВЦЭМ!$D$10+'СЕТ СН'!$I$5-'СЕТ СН'!$I$21</f>
        <v>5003.0963667400001</v>
      </c>
      <c r="R141" s="36">
        <f>SUMIFS(СВЦЭМ!$D$34:$D$777,СВЦЭМ!$A$34:$A$777,$A141,СВЦЭМ!$B$34:$B$777,R$119)+'СЕТ СН'!$I$11+СВЦЭМ!$D$10+'СЕТ СН'!$I$5-'СЕТ СН'!$I$21</f>
        <v>4946.5221450799991</v>
      </c>
      <c r="S141" s="36">
        <f>SUMIFS(СВЦЭМ!$D$34:$D$777,СВЦЭМ!$A$34:$A$777,$A141,СВЦЭМ!$B$34:$B$777,S$119)+'СЕТ СН'!$I$11+СВЦЭМ!$D$10+'СЕТ СН'!$I$5-'СЕТ СН'!$I$21</f>
        <v>4859.4649072399998</v>
      </c>
      <c r="T141" s="36">
        <f>SUMIFS(СВЦЭМ!$D$34:$D$777,СВЦЭМ!$A$34:$A$777,$A141,СВЦЭМ!$B$34:$B$777,T$119)+'СЕТ СН'!$I$11+СВЦЭМ!$D$10+'СЕТ СН'!$I$5-'СЕТ СН'!$I$21</f>
        <v>4815.8228204099996</v>
      </c>
      <c r="U141" s="36">
        <f>SUMIFS(СВЦЭМ!$D$34:$D$777,СВЦЭМ!$A$34:$A$777,$A141,СВЦЭМ!$B$34:$B$777,U$119)+'СЕТ СН'!$I$11+СВЦЭМ!$D$10+'СЕТ СН'!$I$5-'СЕТ СН'!$I$21</f>
        <v>4815.1979522499996</v>
      </c>
      <c r="V141" s="36">
        <f>SUMIFS(СВЦЭМ!$D$34:$D$777,СВЦЭМ!$A$34:$A$777,$A141,СВЦЭМ!$B$34:$B$777,V$119)+'СЕТ СН'!$I$11+СВЦЭМ!$D$10+'СЕТ СН'!$I$5-'СЕТ СН'!$I$21</f>
        <v>4792.9912821399994</v>
      </c>
      <c r="W141" s="36">
        <f>SUMIFS(СВЦЭМ!$D$34:$D$777,СВЦЭМ!$A$34:$A$777,$A141,СВЦЭМ!$B$34:$B$777,W$119)+'СЕТ СН'!$I$11+СВЦЭМ!$D$10+'СЕТ СН'!$I$5-'СЕТ СН'!$I$21</f>
        <v>4797.68299475</v>
      </c>
      <c r="X141" s="36">
        <f>SUMIFS(СВЦЭМ!$D$34:$D$777,СВЦЭМ!$A$34:$A$777,$A141,СВЦЭМ!$B$34:$B$777,X$119)+'СЕТ СН'!$I$11+СВЦЭМ!$D$10+'СЕТ СН'!$I$5-'СЕТ СН'!$I$21</f>
        <v>4819.9391619499993</v>
      </c>
      <c r="Y141" s="36">
        <f>SUMIFS(СВЦЭМ!$D$34:$D$777,СВЦЭМ!$A$34:$A$777,$A141,СВЦЭМ!$B$34:$B$777,Y$119)+'СЕТ СН'!$I$11+СВЦЭМ!$D$10+'СЕТ СН'!$I$5-'СЕТ СН'!$I$21</f>
        <v>4901.4804529099993</v>
      </c>
    </row>
    <row r="142" spans="1:25" ht="15.75" x14ac:dyDescent="0.2">
      <c r="A142" s="35">
        <f t="shared" si="3"/>
        <v>43457</v>
      </c>
      <c r="B142" s="36">
        <f>SUMIFS(СВЦЭМ!$D$34:$D$777,СВЦЭМ!$A$34:$A$777,$A142,СВЦЭМ!$B$34:$B$777,B$119)+'СЕТ СН'!$I$11+СВЦЭМ!$D$10+'СЕТ СН'!$I$5-'СЕТ СН'!$I$21</f>
        <v>4993.7193143099994</v>
      </c>
      <c r="C142" s="36">
        <f>SUMIFS(СВЦЭМ!$D$34:$D$777,СВЦЭМ!$A$34:$A$777,$A142,СВЦЭМ!$B$34:$B$777,C$119)+'СЕТ СН'!$I$11+СВЦЭМ!$D$10+'СЕТ СН'!$I$5-'СЕТ СН'!$I$21</f>
        <v>5078.8586201199996</v>
      </c>
      <c r="D142" s="36">
        <f>SUMIFS(СВЦЭМ!$D$34:$D$777,СВЦЭМ!$A$34:$A$777,$A142,СВЦЭМ!$B$34:$B$777,D$119)+'СЕТ СН'!$I$11+СВЦЭМ!$D$10+'СЕТ СН'!$I$5-'СЕТ СН'!$I$21</f>
        <v>5164.4330767000001</v>
      </c>
      <c r="E142" s="36">
        <f>SUMIFS(СВЦЭМ!$D$34:$D$777,СВЦЭМ!$A$34:$A$777,$A142,СВЦЭМ!$B$34:$B$777,E$119)+'СЕТ СН'!$I$11+СВЦЭМ!$D$10+'СЕТ СН'!$I$5-'СЕТ СН'!$I$21</f>
        <v>5162.7034372999997</v>
      </c>
      <c r="F142" s="36">
        <f>SUMIFS(СВЦЭМ!$D$34:$D$777,СВЦЭМ!$A$34:$A$777,$A142,СВЦЭМ!$B$34:$B$777,F$119)+'СЕТ СН'!$I$11+СВЦЭМ!$D$10+'СЕТ СН'!$I$5-'СЕТ СН'!$I$21</f>
        <v>5170.0252441900002</v>
      </c>
      <c r="G142" s="36">
        <f>SUMIFS(СВЦЭМ!$D$34:$D$777,СВЦЭМ!$A$34:$A$777,$A142,СВЦЭМ!$B$34:$B$777,G$119)+'СЕТ СН'!$I$11+СВЦЭМ!$D$10+'СЕТ СН'!$I$5-'СЕТ СН'!$I$21</f>
        <v>5157.50974718</v>
      </c>
      <c r="H142" s="36">
        <f>SUMIFS(СВЦЭМ!$D$34:$D$777,СВЦЭМ!$A$34:$A$777,$A142,СВЦЭМ!$B$34:$B$777,H$119)+'СЕТ СН'!$I$11+СВЦЭМ!$D$10+'СЕТ СН'!$I$5-'СЕТ СН'!$I$21</f>
        <v>5113.4603636000002</v>
      </c>
      <c r="I142" s="36">
        <f>SUMIFS(СВЦЭМ!$D$34:$D$777,СВЦЭМ!$A$34:$A$777,$A142,СВЦЭМ!$B$34:$B$777,I$119)+'СЕТ СН'!$I$11+СВЦЭМ!$D$10+'СЕТ СН'!$I$5-'СЕТ СН'!$I$21</f>
        <v>5021.4277077799998</v>
      </c>
      <c r="J142" s="36">
        <f>SUMIFS(СВЦЭМ!$D$34:$D$777,СВЦЭМ!$A$34:$A$777,$A142,СВЦЭМ!$B$34:$B$777,J$119)+'СЕТ СН'!$I$11+СВЦЭМ!$D$10+'СЕТ СН'!$I$5-'СЕТ СН'!$I$21</f>
        <v>4935.3422391699996</v>
      </c>
      <c r="K142" s="36">
        <f>SUMIFS(СВЦЭМ!$D$34:$D$777,СВЦЭМ!$A$34:$A$777,$A142,СВЦЭМ!$B$34:$B$777,K$119)+'СЕТ СН'!$I$11+СВЦЭМ!$D$10+'СЕТ СН'!$I$5-'СЕТ СН'!$I$21</f>
        <v>4839.3519867999994</v>
      </c>
      <c r="L142" s="36">
        <f>SUMIFS(СВЦЭМ!$D$34:$D$777,СВЦЭМ!$A$34:$A$777,$A142,СВЦЭМ!$B$34:$B$777,L$119)+'СЕТ СН'!$I$11+СВЦЭМ!$D$10+'СЕТ СН'!$I$5-'СЕТ СН'!$I$21</f>
        <v>4833.7978275099995</v>
      </c>
      <c r="M142" s="36">
        <f>SUMIFS(СВЦЭМ!$D$34:$D$777,СВЦЭМ!$A$34:$A$777,$A142,СВЦЭМ!$B$34:$B$777,M$119)+'СЕТ СН'!$I$11+СВЦЭМ!$D$10+'СЕТ СН'!$I$5-'СЕТ СН'!$I$21</f>
        <v>4898.8882666700001</v>
      </c>
      <c r="N142" s="36">
        <f>SUMIFS(СВЦЭМ!$D$34:$D$777,СВЦЭМ!$A$34:$A$777,$A142,СВЦЭМ!$B$34:$B$777,N$119)+'СЕТ СН'!$I$11+СВЦЭМ!$D$10+'СЕТ СН'!$I$5-'СЕТ СН'!$I$21</f>
        <v>4978.0604358699993</v>
      </c>
      <c r="O142" s="36">
        <f>SUMIFS(СВЦЭМ!$D$34:$D$777,СВЦЭМ!$A$34:$A$777,$A142,СВЦЭМ!$B$34:$B$777,O$119)+'СЕТ СН'!$I$11+СВЦЭМ!$D$10+'СЕТ СН'!$I$5-'СЕТ СН'!$I$21</f>
        <v>5029.9065785399998</v>
      </c>
      <c r="P142" s="36">
        <f>SUMIFS(СВЦЭМ!$D$34:$D$777,СВЦЭМ!$A$34:$A$777,$A142,СВЦЭМ!$B$34:$B$777,P$119)+'СЕТ СН'!$I$11+СВЦЭМ!$D$10+'СЕТ СН'!$I$5-'СЕТ СН'!$I$21</f>
        <v>5044.5332689500001</v>
      </c>
      <c r="Q142" s="36">
        <f>SUMIFS(СВЦЭМ!$D$34:$D$777,СВЦЭМ!$A$34:$A$777,$A142,СВЦЭМ!$B$34:$B$777,Q$119)+'СЕТ СН'!$I$11+СВЦЭМ!$D$10+'СЕТ СН'!$I$5-'СЕТ СН'!$I$21</f>
        <v>5021.1780404800002</v>
      </c>
      <c r="R142" s="36">
        <f>SUMIFS(СВЦЭМ!$D$34:$D$777,СВЦЭМ!$A$34:$A$777,$A142,СВЦЭМ!$B$34:$B$777,R$119)+'СЕТ СН'!$I$11+СВЦЭМ!$D$10+'СЕТ СН'!$I$5-'СЕТ СН'!$I$21</f>
        <v>4928.6481517299999</v>
      </c>
      <c r="S142" s="36">
        <f>SUMIFS(СВЦЭМ!$D$34:$D$777,СВЦЭМ!$A$34:$A$777,$A142,СВЦЭМ!$B$34:$B$777,S$119)+'СЕТ СН'!$I$11+СВЦЭМ!$D$10+'СЕТ СН'!$I$5-'СЕТ СН'!$I$21</f>
        <v>4808.3741566199997</v>
      </c>
      <c r="T142" s="36">
        <f>SUMIFS(СВЦЭМ!$D$34:$D$777,СВЦЭМ!$A$34:$A$777,$A142,СВЦЭМ!$B$34:$B$777,T$119)+'СЕТ СН'!$I$11+СВЦЭМ!$D$10+'СЕТ СН'!$I$5-'СЕТ СН'!$I$21</f>
        <v>4762.1224768900001</v>
      </c>
      <c r="U142" s="36">
        <f>SUMIFS(СВЦЭМ!$D$34:$D$777,СВЦЭМ!$A$34:$A$777,$A142,СВЦЭМ!$B$34:$B$777,U$119)+'СЕТ СН'!$I$11+СВЦЭМ!$D$10+'СЕТ СН'!$I$5-'СЕТ СН'!$I$21</f>
        <v>4767.6419913299997</v>
      </c>
      <c r="V142" s="36">
        <f>SUMIFS(СВЦЭМ!$D$34:$D$777,СВЦЭМ!$A$34:$A$777,$A142,СВЦЭМ!$B$34:$B$777,V$119)+'СЕТ СН'!$I$11+СВЦЭМ!$D$10+'СЕТ СН'!$I$5-'СЕТ СН'!$I$21</f>
        <v>4787.8510559799997</v>
      </c>
      <c r="W142" s="36">
        <f>SUMIFS(СВЦЭМ!$D$34:$D$777,СВЦЭМ!$A$34:$A$777,$A142,СВЦЭМ!$B$34:$B$777,W$119)+'СЕТ СН'!$I$11+СВЦЭМ!$D$10+'СЕТ СН'!$I$5-'СЕТ СН'!$I$21</f>
        <v>4803.4827793699997</v>
      </c>
      <c r="X142" s="36">
        <f>SUMIFS(СВЦЭМ!$D$34:$D$777,СВЦЭМ!$A$34:$A$777,$A142,СВЦЭМ!$B$34:$B$777,X$119)+'СЕТ СН'!$I$11+СВЦЭМ!$D$10+'СЕТ СН'!$I$5-'СЕТ СН'!$I$21</f>
        <v>4825.4272865399998</v>
      </c>
      <c r="Y142" s="36">
        <f>SUMIFS(СВЦЭМ!$D$34:$D$777,СВЦЭМ!$A$34:$A$777,$A142,СВЦЭМ!$B$34:$B$777,Y$119)+'СЕТ СН'!$I$11+СВЦЭМ!$D$10+'СЕТ СН'!$I$5-'СЕТ СН'!$I$21</f>
        <v>4908.8757478599991</v>
      </c>
    </row>
    <row r="143" spans="1:25" ht="15.75" x14ac:dyDescent="0.2">
      <c r="A143" s="35">
        <f t="shared" si="3"/>
        <v>43458</v>
      </c>
      <c r="B143" s="36">
        <f>SUMIFS(СВЦЭМ!$D$34:$D$777,СВЦЭМ!$A$34:$A$777,$A143,СВЦЭМ!$B$34:$B$777,B$119)+'СЕТ СН'!$I$11+СВЦЭМ!$D$10+'СЕТ СН'!$I$5-'СЕТ СН'!$I$21</f>
        <v>5000.8506291999993</v>
      </c>
      <c r="C143" s="36">
        <f>SUMIFS(СВЦЭМ!$D$34:$D$777,СВЦЭМ!$A$34:$A$777,$A143,СВЦЭМ!$B$34:$B$777,C$119)+'СЕТ СН'!$I$11+СВЦЭМ!$D$10+'СЕТ СН'!$I$5-'СЕТ СН'!$I$21</f>
        <v>5092.3780479099996</v>
      </c>
      <c r="D143" s="36">
        <f>SUMIFS(СВЦЭМ!$D$34:$D$777,СВЦЭМ!$A$34:$A$777,$A143,СВЦЭМ!$B$34:$B$777,D$119)+'СЕТ СН'!$I$11+СВЦЭМ!$D$10+'СЕТ СН'!$I$5-'СЕТ СН'!$I$21</f>
        <v>5160.7317710199995</v>
      </c>
      <c r="E143" s="36">
        <f>SUMIFS(СВЦЭМ!$D$34:$D$777,СВЦЭМ!$A$34:$A$777,$A143,СВЦЭМ!$B$34:$B$777,E$119)+'СЕТ СН'!$I$11+СВЦЭМ!$D$10+'СЕТ СН'!$I$5-'СЕТ СН'!$I$21</f>
        <v>5158.4662583199997</v>
      </c>
      <c r="F143" s="36">
        <f>SUMIFS(СВЦЭМ!$D$34:$D$777,СВЦЭМ!$A$34:$A$777,$A143,СВЦЭМ!$B$34:$B$777,F$119)+'СЕТ СН'!$I$11+СВЦЭМ!$D$10+'СЕТ СН'!$I$5-'СЕТ СН'!$I$21</f>
        <v>5158.4846364199993</v>
      </c>
      <c r="G143" s="36">
        <f>SUMIFS(СВЦЭМ!$D$34:$D$777,СВЦЭМ!$A$34:$A$777,$A143,СВЦЭМ!$B$34:$B$777,G$119)+'СЕТ СН'!$I$11+СВЦЭМ!$D$10+'СЕТ СН'!$I$5-'СЕТ СН'!$I$21</f>
        <v>5153.2955625200002</v>
      </c>
      <c r="H143" s="36">
        <f>SUMIFS(СВЦЭМ!$D$34:$D$777,СВЦЭМ!$A$34:$A$777,$A143,СВЦЭМ!$B$34:$B$777,H$119)+'СЕТ СН'!$I$11+СВЦЭМ!$D$10+'СЕТ СН'!$I$5-'СЕТ СН'!$I$21</f>
        <v>5115.6558158500002</v>
      </c>
      <c r="I143" s="36">
        <f>SUMIFS(СВЦЭМ!$D$34:$D$777,СВЦЭМ!$A$34:$A$777,$A143,СВЦЭМ!$B$34:$B$777,I$119)+'СЕТ СН'!$I$11+СВЦЭМ!$D$10+'СЕТ СН'!$I$5-'СЕТ СН'!$I$21</f>
        <v>5003.4586300599995</v>
      </c>
      <c r="J143" s="36">
        <f>SUMIFS(СВЦЭМ!$D$34:$D$777,СВЦЭМ!$A$34:$A$777,$A143,СВЦЭМ!$B$34:$B$777,J$119)+'СЕТ СН'!$I$11+СВЦЭМ!$D$10+'СЕТ СН'!$I$5-'СЕТ СН'!$I$21</f>
        <v>4949.5543582399996</v>
      </c>
      <c r="K143" s="36">
        <f>SUMIFS(СВЦЭМ!$D$34:$D$777,СВЦЭМ!$A$34:$A$777,$A143,СВЦЭМ!$B$34:$B$777,K$119)+'СЕТ СН'!$I$11+СВЦЭМ!$D$10+'СЕТ СН'!$I$5-'СЕТ СН'!$I$21</f>
        <v>4864.0067587499998</v>
      </c>
      <c r="L143" s="36">
        <f>SUMIFS(СВЦЭМ!$D$34:$D$777,СВЦЭМ!$A$34:$A$777,$A143,СВЦЭМ!$B$34:$B$777,L$119)+'СЕТ СН'!$I$11+СВЦЭМ!$D$10+'СЕТ СН'!$I$5-'СЕТ СН'!$I$21</f>
        <v>4860.6023431200001</v>
      </c>
      <c r="M143" s="36">
        <f>SUMIFS(СВЦЭМ!$D$34:$D$777,СВЦЭМ!$A$34:$A$777,$A143,СВЦЭМ!$B$34:$B$777,M$119)+'СЕТ СН'!$I$11+СВЦЭМ!$D$10+'СЕТ СН'!$I$5-'СЕТ СН'!$I$21</f>
        <v>4908.1156689899999</v>
      </c>
      <c r="N143" s="36">
        <f>SUMIFS(СВЦЭМ!$D$34:$D$777,СВЦЭМ!$A$34:$A$777,$A143,СВЦЭМ!$B$34:$B$777,N$119)+'СЕТ СН'!$I$11+СВЦЭМ!$D$10+'СЕТ СН'!$I$5-'СЕТ СН'!$I$21</f>
        <v>4943.4845398299994</v>
      </c>
      <c r="O143" s="36">
        <f>SUMIFS(СВЦЭМ!$D$34:$D$777,СВЦЭМ!$A$34:$A$777,$A143,СВЦЭМ!$B$34:$B$777,O$119)+'СЕТ СН'!$I$11+СВЦЭМ!$D$10+'СЕТ СН'!$I$5-'СЕТ СН'!$I$21</f>
        <v>4975.0331265799996</v>
      </c>
      <c r="P143" s="36">
        <f>SUMIFS(СВЦЭМ!$D$34:$D$777,СВЦЭМ!$A$34:$A$777,$A143,СВЦЭМ!$B$34:$B$777,P$119)+'СЕТ СН'!$I$11+СВЦЭМ!$D$10+'СЕТ СН'!$I$5-'СЕТ СН'!$I$21</f>
        <v>4969.8490745599993</v>
      </c>
      <c r="Q143" s="36">
        <f>SUMIFS(СВЦЭМ!$D$34:$D$777,СВЦЭМ!$A$34:$A$777,$A143,СВЦЭМ!$B$34:$B$777,Q$119)+'СЕТ СН'!$I$11+СВЦЭМ!$D$10+'СЕТ СН'!$I$5-'СЕТ СН'!$I$21</f>
        <v>4931.4105063500001</v>
      </c>
      <c r="R143" s="36">
        <f>SUMIFS(СВЦЭМ!$D$34:$D$777,СВЦЭМ!$A$34:$A$777,$A143,СВЦЭМ!$B$34:$B$777,R$119)+'СЕТ СН'!$I$11+СВЦЭМ!$D$10+'СЕТ СН'!$I$5-'СЕТ СН'!$I$21</f>
        <v>4899.3433397099998</v>
      </c>
      <c r="S143" s="36">
        <f>SUMIFS(СВЦЭМ!$D$34:$D$777,СВЦЭМ!$A$34:$A$777,$A143,СВЦЭМ!$B$34:$B$777,S$119)+'СЕТ СН'!$I$11+СВЦЭМ!$D$10+'СЕТ СН'!$I$5-'СЕТ СН'!$I$21</f>
        <v>4848.83128992</v>
      </c>
      <c r="T143" s="36">
        <f>SUMIFS(СВЦЭМ!$D$34:$D$777,СВЦЭМ!$A$34:$A$777,$A143,СВЦЭМ!$B$34:$B$777,T$119)+'СЕТ СН'!$I$11+СВЦЭМ!$D$10+'СЕТ СН'!$I$5-'СЕТ СН'!$I$21</f>
        <v>4825.1156881500001</v>
      </c>
      <c r="U143" s="36">
        <f>SUMIFS(СВЦЭМ!$D$34:$D$777,СВЦЭМ!$A$34:$A$777,$A143,СВЦЭМ!$B$34:$B$777,U$119)+'СЕТ СН'!$I$11+СВЦЭМ!$D$10+'СЕТ СН'!$I$5-'СЕТ СН'!$I$21</f>
        <v>4827.6575304399994</v>
      </c>
      <c r="V143" s="36">
        <f>SUMIFS(СВЦЭМ!$D$34:$D$777,СВЦЭМ!$A$34:$A$777,$A143,СВЦЭМ!$B$34:$B$777,V$119)+'СЕТ СН'!$I$11+СВЦЭМ!$D$10+'СЕТ СН'!$I$5-'СЕТ СН'!$I$21</f>
        <v>4840.1254806399993</v>
      </c>
      <c r="W143" s="36">
        <f>SUMIFS(СВЦЭМ!$D$34:$D$777,СВЦЭМ!$A$34:$A$777,$A143,СВЦЭМ!$B$34:$B$777,W$119)+'СЕТ СН'!$I$11+СВЦЭМ!$D$10+'СЕТ СН'!$I$5-'СЕТ СН'!$I$21</f>
        <v>4864.5264442999996</v>
      </c>
      <c r="X143" s="36">
        <f>SUMIFS(СВЦЭМ!$D$34:$D$777,СВЦЭМ!$A$34:$A$777,$A143,СВЦЭМ!$B$34:$B$777,X$119)+'СЕТ СН'!$I$11+СВЦЭМ!$D$10+'СЕТ СН'!$I$5-'СЕТ СН'!$I$21</f>
        <v>4869.5835680299997</v>
      </c>
      <c r="Y143" s="36">
        <f>SUMIFS(СВЦЭМ!$D$34:$D$777,СВЦЭМ!$A$34:$A$777,$A143,СВЦЭМ!$B$34:$B$777,Y$119)+'СЕТ СН'!$I$11+СВЦЭМ!$D$10+'СЕТ СН'!$I$5-'СЕТ СН'!$I$21</f>
        <v>4951.2731663899995</v>
      </c>
    </row>
    <row r="144" spans="1:25" ht="15.75" x14ac:dyDescent="0.2">
      <c r="A144" s="35">
        <f t="shared" si="3"/>
        <v>43459</v>
      </c>
      <c r="B144" s="36">
        <f>SUMIFS(СВЦЭМ!$D$34:$D$777,СВЦЭМ!$A$34:$A$777,$A144,СВЦЭМ!$B$34:$B$777,B$119)+'СЕТ СН'!$I$11+СВЦЭМ!$D$10+'СЕТ СН'!$I$5-'СЕТ СН'!$I$21</f>
        <v>5037.0085562099994</v>
      </c>
      <c r="C144" s="36">
        <f>SUMIFS(СВЦЭМ!$D$34:$D$777,СВЦЭМ!$A$34:$A$777,$A144,СВЦЭМ!$B$34:$B$777,C$119)+'СЕТ СН'!$I$11+СВЦЭМ!$D$10+'СЕТ СН'!$I$5-'СЕТ СН'!$I$21</f>
        <v>5118.7871678099991</v>
      </c>
      <c r="D144" s="36">
        <f>SUMIFS(СВЦЭМ!$D$34:$D$777,СВЦЭМ!$A$34:$A$777,$A144,СВЦЭМ!$B$34:$B$777,D$119)+'СЕТ СН'!$I$11+СВЦЭМ!$D$10+'СЕТ СН'!$I$5-'СЕТ СН'!$I$21</f>
        <v>5188.4349942199997</v>
      </c>
      <c r="E144" s="36">
        <f>SUMIFS(СВЦЭМ!$D$34:$D$777,СВЦЭМ!$A$34:$A$777,$A144,СВЦЭМ!$B$34:$B$777,E$119)+'СЕТ СН'!$I$11+СВЦЭМ!$D$10+'СЕТ СН'!$I$5-'СЕТ СН'!$I$21</f>
        <v>5205.2419744999997</v>
      </c>
      <c r="F144" s="36">
        <f>SUMIFS(СВЦЭМ!$D$34:$D$777,СВЦЭМ!$A$34:$A$777,$A144,СВЦЭМ!$B$34:$B$777,F$119)+'СЕТ СН'!$I$11+СВЦЭМ!$D$10+'СЕТ СН'!$I$5-'СЕТ СН'!$I$21</f>
        <v>5205.7324546399996</v>
      </c>
      <c r="G144" s="36">
        <f>SUMIFS(СВЦЭМ!$D$34:$D$777,СВЦЭМ!$A$34:$A$777,$A144,СВЦЭМ!$B$34:$B$777,G$119)+'СЕТ СН'!$I$11+СВЦЭМ!$D$10+'СЕТ СН'!$I$5-'СЕТ СН'!$I$21</f>
        <v>5182.0418699100001</v>
      </c>
      <c r="H144" s="36">
        <f>SUMIFS(СВЦЭМ!$D$34:$D$777,СВЦЭМ!$A$34:$A$777,$A144,СВЦЭМ!$B$34:$B$777,H$119)+'СЕТ СН'!$I$11+СВЦЭМ!$D$10+'СЕТ СН'!$I$5-'СЕТ СН'!$I$21</f>
        <v>5105.7295494</v>
      </c>
      <c r="I144" s="36">
        <f>SUMIFS(СВЦЭМ!$D$34:$D$777,СВЦЭМ!$A$34:$A$777,$A144,СВЦЭМ!$B$34:$B$777,I$119)+'СЕТ СН'!$I$11+СВЦЭМ!$D$10+'СЕТ СН'!$I$5-'СЕТ СН'!$I$21</f>
        <v>4985.9562684999992</v>
      </c>
      <c r="J144" s="36">
        <f>SUMIFS(СВЦЭМ!$D$34:$D$777,СВЦЭМ!$A$34:$A$777,$A144,СВЦЭМ!$B$34:$B$777,J$119)+'СЕТ СН'!$I$11+СВЦЭМ!$D$10+'СЕТ СН'!$I$5-'СЕТ СН'!$I$21</f>
        <v>4929.2113639899999</v>
      </c>
      <c r="K144" s="36">
        <f>SUMIFS(СВЦЭМ!$D$34:$D$777,СВЦЭМ!$A$34:$A$777,$A144,СВЦЭМ!$B$34:$B$777,K$119)+'СЕТ СН'!$I$11+СВЦЭМ!$D$10+'СЕТ СН'!$I$5-'СЕТ СН'!$I$21</f>
        <v>4860.4385610599993</v>
      </c>
      <c r="L144" s="36">
        <f>SUMIFS(СВЦЭМ!$D$34:$D$777,СВЦЭМ!$A$34:$A$777,$A144,СВЦЭМ!$B$34:$B$777,L$119)+'СЕТ СН'!$I$11+СВЦЭМ!$D$10+'СЕТ СН'!$I$5-'СЕТ СН'!$I$21</f>
        <v>4851.4229741099998</v>
      </c>
      <c r="M144" s="36">
        <f>SUMIFS(СВЦЭМ!$D$34:$D$777,СВЦЭМ!$A$34:$A$777,$A144,СВЦЭМ!$B$34:$B$777,M$119)+'СЕТ СН'!$I$11+СВЦЭМ!$D$10+'СЕТ СН'!$I$5-'СЕТ СН'!$I$21</f>
        <v>4899.0763776499998</v>
      </c>
      <c r="N144" s="36">
        <f>SUMIFS(СВЦЭМ!$D$34:$D$777,СВЦЭМ!$A$34:$A$777,$A144,СВЦЭМ!$B$34:$B$777,N$119)+'СЕТ СН'!$I$11+СВЦЭМ!$D$10+'СЕТ СН'!$I$5-'СЕТ СН'!$I$21</f>
        <v>4970.4184203799996</v>
      </c>
      <c r="O144" s="36">
        <f>SUMIFS(СВЦЭМ!$D$34:$D$777,СВЦЭМ!$A$34:$A$777,$A144,СВЦЭМ!$B$34:$B$777,O$119)+'СЕТ СН'!$I$11+СВЦЭМ!$D$10+'СЕТ СН'!$I$5-'СЕТ СН'!$I$21</f>
        <v>5014.0174336699993</v>
      </c>
      <c r="P144" s="36">
        <f>SUMIFS(СВЦЭМ!$D$34:$D$777,СВЦЭМ!$A$34:$A$777,$A144,СВЦЭМ!$B$34:$B$777,P$119)+'СЕТ СН'!$I$11+СВЦЭМ!$D$10+'СЕТ СН'!$I$5-'СЕТ СН'!$I$21</f>
        <v>5020.27176203</v>
      </c>
      <c r="Q144" s="36">
        <f>SUMIFS(СВЦЭМ!$D$34:$D$777,СВЦЭМ!$A$34:$A$777,$A144,СВЦЭМ!$B$34:$B$777,Q$119)+'СЕТ СН'!$I$11+СВЦЭМ!$D$10+'СЕТ СН'!$I$5-'СЕТ СН'!$I$21</f>
        <v>5005.5095115699996</v>
      </c>
      <c r="R144" s="36">
        <f>SUMIFS(СВЦЭМ!$D$34:$D$777,СВЦЭМ!$A$34:$A$777,$A144,СВЦЭМ!$B$34:$B$777,R$119)+'СЕТ СН'!$I$11+СВЦЭМ!$D$10+'СЕТ СН'!$I$5-'СЕТ СН'!$I$21</f>
        <v>4944.6763468199997</v>
      </c>
      <c r="S144" s="36">
        <f>SUMIFS(СВЦЭМ!$D$34:$D$777,СВЦЭМ!$A$34:$A$777,$A144,СВЦЭМ!$B$34:$B$777,S$119)+'СЕТ СН'!$I$11+СВЦЭМ!$D$10+'СЕТ СН'!$I$5-'СЕТ СН'!$I$21</f>
        <v>4867.1525455099991</v>
      </c>
      <c r="T144" s="36">
        <f>SUMIFS(СВЦЭМ!$D$34:$D$777,СВЦЭМ!$A$34:$A$777,$A144,СВЦЭМ!$B$34:$B$777,T$119)+'СЕТ СН'!$I$11+СВЦЭМ!$D$10+'СЕТ СН'!$I$5-'СЕТ СН'!$I$21</f>
        <v>4815.2836069699997</v>
      </c>
      <c r="U144" s="36">
        <f>SUMIFS(СВЦЭМ!$D$34:$D$777,СВЦЭМ!$A$34:$A$777,$A144,СВЦЭМ!$B$34:$B$777,U$119)+'СЕТ СН'!$I$11+СВЦЭМ!$D$10+'СЕТ СН'!$I$5-'СЕТ СН'!$I$21</f>
        <v>4824.5316906599992</v>
      </c>
      <c r="V144" s="36">
        <f>SUMIFS(СВЦЭМ!$D$34:$D$777,СВЦЭМ!$A$34:$A$777,$A144,СВЦЭМ!$B$34:$B$777,V$119)+'СЕТ СН'!$I$11+СВЦЭМ!$D$10+'СЕТ СН'!$I$5-'СЕТ СН'!$I$21</f>
        <v>4838.5832679199993</v>
      </c>
      <c r="W144" s="36">
        <f>SUMIFS(СВЦЭМ!$D$34:$D$777,СВЦЭМ!$A$34:$A$777,$A144,СВЦЭМ!$B$34:$B$777,W$119)+'СЕТ СН'!$I$11+СВЦЭМ!$D$10+'СЕТ СН'!$I$5-'СЕТ СН'!$I$21</f>
        <v>4849.5636027199998</v>
      </c>
      <c r="X144" s="36">
        <f>SUMIFS(СВЦЭМ!$D$34:$D$777,СВЦЭМ!$A$34:$A$777,$A144,СВЦЭМ!$B$34:$B$777,X$119)+'СЕТ СН'!$I$11+СВЦЭМ!$D$10+'СЕТ СН'!$I$5-'СЕТ СН'!$I$21</f>
        <v>4857.8356328099999</v>
      </c>
      <c r="Y144" s="36">
        <f>SUMIFS(СВЦЭМ!$D$34:$D$777,СВЦЭМ!$A$34:$A$777,$A144,СВЦЭМ!$B$34:$B$777,Y$119)+'СЕТ СН'!$I$11+СВЦЭМ!$D$10+'СЕТ СН'!$I$5-'СЕТ СН'!$I$21</f>
        <v>4941.8185691699991</v>
      </c>
    </row>
    <row r="145" spans="1:27" ht="15.75" x14ac:dyDescent="0.2">
      <c r="A145" s="35">
        <f t="shared" si="3"/>
        <v>43460</v>
      </c>
      <c r="B145" s="36">
        <f>SUMIFS(СВЦЭМ!$D$34:$D$777,СВЦЭМ!$A$34:$A$777,$A145,СВЦЭМ!$B$34:$B$777,B$119)+'СЕТ СН'!$I$11+СВЦЭМ!$D$10+'СЕТ СН'!$I$5-'СЕТ СН'!$I$21</f>
        <v>5019.6158094699995</v>
      </c>
      <c r="C145" s="36">
        <f>SUMIFS(СВЦЭМ!$D$34:$D$777,СВЦЭМ!$A$34:$A$777,$A145,СВЦЭМ!$B$34:$B$777,C$119)+'СЕТ СН'!$I$11+СВЦЭМ!$D$10+'СЕТ СН'!$I$5-'СЕТ СН'!$I$21</f>
        <v>5127.5811973699992</v>
      </c>
      <c r="D145" s="36">
        <f>SUMIFS(СВЦЭМ!$D$34:$D$777,СВЦЭМ!$A$34:$A$777,$A145,СВЦЭМ!$B$34:$B$777,D$119)+'СЕТ СН'!$I$11+СВЦЭМ!$D$10+'СЕТ СН'!$I$5-'СЕТ СН'!$I$21</f>
        <v>5183.3167016199995</v>
      </c>
      <c r="E145" s="36">
        <f>SUMIFS(СВЦЭМ!$D$34:$D$777,СВЦЭМ!$A$34:$A$777,$A145,СВЦЭМ!$B$34:$B$777,E$119)+'СЕТ СН'!$I$11+СВЦЭМ!$D$10+'СЕТ СН'!$I$5-'СЕТ СН'!$I$21</f>
        <v>5181.9961893599993</v>
      </c>
      <c r="F145" s="36">
        <f>SUMIFS(СВЦЭМ!$D$34:$D$777,СВЦЭМ!$A$34:$A$777,$A145,СВЦЭМ!$B$34:$B$777,F$119)+'СЕТ СН'!$I$11+СВЦЭМ!$D$10+'СЕТ СН'!$I$5-'СЕТ СН'!$I$21</f>
        <v>5180.8458674499998</v>
      </c>
      <c r="G145" s="36">
        <f>SUMIFS(СВЦЭМ!$D$34:$D$777,СВЦЭМ!$A$34:$A$777,$A145,СВЦЭМ!$B$34:$B$777,G$119)+'СЕТ СН'!$I$11+СВЦЭМ!$D$10+'СЕТ СН'!$I$5-'СЕТ СН'!$I$21</f>
        <v>5163.0133766699992</v>
      </c>
      <c r="H145" s="36">
        <f>SUMIFS(СВЦЭМ!$D$34:$D$777,СВЦЭМ!$A$34:$A$777,$A145,СВЦЭМ!$B$34:$B$777,H$119)+'СЕТ СН'!$I$11+СВЦЭМ!$D$10+'СЕТ СН'!$I$5-'СЕТ СН'!$I$21</f>
        <v>5095.3240386199996</v>
      </c>
      <c r="I145" s="36">
        <f>SUMIFS(СВЦЭМ!$D$34:$D$777,СВЦЭМ!$A$34:$A$777,$A145,СВЦЭМ!$B$34:$B$777,I$119)+'СЕТ СН'!$I$11+СВЦЭМ!$D$10+'СЕТ СН'!$I$5-'СЕТ СН'!$I$21</f>
        <v>4998.9046174499999</v>
      </c>
      <c r="J145" s="36">
        <f>SUMIFS(СВЦЭМ!$D$34:$D$777,СВЦЭМ!$A$34:$A$777,$A145,СВЦЭМ!$B$34:$B$777,J$119)+'СЕТ СН'!$I$11+СВЦЭМ!$D$10+'СЕТ СН'!$I$5-'СЕТ СН'!$I$21</f>
        <v>4943.6349351700001</v>
      </c>
      <c r="K145" s="36">
        <f>SUMIFS(СВЦЭМ!$D$34:$D$777,СВЦЭМ!$A$34:$A$777,$A145,СВЦЭМ!$B$34:$B$777,K$119)+'СЕТ СН'!$I$11+СВЦЭМ!$D$10+'СЕТ СН'!$I$5-'СЕТ СН'!$I$21</f>
        <v>4871.9613388299995</v>
      </c>
      <c r="L145" s="36">
        <f>SUMIFS(СВЦЭМ!$D$34:$D$777,СВЦЭМ!$A$34:$A$777,$A145,СВЦЭМ!$B$34:$B$777,L$119)+'СЕТ СН'!$I$11+СВЦЭМ!$D$10+'СЕТ СН'!$I$5-'СЕТ СН'!$I$21</f>
        <v>4870.1193935999991</v>
      </c>
      <c r="M145" s="36">
        <f>SUMIFS(СВЦЭМ!$D$34:$D$777,СВЦЭМ!$A$34:$A$777,$A145,СВЦЭМ!$B$34:$B$777,M$119)+'СЕТ СН'!$I$11+СВЦЭМ!$D$10+'СЕТ СН'!$I$5-'СЕТ СН'!$I$21</f>
        <v>4930.1027505499997</v>
      </c>
      <c r="N145" s="36">
        <f>SUMIFS(СВЦЭМ!$D$34:$D$777,СВЦЭМ!$A$34:$A$777,$A145,СВЦЭМ!$B$34:$B$777,N$119)+'СЕТ СН'!$I$11+СВЦЭМ!$D$10+'СЕТ СН'!$I$5-'СЕТ СН'!$I$21</f>
        <v>5006.23681691</v>
      </c>
      <c r="O145" s="36">
        <f>SUMIFS(СВЦЭМ!$D$34:$D$777,СВЦЭМ!$A$34:$A$777,$A145,СВЦЭМ!$B$34:$B$777,O$119)+'СЕТ СН'!$I$11+СВЦЭМ!$D$10+'СЕТ СН'!$I$5-'СЕТ СН'!$I$21</f>
        <v>5051.7245994599998</v>
      </c>
      <c r="P145" s="36">
        <f>SUMIFS(СВЦЭМ!$D$34:$D$777,СВЦЭМ!$A$34:$A$777,$A145,СВЦЭМ!$B$34:$B$777,P$119)+'СЕТ СН'!$I$11+СВЦЭМ!$D$10+'СЕТ СН'!$I$5-'СЕТ СН'!$I$21</f>
        <v>5069.2263933999993</v>
      </c>
      <c r="Q145" s="36">
        <f>SUMIFS(СВЦЭМ!$D$34:$D$777,СВЦЭМ!$A$34:$A$777,$A145,СВЦЭМ!$B$34:$B$777,Q$119)+'СЕТ СН'!$I$11+СВЦЭМ!$D$10+'СЕТ СН'!$I$5-'СЕТ СН'!$I$21</f>
        <v>5036.0058219899993</v>
      </c>
      <c r="R145" s="36">
        <f>SUMIFS(СВЦЭМ!$D$34:$D$777,СВЦЭМ!$A$34:$A$777,$A145,СВЦЭМ!$B$34:$B$777,R$119)+'СЕТ СН'!$I$11+СВЦЭМ!$D$10+'СЕТ СН'!$I$5-'СЕТ СН'!$I$21</f>
        <v>4976.7781356299993</v>
      </c>
      <c r="S145" s="36">
        <f>SUMIFS(СВЦЭМ!$D$34:$D$777,СВЦЭМ!$A$34:$A$777,$A145,СВЦЭМ!$B$34:$B$777,S$119)+'СЕТ СН'!$I$11+СВЦЭМ!$D$10+'СЕТ СН'!$I$5-'СЕТ СН'!$I$21</f>
        <v>4874.6088386399997</v>
      </c>
      <c r="T145" s="36">
        <f>SUMIFS(СВЦЭМ!$D$34:$D$777,СВЦЭМ!$A$34:$A$777,$A145,СВЦЭМ!$B$34:$B$777,T$119)+'СЕТ СН'!$I$11+СВЦЭМ!$D$10+'СЕТ СН'!$I$5-'СЕТ СН'!$I$21</f>
        <v>4836.8426713599993</v>
      </c>
      <c r="U145" s="36">
        <f>SUMIFS(СВЦЭМ!$D$34:$D$777,СВЦЭМ!$A$34:$A$777,$A145,СВЦЭМ!$B$34:$B$777,U$119)+'СЕТ СН'!$I$11+СВЦЭМ!$D$10+'СЕТ СН'!$I$5-'СЕТ СН'!$I$21</f>
        <v>4839.09871707</v>
      </c>
      <c r="V145" s="36">
        <f>SUMIFS(СВЦЭМ!$D$34:$D$777,СВЦЭМ!$A$34:$A$777,$A145,СВЦЭМ!$B$34:$B$777,V$119)+'СЕТ СН'!$I$11+СВЦЭМ!$D$10+'СЕТ СН'!$I$5-'СЕТ СН'!$I$21</f>
        <v>4850.2558188899993</v>
      </c>
      <c r="W145" s="36">
        <f>SUMIFS(СВЦЭМ!$D$34:$D$777,СВЦЭМ!$A$34:$A$777,$A145,СВЦЭМ!$B$34:$B$777,W$119)+'СЕТ СН'!$I$11+СВЦЭМ!$D$10+'СЕТ СН'!$I$5-'СЕТ СН'!$I$21</f>
        <v>4866.6121250799997</v>
      </c>
      <c r="X145" s="36">
        <f>SUMIFS(СВЦЭМ!$D$34:$D$777,СВЦЭМ!$A$34:$A$777,$A145,СВЦЭМ!$B$34:$B$777,X$119)+'СЕТ СН'!$I$11+СВЦЭМ!$D$10+'СЕТ СН'!$I$5-'СЕТ СН'!$I$21</f>
        <v>4878.9945238499995</v>
      </c>
      <c r="Y145" s="36">
        <f>SUMIFS(СВЦЭМ!$D$34:$D$777,СВЦЭМ!$A$34:$A$777,$A145,СВЦЭМ!$B$34:$B$777,Y$119)+'СЕТ СН'!$I$11+СВЦЭМ!$D$10+'СЕТ СН'!$I$5-'СЕТ СН'!$I$21</f>
        <v>4953.8717075699997</v>
      </c>
    </row>
    <row r="146" spans="1:27" ht="15.75" x14ac:dyDescent="0.2">
      <c r="A146" s="35">
        <f t="shared" si="3"/>
        <v>43461</v>
      </c>
      <c r="B146" s="36">
        <f>SUMIFS(СВЦЭМ!$D$34:$D$777,СВЦЭМ!$A$34:$A$777,$A146,СВЦЭМ!$B$34:$B$777,B$119)+'СЕТ СН'!$I$11+СВЦЭМ!$D$10+'СЕТ СН'!$I$5-'СЕТ СН'!$I$21</f>
        <v>5053.1853253199997</v>
      </c>
      <c r="C146" s="36">
        <f>SUMIFS(СВЦЭМ!$D$34:$D$777,СВЦЭМ!$A$34:$A$777,$A146,СВЦЭМ!$B$34:$B$777,C$119)+'СЕТ СН'!$I$11+СВЦЭМ!$D$10+'СЕТ СН'!$I$5-'СЕТ СН'!$I$21</f>
        <v>5130.2247891599991</v>
      </c>
      <c r="D146" s="36">
        <f>SUMIFS(СВЦЭМ!$D$34:$D$777,СВЦЭМ!$A$34:$A$777,$A146,СВЦЭМ!$B$34:$B$777,D$119)+'СЕТ СН'!$I$11+СВЦЭМ!$D$10+'СЕТ СН'!$I$5-'СЕТ СН'!$I$21</f>
        <v>5187.5046199999997</v>
      </c>
      <c r="E146" s="36">
        <f>SUMIFS(СВЦЭМ!$D$34:$D$777,СВЦЭМ!$A$34:$A$777,$A146,СВЦЭМ!$B$34:$B$777,E$119)+'СЕТ СН'!$I$11+СВЦЭМ!$D$10+'СЕТ СН'!$I$5-'СЕТ СН'!$I$21</f>
        <v>5226.1798646299994</v>
      </c>
      <c r="F146" s="36">
        <f>SUMIFS(СВЦЭМ!$D$34:$D$777,СВЦЭМ!$A$34:$A$777,$A146,СВЦЭМ!$B$34:$B$777,F$119)+'СЕТ СН'!$I$11+СВЦЭМ!$D$10+'СЕТ СН'!$I$5-'СЕТ СН'!$I$21</f>
        <v>5231.4280276599993</v>
      </c>
      <c r="G146" s="36">
        <f>SUMIFS(СВЦЭМ!$D$34:$D$777,СВЦЭМ!$A$34:$A$777,$A146,СВЦЭМ!$B$34:$B$777,G$119)+'СЕТ СН'!$I$11+СВЦЭМ!$D$10+'СЕТ СН'!$I$5-'СЕТ СН'!$I$21</f>
        <v>5218.3025094300001</v>
      </c>
      <c r="H146" s="36">
        <f>SUMIFS(СВЦЭМ!$D$34:$D$777,СВЦЭМ!$A$34:$A$777,$A146,СВЦЭМ!$B$34:$B$777,H$119)+'СЕТ СН'!$I$11+СВЦЭМ!$D$10+'СЕТ СН'!$I$5-'СЕТ СН'!$I$21</f>
        <v>5168.4938628299997</v>
      </c>
      <c r="I146" s="36">
        <f>SUMIFS(СВЦЭМ!$D$34:$D$777,СВЦЭМ!$A$34:$A$777,$A146,СВЦЭМ!$B$34:$B$777,I$119)+'СЕТ СН'!$I$11+СВЦЭМ!$D$10+'СЕТ СН'!$I$5-'СЕТ СН'!$I$21</f>
        <v>5056.9371061799993</v>
      </c>
      <c r="J146" s="36">
        <f>SUMIFS(СВЦЭМ!$D$34:$D$777,СВЦЭМ!$A$34:$A$777,$A146,СВЦЭМ!$B$34:$B$777,J$119)+'СЕТ СН'!$I$11+СВЦЭМ!$D$10+'СЕТ СН'!$I$5-'СЕТ СН'!$I$21</f>
        <v>5002.2492126799998</v>
      </c>
      <c r="K146" s="36">
        <f>SUMIFS(СВЦЭМ!$D$34:$D$777,СВЦЭМ!$A$34:$A$777,$A146,СВЦЭМ!$B$34:$B$777,K$119)+'СЕТ СН'!$I$11+СВЦЭМ!$D$10+'СЕТ СН'!$I$5-'СЕТ СН'!$I$21</f>
        <v>4944.5745628499999</v>
      </c>
      <c r="L146" s="36">
        <f>SUMIFS(СВЦЭМ!$D$34:$D$777,СВЦЭМ!$A$34:$A$777,$A146,СВЦЭМ!$B$34:$B$777,L$119)+'СЕТ СН'!$I$11+СВЦЭМ!$D$10+'СЕТ СН'!$I$5-'СЕТ СН'!$I$21</f>
        <v>4949.6732981399991</v>
      </c>
      <c r="M146" s="36">
        <f>SUMIFS(СВЦЭМ!$D$34:$D$777,СВЦЭМ!$A$34:$A$777,$A146,СВЦЭМ!$B$34:$B$777,M$119)+'СЕТ СН'!$I$11+СВЦЭМ!$D$10+'СЕТ СН'!$I$5-'СЕТ СН'!$I$21</f>
        <v>5004.9197372699991</v>
      </c>
      <c r="N146" s="36">
        <f>SUMIFS(СВЦЭМ!$D$34:$D$777,СВЦЭМ!$A$34:$A$777,$A146,СВЦЭМ!$B$34:$B$777,N$119)+'СЕТ СН'!$I$11+СВЦЭМ!$D$10+'СЕТ СН'!$I$5-'СЕТ СН'!$I$21</f>
        <v>5048.6722311299991</v>
      </c>
      <c r="O146" s="36">
        <f>SUMIFS(СВЦЭМ!$D$34:$D$777,СВЦЭМ!$A$34:$A$777,$A146,СВЦЭМ!$B$34:$B$777,O$119)+'СЕТ СН'!$I$11+СВЦЭМ!$D$10+'СЕТ СН'!$I$5-'СЕТ СН'!$I$21</f>
        <v>5069.3028274599992</v>
      </c>
      <c r="P146" s="36">
        <f>SUMIFS(СВЦЭМ!$D$34:$D$777,СВЦЭМ!$A$34:$A$777,$A146,СВЦЭМ!$B$34:$B$777,P$119)+'СЕТ СН'!$I$11+СВЦЭМ!$D$10+'СЕТ СН'!$I$5-'СЕТ СН'!$I$21</f>
        <v>5105.7112897799998</v>
      </c>
      <c r="Q146" s="36">
        <f>SUMIFS(СВЦЭМ!$D$34:$D$777,СВЦЭМ!$A$34:$A$777,$A146,СВЦЭМ!$B$34:$B$777,Q$119)+'СЕТ СН'!$I$11+СВЦЭМ!$D$10+'СЕТ СН'!$I$5-'СЕТ СН'!$I$21</f>
        <v>5110.0104485599995</v>
      </c>
      <c r="R146" s="36">
        <f>SUMIFS(СВЦЭМ!$D$34:$D$777,СВЦЭМ!$A$34:$A$777,$A146,СВЦЭМ!$B$34:$B$777,R$119)+'СЕТ СН'!$I$11+СВЦЭМ!$D$10+'СЕТ СН'!$I$5-'СЕТ СН'!$I$21</f>
        <v>5053.8690376999994</v>
      </c>
      <c r="S146" s="36">
        <f>SUMIFS(СВЦЭМ!$D$34:$D$777,СВЦЭМ!$A$34:$A$777,$A146,СВЦЭМ!$B$34:$B$777,S$119)+'СЕТ СН'!$I$11+СВЦЭМ!$D$10+'СЕТ СН'!$I$5-'СЕТ СН'!$I$21</f>
        <v>4970.5238589499995</v>
      </c>
      <c r="T146" s="36">
        <f>SUMIFS(СВЦЭМ!$D$34:$D$777,СВЦЭМ!$A$34:$A$777,$A146,СВЦЭМ!$B$34:$B$777,T$119)+'СЕТ СН'!$I$11+СВЦЭМ!$D$10+'СЕТ СН'!$I$5-'СЕТ СН'!$I$21</f>
        <v>4921.0546550199997</v>
      </c>
      <c r="U146" s="36">
        <f>SUMIFS(СВЦЭМ!$D$34:$D$777,СВЦЭМ!$A$34:$A$777,$A146,СВЦЭМ!$B$34:$B$777,U$119)+'СЕТ СН'!$I$11+СВЦЭМ!$D$10+'СЕТ СН'!$I$5-'СЕТ СН'!$I$21</f>
        <v>4922.7068058799996</v>
      </c>
      <c r="V146" s="36">
        <f>SUMIFS(СВЦЭМ!$D$34:$D$777,СВЦЭМ!$A$34:$A$777,$A146,СВЦЭМ!$B$34:$B$777,V$119)+'СЕТ СН'!$I$11+СВЦЭМ!$D$10+'СЕТ СН'!$I$5-'СЕТ СН'!$I$21</f>
        <v>4935.9221425099995</v>
      </c>
      <c r="W146" s="36">
        <f>SUMIFS(СВЦЭМ!$D$34:$D$777,СВЦЭМ!$A$34:$A$777,$A146,СВЦЭМ!$B$34:$B$777,W$119)+'СЕТ СН'!$I$11+СВЦЭМ!$D$10+'СЕТ СН'!$I$5-'СЕТ СН'!$I$21</f>
        <v>4952.7938110699997</v>
      </c>
      <c r="X146" s="36">
        <f>SUMIFS(СВЦЭМ!$D$34:$D$777,СВЦЭМ!$A$34:$A$777,$A146,СВЦЭМ!$B$34:$B$777,X$119)+'СЕТ СН'!$I$11+СВЦЭМ!$D$10+'СЕТ СН'!$I$5-'СЕТ СН'!$I$21</f>
        <v>4973.64153403</v>
      </c>
      <c r="Y146" s="36">
        <f>SUMIFS(СВЦЭМ!$D$34:$D$777,СВЦЭМ!$A$34:$A$777,$A146,СВЦЭМ!$B$34:$B$777,Y$119)+'СЕТ СН'!$I$11+СВЦЭМ!$D$10+'СЕТ СН'!$I$5-'СЕТ СН'!$I$21</f>
        <v>5040.28245668</v>
      </c>
    </row>
    <row r="147" spans="1:27" ht="15.75" x14ac:dyDescent="0.2">
      <c r="A147" s="35">
        <f t="shared" si="3"/>
        <v>43462</v>
      </c>
      <c r="B147" s="36">
        <f>SUMIFS(СВЦЭМ!$D$34:$D$777,СВЦЭМ!$A$34:$A$777,$A147,СВЦЭМ!$B$34:$B$777,B$119)+'СЕТ СН'!$I$11+СВЦЭМ!$D$10+'СЕТ СН'!$I$5-'СЕТ СН'!$I$21</f>
        <v>5092.7243022199991</v>
      </c>
      <c r="C147" s="36">
        <f>SUMIFS(СВЦЭМ!$D$34:$D$777,СВЦЭМ!$A$34:$A$777,$A147,СВЦЭМ!$B$34:$B$777,C$119)+'СЕТ СН'!$I$11+СВЦЭМ!$D$10+'СЕТ СН'!$I$5-'СЕТ СН'!$I$21</f>
        <v>5148.8259641199993</v>
      </c>
      <c r="D147" s="36">
        <f>SUMIFS(СВЦЭМ!$D$34:$D$777,СВЦЭМ!$A$34:$A$777,$A147,СВЦЭМ!$B$34:$B$777,D$119)+'СЕТ СН'!$I$11+СВЦЭМ!$D$10+'СЕТ СН'!$I$5-'СЕТ СН'!$I$21</f>
        <v>5218.4083242299994</v>
      </c>
      <c r="E147" s="36">
        <f>SUMIFS(СВЦЭМ!$D$34:$D$777,СВЦЭМ!$A$34:$A$777,$A147,СВЦЭМ!$B$34:$B$777,E$119)+'СЕТ СН'!$I$11+СВЦЭМ!$D$10+'СЕТ СН'!$I$5-'СЕТ СН'!$I$21</f>
        <v>5228.4228231400002</v>
      </c>
      <c r="F147" s="36">
        <f>SUMIFS(СВЦЭМ!$D$34:$D$777,СВЦЭМ!$A$34:$A$777,$A147,СВЦЭМ!$B$34:$B$777,F$119)+'СЕТ СН'!$I$11+СВЦЭМ!$D$10+'СЕТ СН'!$I$5-'СЕТ СН'!$I$21</f>
        <v>5240.2275688899999</v>
      </c>
      <c r="G147" s="36">
        <f>SUMIFS(СВЦЭМ!$D$34:$D$777,СВЦЭМ!$A$34:$A$777,$A147,СВЦЭМ!$B$34:$B$777,G$119)+'СЕТ СН'!$I$11+СВЦЭМ!$D$10+'СЕТ СН'!$I$5-'СЕТ СН'!$I$21</f>
        <v>5211.5761920300001</v>
      </c>
      <c r="H147" s="36">
        <f>SUMIFS(СВЦЭМ!$D$34:$D$777,СВЦЭМ!$A$34:$A$777,$A147,СВЦЭМ!$B$34:$B$777,H$119)+'СЕТ СН'!$I$11+СВЦЭМ!$D$10+'СЕТ СН'!$I$5-'СЕТ СН'!$I$21</f>
        <v>5141.3296733799998</v>
      </c>
      <c r="I147" s="36">
        <f>SUMIFS(СВЦЭМ!$D$34:$D$777,СВЦЭМ!$A$34:$A$777,$A147,СВЦЭМ!$B$34:$B$777,I$119)+'СЕТ СН'!$I$11+СВЦЭМ!$D$10+'СЕТ СН'!$I$5-'СЕТ СН'!$I$21</f>
        <v>5035.4395519899999</v>
      </c>
      <c r="J147" s="36">
        <f>SUMIFS(СВЦЭМ!$D$34:$D$777,СВЦЭМ!$A$34:$A$777,$A147,СВЦЭМ!$B$34:$B$777,J$119)+'СЕТ СН'!$I$11+СВЦЭМ!$D$10+'СЕТ СН'!$I$5-'СЕТ СН'!$I$21</f>
        <v>4967.0524747299996</v>
      </c>
      <c r="K147" s="36">
        <f>SUMIFS(СВЦЭМ!$D$34:$D$777,СВЦЭМ!$A$34:$A$777,$A147,СВЦЭМ!$B$34:$B$777,K$119)+'СЕТ СН'!$I$11+СВЦЭМ!$D$10+'СЕТ СН'!$I$5-'СЕТ СН'!$I$21</f>
        <v>4893.8983820399999</v>
      </c>
      <c r="L147" s="36">
        <f>SUMIFS(СВЦЭМ!$D$34:$D$777,СВЦЭМ!$A$34:$A$777,$A147,СВЦЭМ!$B$34:$B$777,L$119)+'СЕТ СН'!$I$11+СВЦЭМ!$D$10+'СЕТ СН'!$I$5-'СЕТ СН'!$I$21</f>
        <v>4889.5539554099996</v>
      </c>
      <c r="M147" s="36">
        <f>SUMIFS(СВЦЭМ!$D$34:$D$777,СВЦЭМ!$A$34:$A$777,$A147,СВЦЭМ!$B$34:$B$777,M$119)+'СЕТ СН'!$I$11+СВЦЭМ!$D$10+'СЕТ СН'!$I$5-'СЕТ СН'!$I$21</f>
        <v>4943.9325566299995</v>
      </c>
      <c r="N147" s="36">
        <f>SUMIFS(СВЦЭМ!$D$34:$D$777,СВЦЭМ!$A$34:$A$777,$A147,СВЦЭМ!$B$34:$B$777,N$119)+'СЕТ СН'!$I$11+СВЦЭМ!$D$10+'СЕТ СН'!$I$5-'СЕТ СН'!$I$21</f>
        <v>4994.7760628099995</v>
      </c>
      <c r="O147" s="36">
        <f>SUMIFS(СВЦЭМ!$D$34:$D$777,СВЦЭМ!$A$34:$A$777,$A147,СВЦЭМ!$B$34:$B$777,O$119)+'СЕТ СН'!$I$11+СВЦЭМ!$D$10+'СЕТ СН'!$I$5-'СЕТ СН'!$I$21</f>
        <v>5047.3075218999993</v>
      </c>
      <c r="P147" s="36">
        <f>SUMIFS(СВЦЭМ!$D$34:$D$777,СВЦЭМ!$A$34:$A$777,$A147,СВЦЭМ!$B$34:$B$777,P$119)+'СЕТ СН'!$I$11+СВЦЭМ!$D$10+'СЕТ СН'!$I$5-'СЕТ СН'!$I$21</f>
        <v>5061.6368619999994</v>
      </c>
      <c r="Q147" s="36">
        <f>SUMIFS(СВЦЭМ!$D$34:$D$777,СВЦЭМ!$A$34:$A$777,$A147,СВЦЭМ!$B$34:$B$777,Q$119)+'СЕТ СН'!$I$11+СВЦЭМ!$D$10+'СЕТ СН'!$I$5-'СЕТ СН'!$I$21</f>
        <v>5036.7635878399997</v>
      </c>
      <c r="R147" s="36">
        <f>SUMIFS(СВЦЭМ!$D$34:$D$777,СВЦЭМ!$A$34:$A$777,$A147,СВЦЭМ!$B$34:$B$777,R$119)+'СЕТ СН'!$I$11+СВЦЭМ!$D$10+'СЕТ СН'!$I$5-'СЕТ СН'!$I$21</f>
        <v>4977.0465874699994</v>
      </c>
      <c r="S147" s="36">
        <f>SUMIFS(СВЦЭМ!$D$34:$D$777,СВЦЭМ!$A$34:$A$777,$A147,СВЦЭМ!$B$34:$B$777,S$119)+'СЕТ СН'!$I$11+СВЦЭМ!$D$10+'СЕТ СН'!$I$5-'СЕТ СН'!$I$21</f>
        <v>4894.3311994999995</v>
      </c>
      <c r="T147" s="36">
        <f>SUMIFS(СВЦЭМ!$D$34:$D$777,СВЦЭМ!$A$34:$A$777,$A147,СВЦЭМ!$B$34:$B$777,T$119)+'СЕТ СН'!$I$11+СВЦЭМ!$D$10+'СЕТ СН'!$I$5-'СЕТ СН'!$I$21</f>
        <v>4847.1785441299999</v>
      </c>
      <c r="U147" s="36">
        <f>SUMIFS(СВЦЭМ!$D$34:$D$777,СВЦЭМ!$A$34:$A$777,$A147,СВЦЭМ!$B$34:$B$777,U$119)+'СЕТ СН'!$I$11+СВЦЭМ!$D$10+'СЕТ СН'!$I$5-'СЕТ СН'!$I$21</f>
        <v>4852.2415802499991</v>
      </c>
      <c r="V147" s="36">
        <f>SUMIFS(СВЦЭМ!$D$34:$D$777,СВЦЭМ!$A$34:$A$777,$A147,СВЦЭМ!$B$34:$B$777,V$119)+'СЕТ СН'!$I$11+СВЦЭМ!$D$10+'СЕТ СН'!$I$5-'СЕТ СН'!$I$21</f>
        <v>4865.9896908999999</v>
      </c>
      <c r="W147" s="36">
        <f>SUMIFS(СВЦЭМ!$D$34:$D$777,СВЦЭМ!$A$34:$A$777,$A147,СВЦЭМ!$B$34:$B$777,W$119)+'СЕТ СН'!$I$11+СВЦЭМ!$D$10+'СЕТ СН'!$I$5-'СЕТ СН'!$I$21</f>
        <v>4874.8550471799999</v>
      </c>
      <c r="X147" s="36">
        <f>SUMIFS(СВЦЭМ!$D$34:$D$777,СВЦЭМ!$A$34:$A$777,$A147,СВЦЭМ!$B$34:$B$777,X$119)+'СЕТ СН'!$I$11+СВЦЭМ!$D$10+'СЕТ СН'!$I$5-'СЕТ СН'!$I$21</f>
        <v>4891.1780956399998</v>
      </c>
      <c r="Y147" s="36">
        <f>SUMIFS(СВЦЭМ!$D$34:$D$777,СВЦЭМ!$A$34:$A$777,$A147,СВЦЭМ!$B$34:$B$777,Y$119)+'СЕТ СН'!$I$11+СВЦЭМ!$D$10+'СЕТ СН'!$I$5-'СЕТ СН'!$I$21</f>
        <v>4980.7902572100002</v>
      </c>
    </row>
    <row r="148" spans="1:27" ht="15.75" x14ac:dyDescent="0.2">
      <c r="A148" s="35">
        <f t="shared" si="3"/>
        <v>43463</v>
      </c>
      <c r="B148" s="36">
        <f>SUMIFS(СВЦЭМ!$D$34:$D$777,СВЦЭМ!$A$34:$A$777,$A148,СВЦЭМ!$B$34:$B$777,B$119)+'СЕТ СН'!$I$11+СВЦЭМ!$D$10+'СЕТ СН'!$I$5-'СЕТ СН'!$I$21</f>
        <v>5065.9827546099996</v>
      </c>
      <c r="C148" s="36">
        <f>SUMIFS(СВЦЭМ!$D$34:$D$777,СВЦЭМ!$A$34:$A$777,$A148,СВЦЭМ!$B$34:$B$777,C$119)+'СЕТ СН'!$I$11+СВЦЭМ!$D$10+'СЕТ СН'!$I$5-'СЕТ СН'!$I$21</f>
        <v>5167.7050364199995</v>
      </c>
      <c r="D148" s="36">
        <f>SUMIFS(СВЦЭМ!$D$34:$D$777,СВЦЭМ!$A$34:$A$777,$A148,СВЦЭМ!$B$34:$B$777,D$119)+'СЕТ СН'!$I$11+СВЦЭМ!$D$10+'СЕТ СН'!$I$5-'СЕТ СН'!$I$21</f>
        <v>5248.6833183199997</v>
      </c>
      <c r="E148" s="36">
        <f>SUMIFS(СВЦЭМ!$D$34:$D$777,СВЦЭМ!$A$34:$A$777,$A148,СВЦЭМ!$B$34:$B$777,E$119)+'СЕТ СН'!$I$11+СВЦЭМ!$D$10+'СЕТ СН'!$I$5-'СЕТ СН'!$I$21</f>
        <v>5266.2656854299994</v>
      </c>
      <c r="F148" s="36">
        <f>SUMIFS(СВЦЭМ!$D$34:$D$777,СВЦЭМ!$A$34:$A$777,$A148,СВЦЭМ!$B$34:$B$777,F$119)+'СЕТ СН'!$I$11+СВЦЭМ!$D$10+'СЕТ СН'!$I$5-'СЕТ СН'!$I$21</f>
        <v>5266.2099153999998</v>
      </c>
      <c r="G148" s="36">
        <f>SUMIFS(СВЦЭМ!$D$34:$D$777,СВЦЭМ!$A$34:$A$777,$A148,СВЦЭМ!$B$34:$B$777,G$119)+'СЕТ СН'!$I$11+СВЦЭМ!$D$10+'СЕТ СН'!$I$5-'СЕТ СН'!$I$21</f>
        <v>5247.8984966299995</v>
      </c>
      <c r="H148" s="36">
        <f>SUMIFS(СВЦЭМ!$D$34:$D$777,СВЦЭМ!$A$34:$A$777,$A148,СВЦЭМ!$B$34:$B$777,H$119)+'СЕТ СН'!$I$11+СВЦЭМ!$D$10+'СЕТ СН'!$I$5-'СЕТ СН'!$I$21</f>
        <v>5152.3338398999995</v>
      </c>
      <c r="I148" s="36">
        <f>SUMIFS(СВЦЭМ!$D$34:$D$777,СВЦЭМ!$A$34:$A$777,$A148,СВЦЭМ!$B$34:$B$777,I$119)+'СЕТ СН'!$I$11+СВЦЭМ!$D$10+'СЕТ СН'!$I$5-'СЕТ СН'!$I$21</f>
        <v>5070.5611760699994</v>
      </c>
      <c r="J148" s="36">
        <f>SUMIFS(СВЦЭМ!$D$34:$D$777,СВЦЭМ!$A$34:$A$777,$A148,СВЦЭМ!$B$34:$B$777,J$119)+'СЕТ СН'!$I$11+СВЦЭМ!$D$10+'СЕТ СН'!$I$5-'СЕТ СН'!$I$21</f>
        <v>5015.3752432399997</v>
      </c>
      <c r="K148" s="36">
        <f>SUMIFS(СВЦЭМ!$D$34:$D$777,СВЦЭМ!$A$34:$A$777,$A148,СВЦЭМ!$B$34:$B$777,K$119)+'СЕТ СН'!$I$11+СВЦЭМ!$D$10+'СЕТ СН'!$I$5-'СЕТ СН'!$I$21</f>
        <v>4930.9970561099999</v>
      </c>
      <c r="L148" s="36">
        <f>SUMIFS(СВЦЭМ!$D$34:$D$777,СВЦЭМ!$A$34:$A$777,$A148,СВЦЭМ!$B$34:$B$777,L$119)+'СЕТ СН'!$I$11+СВЦЭМ!$D$10+'СЕТ СН'!$I$5-'СЕТ СН'!$I$21</f>
        <v>4929.5761848499997</v>
      </c>
      <c r="M148" s="36">
        <f>SUMIFS(СВЦЭМ!$D$34:$D$777,СВЦЭМ!$A$34:$A$777,$A148,СВЦЭМ!$B$34:$B$777,M$119)+'СЕТ СН'!$I$11+СВЦЭМ!$D$10+'СЕТ СН'!$I$5-'СЕТ СН'!$I$21</f>
        <v>5003.5482900099996</v>
      </c>
      <c r="N148" s="36">
        <f>SUMIFS(СВЦЭМ!$D$34:$D$777,СВЦЭМ!$A$34:$A$777,$A148,СВЦЭМ!$B$34:$B$777,N$119)+'СЕТ СН'!$I$11+СВЦЭМ!$D$10+'СЕТ СН'!$I$5-'СЕТ СН'!$I$21</f>
        <v>5049.33402441</v>
      </c>
      <c r="O148" s="36">
        <f>SUMIFS(СВЦЭМ!$D$34:$D$777,СВЦЭМ!$A$34:$A$777,$A148,СВЦЭМ!$B$34:$B$777,O$119)+'СЕТ СН'!$I$11+СВЦЭМ!$D$10+'СЕТ СН'!$I$5-'СЕТ СН'!$I$21</f>
        <v>5060.2388713199998</v>
      </c>
      <c r="P148" s="36">
        <f>SUMIFS(СВЦЭМ!$D$34:$D$777,СВЦЭМ!$A$34:$A$777,$A148,СВЦЭМ!$B$34:$B$777,P$119)+'СЕТ СН'!$I$11+СВЦЭМ!$D$10+'СЕТ СН'!$I$5-'СЕТ СН'!$I$21</f>
        <v>5067.1843884799991</v>
      </c>
      <c r="Q148" s="36">
        <f>SUMIFS(СВЦЭМ!$D$34:$D$777,СВЦЭМ!$A$34:$A$777,$A148,СВЦЭМ!$B$34:$B$777,Q$119)+'СЕТ СН'!$I$11+СВЦЭМ!$D$10+'СЕТ СН'!$I$5-'СЕТ СН'!$I$21</f>
        <v>5054.1779713099995</v>
      </c>
      <c r="R148" s="36">
        <f>SUMIFS(СВЦЭМ!$D$34:$D$777,СВЦЭМ!$A$34:$A$777,$A148,СВЦЭМ!$B$34:$B$777,R$119)+'СЕТ СН'!$I$11+СВЦЭМ!$D$10+'СЕТ СН'!$I$5-'СЕТ СН'!$I$21</f>
        <v>5004.1243508399994</v>
      </c>
      <c r="S148" s="36">
        <f>SUMIFS(СВЦЭМ!$D$34:$D$777,СВЦЭМ!$A$34:$A$777,$A148,СВЦЭМ!$B$34:$B$777,S$119)+'СЕТ СН'!$I$11+СВЦЭМ!$D$10+'СЕТ СН'!$I$5-'СЕТ СН'!$I$21</f>
        <v>4913.3120256899992</v>
      </c>
      <c r="T148" s="36">
        <f>SUMIFS(СВЦЭМ!$D$34:$D$777,СВЦЭМ!$A$34:$A$777,$A148,СВЦЭМ!$B$34:$B$777,T$119)+'СЕТ СН'!$I$11+СВЦЭМ!$D$10+'СЕТ СН'!$I$5-'СЕТ СН'!$I$21</f>
        <v>4882.6145888499996</v>
      </c>
      <c r="U148" s="36">
        <f>SUMIFS(СВЦЭМ!$D$34:$D$777,СВЦЭМ!$A$34:$A$777,$A148,СВЦЭМ!$B$34:$B$777,U$119)+'СЕТ СН'!$I$11+СВЦЭМ!$D$10+'СЕТ СН'!$I$5-'СЕТ СН'!$I$21</f>
        <v>4881.8923043299992</v>
      </c>
      <c r="V148" s="36">
        <f>SUMIFS(СВЦЭМ!$D$34:$D$777,СВЦЭМ!$A$34:$A$777,$A148,СВЦЭМ!$B$34:$B$777,V$119)+'СЕТ СН'!$I$11+СВЦЭМ!$D$10+'СЕТ СН'!$I$5-'СЕТ СН'!$I$21</f>
        <v>4906.8340863399999</v>
      </c>
      <c r="W148" s="36">
        <f>SUMIFS(СВЦЭМ!$D$34:$D$777,СВЦЭМ!$A$34:$A$777,$A148,СВЦЭМ!$B$34:$B$777,W$119)+'СЕТ СН'!$I$11+СВЦЭМ!$D$10+'СЕТ СН'!$I$5-'СЕТ СН'!$I$21</f>
        <v>4912.9332274599992</v>
      </c>
      <c r="X148" s="36">
        <f>SUMIFS(СВЦЭМ!$D$34:$D$777,СВЦЭМ!$A$34:$A$777,$A148,СВЦЭМ!$B$34:$B$777,X$119)+'СЕТ СН'!$I$11+СВЦЭМ!$D$10+'СЕТ СН'!$I$5-'СЕТ СН'!$I$21</f>
        <v>4919.4114609099997</v>
      </c>
      <c r="Y148" s="36">
        <f>SUMIFS(СВЦЭМ!$D$34:$D$777,СВЦЭМ!$A$34:$A$777,$A148,СВЦЭМ!$B$34:$B$777,Y$119)+'СЕТ СН'!$I$11+СВЦЭМ!$D$10+'СЕТ СН'!$I$5-'СЕТ СН'!$I$21</f>
        <v>4995.3893913699994</v>
      </c>
    </row>
    <row r="149" spans="1:27" ht="15.75" x14ac:dyDescent="0.2">
      <c r="A149" s="35">
        <f t="shared" si="3"/>
        <v>43464</v>
      </c>
      <c r="B149" s="36">
        <f>SUMIFS(СВЦЭМ!$D$34:$D$777,СВЦЭМ!$A$34:$A$777,$A149,СВЦЭМ!$B$34:$B$777,B$119)+'СЕТ СН'!$I$11+СВЦЭМ!$D$10+'СЕТ СН'!$I$5-'СЕТ СН'!$I$21</f>
        <v>5084.4563132699996</v>
      </c>
      <c r="C149" s="36">
        <f>SUMIFS(СВЦЭМ!$D$34:$D$777,СВЦЭМ!$A$34:$A$777,$A149,СВЦЭМ!$B$34:$B$777,C$119)+'СЕТ СН'!$I$11+СВЦЭМ!$D$10+'СЕТ СН'!$I$5-'СЕТ СН'!$I$21</f>
        <v>5164.91638728</v>
      </c>
      <c r="D149" s="36">
        <f>SUMIFS(СВЦЭМ!$D$34:$D$777,СВЦЭМ!$A$34:$A$777,$A149,СВЦЭМ!$B$34:$B$777,D$119)+'СЕТ СН'!$I$11+СВЦЭМ!$D$10+'СЕТ СН'!$I$5-'СЕТ СН'!$I$21</f>
        <v>5191.4858134299993</v>
      </c>
      <c r="E149" s="36">
        <f>SUMIFS(СВЦЭМ!$D$34:$D$777,СВЦЭМ!$A$34:$A$777,$A149,СВЦЭМ!$B$34:$B$777,E$119)+'СЕТ СН'!$I$11+СВЦЭМ!$D$10+'СЕТ СН'!$I$5-'СЕТ СН'!$I$21</f>
        <v>5189.7559156699999</v>
      </c>
      <c r="F149" s="36">
        <f>SUMIFS(СВЦЭМ!$D$34:$D$777,СВЦЭМ!$A$34:$A$777,$A149,СВЦЭМ!$B$34:$B$777,F$119)+'СЕТ СН'!$I$11+СВЦЭМ!$D$10+'СЕТ СН'!$I$5-'СЕТ СН'!$I$21</f>
        <v>5189.7548911899994</v>
      </c>
      <c r="G149" s="36">
        <f>SUMIFS(СВЦЭМ!$D$34:$D$777,СВЦЭМ!$A$34:$A$777,$A149,СВЦЭМ!$B$34:$B$777,G$119)+'СЕТ СН'!$I$11+СВЦЭМ!$D$10+'СЕТ СН'!$I$5-'СЕТ СН'!$I$21</f>
        <v>5192.3636818799996</v>
      </c>
      <c r="H149" s="36">
        <f>SUMIFS(СВЦЭМ!$D$34:$D$777,СВЦЭМ!$A$34:$A$777,$A149,СВЦЭМ!$B$34:$B$777,H$119)+'СЕТ СН'!$I$11+СВЦЭМ!$D$10+'СЕТ СН'!$I$5-'СЕТ СН'!$I$21</f>
        <v>5178.0686150399997</v>
      </c>
      <c r="I149" s="36">
        <f>SUMIFS(СВЦЭМ!$D$34:$D$777,СВЦЭМ!$A$34:$A$777,$A149,СВЦЭМ!$B$34:$B$777,I$119)+'СЕТ СН'!$I$11+СВЦЭМ!$D$10+'СЕТ СН'!$I$5-'СЕТ СН'!$I$21</f>
        <v>5127.4641435499998</v>
      </c>
      <c r="J149" s="36">
        <f>SUMIFS(СВЦЭМ!$D$34:$D$777,СВЦЭМ!$A$34:$A$777,$A149,СВЦЭМ!$B$34:$B$777,J$119)+'СЕТ СН'!$I$11+СВЦЭМ!$D$10+'СЕТ СН'!$I$5-'СЕТ СН'!$I$21</f>
        <v>5050.5114142899993</v>
      </c>
      <c r="K149" s="36">
        <f>SUMIFS(СВЦЭМ!$D$34:$D$777,СВЦЭМ!$A$34:$A$777,$A149,СВЦЭМ!$B$34:$B$777,K$119)+'СЕТ СН'!$I$11+СВЦЭМ!$D$10+'СЕТ СН'!$I$5-'СЕТ СН'!$I$21</f>
        <v>4952.9526238199996</v>
      </c>
      <c r="L149" s="36">
        <f>SUMIFS(СВЦЭМ!$D$34:$D$777,СВЦЭМ!$A$34:$A$777,$A149,СВЦЭМ!$B$34:$B$777,L$119)+'СЕТ СН'!$I$11+СВЦЭМ!$D$10+'СЕТ СН'!$I$5-'СЕТ СН'!$I$21</f>
        <v>4934.3683936099997</v>
      </c>
      <c r="M149" s="36">
        <f>SUMIFS(СВЦЭМ!$D$34:$D$777,СВЦЭМ!$A$34:$A$777,$A149,СВЦЭМ!$B$34:$B$777,M$119)+'СЕТ СН'!$I$11+СВЦЭМ!$D$10+'СЕТ СН'!$I$5-'СЕТ СН'!$I$21</f>
        <v>4992.7793695099999</v>
      </c>
      <c r="N149" s="36">
        <f>SUMIFS(СВЦЭМ!$D$34:$D$777,СВЦЭМ!$A$34:$A$777,$A149,СВЦЭМ!$B$34:$B$777,N$119)+'СЕТ СН'!$I$11+СВЦЭМ!$D$10+'СЕТ СН'!$I$5-'СЕТ СН'!$I$21</f>
        <v>5044.4500620499994</v>
      </c>
      <c r="O149" s="36">
        <f>SUMIFS(СВЦЭМ!$D$34:$D$777,СВЦЭМ!$A$34:$A$777,$A149,СВЦЭМ!$B$34:$B$777,O$119)+'СЕТ СН'!$I$11+СВЦЭМ!$D$10+'СЕТ СН'!$I$5-'СЕТ СН'!$I$21</f>
        <v>5089.5259199099992</v>
      </c>
      <c r="P149" s="36">
        <f>SUMIFS(СВЦЭМ!$D$34:$D$777,СВЦЭМ!$A$34:$A$777,$A149,СВЦЭМ!$B$34:$B$777,P$119)+'СЕТ СН'!$I$11+СВЦЭМ!$D$10+'СЕТ СН'!$I$5-'СЕТ СН'!$I$21</f>
        <v>5086.5834111899994</v>
      </c>
      <c r="Q149" s="36">
        <f>SUMIFS(СВЦЭМ!$D$34:$D$777,СВЦЭМ!$A$34:$A$777,$A149,СВЦЭМ!$B$34:$B$777,Q$119)+'СЕТ СН'!$I$11+СВЦЭМ!$D$10+'СЕТ СН'!$I$5-'СЕТ СН'!$I$21</f>
        <v>5075.8972539999995</v>
      </c>
      <c r="R149" s="36">
        <f>SUMIFS(СВЦЭМ!$D$34:$D$777,СВЦЭМ!$A$34:$A$777,$A149,СВЦЭМ!$B$34:$B$777,R$119)+'СЕТ СН'!$I$11+СВЦЭМ!$D$10+'СЕТ СН'!$I$5-'СЕТ СН'!$I$21</f>
        <v>5006.7847756000001</v>
      </c>
      <c r="S149" s="36">
        <f>SUMIFS(СВЦЭМ!$D$34:$D$777,СВЦЭМ!$A$34:$A$777,$A149,СВЦЭМ!$B$34:$B$777,S$119)+'СЕТ СН'!$I$11+СВЦЭМ!$D$10+'СЕТ СН'!$I$5-'СЕТ СН'!$I$21</f>
        <v>4919.85418132</v>
      </c>
      <c r="T149" s="36">
        <f>SUMIFS(СВЦЭМ!$D$34:$D$777,СВЦЭМ!$A$34:$A$777,$A149,СВЦЭМ!$B$34:$B$777,T$119)+'СЕТ СН'!$I$11+СВЦЭМ!$D$10+'СЕТ СН'!$I$5-'СЕТ СН'!$I$21</f>
        <v>4878.0731646799995</v>
      </c>
      <c r="U149" s="36">
        <f>SUMIFS(СВЦЭМ!$D$34:$D$777,СВЦЭМ!$A$34:$A$777,$A149,СВЦЭМ!$B$34:$B$777,U$119)+'СЕТ СН'!$I$11+СВЦЭМ!$D$10+'СЕТ СН'!$I$5-'СЕТ СН'!$I$21</f>
        <v>4872.8667229799994</v>
      </c>
      <c r="V149" s="36">
        <f>SUMIFS(СВЦЭМ!$D$34:$D$777,СВЦЭМ!$A$34:$A$777,$A149,СВЦЭМ!$B$34:$B$777,V$119)+'СЕТ СН'!$I$11+СВЦЭМ!$D$10+'СЕТ СН'!$I$5-'СЕТ СН'!$I$21</f>
        <v>4887.6493265799991</v>
      </c>
      <c r="W149" s="36">
        <f>SUMIFS(СВЦЭМ!$D$34:$D$777,СВЦЭМ!$A$34:$A$777,$A149,СВЦЭМ!$B$34:$B$777,W$119)+'СЕТ СН'!$I$11+СВЦЭМ!$D$10+'СЕТ СН'!$I$5-'СЕТ СН'!$I$21</f>
        <v>4899.81216382</v>
      </c>
      <c r="X149" s="36">
        <f>SUMIFS(СВЦЭМ!$D$34:$D$777,СВЦЭМ!$A$34:$A$777,$A149,СВЦЭМ!$B$34:$B$777,X$119)+'СЕТ СН'!$I$11+СВЦЭМ!$D$10+'СЕТ СН'!$I$5-'СЕТ СН'!$I$21</f>
        <v>4876.9434047699997</v>
      </c>
      <c r="Y149" s="36">
        <f>SUMIFS(СВЦЭМ!$D$34:$D$777,СВЦЭМ!$A$34:$A$777,$A149,СВЦЭМ!$B$34:$B$777,Y$119)+'СЕТ СН'!$I$11+СВЦЭМ!$D$10+'СЕТ СН'!$I$5-'СЕТ СН'!$I$21</f>
        <v>4928.9940868299991</v>
      </c>
    </row>
    <row r="150" spans="1:27" ht="15.75" x14ac:dyDescent="0.2">
      <c r="A150" s="35">
        <f t="shared" si="3"/>
        <v>43465</v>
      </c>
      <c r="B150" s="36">
        <f>SUMIFS(СВЦЭМ!$D$34:$D$777,СВЦЭМ!$A$34:$A$777,$A150,СВЦЭМ!$B$34:$B$777,B$119)+'СЕТ СН'!$I$11+СВЦЭМ!$D$10+'СЕТ СН'!$I$5-'СЕТ СН'!$I$21</f>
        <v>5082.60850931</v>
      </c>
      <c r="C150" s="36">
        <f>SUMIFS(СВЦЭМ!$D$34:$D$777,СВЦЭМ!$A$34:$A$777,$A150,СВЦЭМ!$B$34:$B$777,C$119)+'СЕТ СН'!$I$11+СВЦЭМ!$D$10+'СЕТ СН'!$I$5-'СЕТ СН'!$I$21</f>
        <v>5159.9050374199996</v>
      </c>
      <c r="D150" s="36">
        <f>SUMIFS(СВЦЭМ!$D$34:$D$777,СВЦЭМ!$A$34:$A$777,$A150,СВЦЭМ!$B$34:$B$777,D$119)+'СЕТ СН'!$I$11+СВЦЭМ!$D$10+'СЕТ СН'!$I$5-'СЕТ СН'!$I$21</f>
        <v>5181.3280367899997</v>
      </c>
      <c r="E150" s="36">
        <f>SUMIFS(СВЦЭМ!$D$34:$D$777,СВЦЭМ!$A$34:$A$777,$A150,СВЦЭМ!$B$34:$B$777,E$119)+'СЕТ СН'!$I$11+СВЦЭМ!$D$10+'СЕТ СН'!$I$5-'СЕТ СН'!$I$21</f>
        <v>5182.9975999199996</v>
      </c>
      <c r="F150" s="36">
        <f>SUMIFS(СВЦЭМ!$D$34:$D$777,СВЦЭМ!$A$34:$A$777,$A150,СВЦЭМ!$B$34:$B$777,F$119)+'СЕТ СН'!$I$11+СВЦЭМ!$D$10+'СЕТ СН'!$I$5-'СЕТ СН'!$I$21</f>
        <v>5181.5395298699996</v>
      </c>
      <c r="G150" s="36">
        <f>SUMIFS(СВЦЭМ!$D$34:$D$777,СВЦЭМ!$A$34:$A$777,$A150,СВЦЭМ!$B$34:$B$777,G$119)+'СЕТ СН'!$I$11+СВЦЭМ!$D$10+'СЕТ СН'!$I$5-'СЕТ СН'!$I$21</f>
        <v>5182.9962602400001</v>
      </c>
      <c r="H150" s="36">
        <f>SUMIFS(СВЦЭМ!$D$34:$D$777,СВЦЭМ!$A$34:$A$777,$A150,СВЦЭМ!$B$34:$B$777,H$119)+'СЕТ СН'!$I$11+СВЦЭМ!$D$10+'СЕТ СН'!$I$5-'СЕТ СН'!$I$21</f>
        <v>5166.7739591499994</v>
      </c>
      <c r="I150" s="36">
        <f>SUMIFS(СВЦЭМ!$D$34:$D$777,СВЦЭМ!$A$34:$A$777,$A150,СВЦЭМ!$B$34:$B$777,I$119)+'СЕТ СН'!$I$11+СВЦЭМ!$D$10+'СЕТ СН'!$I$5-'СЕТ СН'!$I$21</f>
        <v>5115.4885132999998</v>
      </c>
      <c r="J150" s="36">
        <f>SUMIFS(СВЦЭМ!$D$34:$D$777,СВЦЭМ!$A$34:$A$777,$A150,СВЦЭМ!$B$34:$B$777,J$119)+'СЕТ СН'!$I$11+СВЦЭМ!$D$10+'СЕТ СН'!$I$5-'СЕТ СН'!$I$21</f>
        <v>5034.14126476</v>
      </c>
      <c r="K150" s="36">
        <f>SUMIFS(СВЦЭМ!$D$34:$D$777,СВЦЭМ!$A$34:$A$777,$A150,СВЦЭМ!$B$34:$B$777,K$119)+'СЕТ СН'!$I$11+СВЦЭМ!$D$10+'СЕТ СН'!$I$5-'СЕТ СН'!$I$21</f>
        <v>4931.5314659599999</v>
      </c>
      <c r="L150" s="36">
        <f>SUMIFS(СВЦЭМ!$D$34:$D$777,СВЦЭМ!$A$34:$A$777,$A150,СВЦЭМ!$B$34:$B$777,L$119)+'СЕТ СН'!$I$11+СВЦЭМ!$D$10+'СЕТ СН'!$I$5-'СЕТ СН'!$I$21</f>
        <v>4921.8023938099996</v>
      </c>
      <c r="M150" s="36">
        <f>SUMIFS(СВЦЭМ!$D$34:$D$777,СВЦЭМ!$A$34:$A$777,$A150,СВЦЭМ!$B$34:$B$777,M$119)+'СЕТ СН'!$I$11+СВЦЭМ!$D$10+'СЕТ СН'!$I$5-'СЕТ СН'!$I$21</f>
        <v>4991.9113709399999</v>
      </c>
      <c r="N150" s="36">
        <f>SUMIFS(СВЦЭМ!$D$34:$D$777,СВЦЭМ!$A$34:$A$777,$A150,СВЦЭМ!$B$34:$B$777,N$119)+'СЕТ СН'!$I$11+СВЦЭМ!$D$10+'СЕТ СН'!$I$5-'СЕТ СН'!$I$21</f>
        <v>5045.2667362900002</v>
      </c>
      <c r="O150" s="36">
        <f>SUMIFS(СВЦЭМ!$D$34:$D$777,СВЦЭМ!$A$34:$A$777,$A150,СВЦЭМ!$B$34:$B$777,O$119)+'СЕТ СН'!$I$11+СВЦЭМ!$D$10+'СЕТ СН'!$I$5-'СЕТ СН'!$I$21</f>
        <v>5093.2059450400002</v>
      </c>
      <c r="P150" s="36">
        <f>SUMIFS(СВЦЭМ!$D$34:$D$777,СВЦЭМ!$A$34:$A$777,$A150,СВЦЭМ!$B$34:$B$777,P$119)+'СЕТ СН'!$I$11+СВЦЭМ!$D$10+'СЕТ СН'!$I$5-'СЕТ СН'!$I$21</f>
        <v>5089.7883287699997</v>
      </c>
      <c r="Q150" s="36">
        <f>SUMIFS(СВЦЭМ!$D$34:$D$777,СВЦЭМ!$A$34:$A$777,$A150,СВЦЭМ!$B$34:$B$777,Q$119)+'СЕТ СН'!$I$11+СВЦЭМ!$D$10+'СЕТ СН'!$I$5-'СЕТ СН'!$I$21</f>
        <v>5080.3759512899996</v>
      </c>
      <c r="R150" s="36">
        <f>SUMIFS(СВЦЭМ!$D$34:$D$777,СВЦЭМ!$A$34:$A$777,$A150,СВЦЭМ!$B$34:$B$777,R$119)+'СЕТ СН'!$I$11+СВЦЭМ!$D$10+'СЕТ СН'!$I$5-'СЕТ СН'!$I$21</f>
        <v>5010.8336727999995</v>
      </c>
      <c r="S150" s="36">
        <f>SUMIFS(СВЦЭМ!$D$34:$D$777,СВЦЭМ!$A$34:$A$777,$A150,СВЦЭМ!$B$34:$B$777,S$119)+'СЕТ СН'!$I$11+СВЦЭМ!$D$10+'СЕТ СН'!$I$5-'СЕТ СН'!$I$21</f>
        <v>4928.9384327599992</v>
      </c>
      <c r="T150" s="36">
        <f>SUMIFS(СВЦЭМ!$D$34:$D$777,СВЦЭМ!$A$34:$A$777,$A150,СВЦЭМ!$B$34:$B$777,T$119)+'СЕТ СН'!$I$11+СВЦЭМ!$D$10+'СЕТ СН'!$I$5-'СЕТ СН'!$I$21</f>
        <v>4886.8487504899995</v>
      </c>
      <c r="U150" s="36">
        <f>SUMIFS(СВЦЭМ!$D$34:$D$777,СВЦЭМ!$A$34:$A$777,$A150,СВЦЭМ!$B$34:$B$777,U$119)+'СЕТ СН'!$I$11+СВЦЭМ!$D$10+'СЕТ СН'!$I$5-'СЕТ СН'!$I$21</f>
        <v>4884.4147047999995</v>
      </c>
      <c r="V150" s="36">
        <f>SUMIFS(СВЦЭМ!$D$34:$D$777,СВЦЭМ!$A$34:$A$777,$A150,СВЦЭМ!$B$34:$B$777,V$119)+'СЕТ СН'!$I$11+СВЦЭМ!$D$10+'СЕТ СН'!$I$5-'СЕТ СН'!$I$21</f>
        <v>4898.1286113899996</v>
      </c>
      <c r="W150" s="36">
        <f>SUMIFS(СВЦЭМ!$D$34:$D$777,СВЦЭМ!$A$34:$A$777,$A150,СВЦЭМ!$B$34:$B$777,W$119)+'СЕТ СН'!$I$11+СВЦЭМ!$D$10+'СЕТ СН'!$I$5-'СЕТ СН'!$I$21</f>
        <v>4903.792869079999</v>
      </c>
      <c r="X150" s="36">
        <f>SUMIFS(СВЦЭМ!$D$34:$D$777,СВЦЭМ!$A$34:$A$777,$A150,СВЦЭМ!$B$34:$B$777,X$119)+'СЕТ СН'!$I$11+СВЦЭМ!$D$10+'СЕТ СН'!$I$5-'СЕТ СН'!$I$21</f>
        <v>4872.8220873</v>
      </c>
      <c r="Y150" s="36">
        <f>SUMIFS(СВЦЭМ!$D$34:$D$777,СВЦЭМ!$A$34:$A$777,$A150,СВЦЭМ!$B$34:$B$777,Y$119)+'СЕТ СН'!$I$11+СВЦЭМ!$D$10+'СЕТ СН'!$I$5-'СЕТ СН'!$I$21</f>
        <v>4915.4014000699999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17"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18"/>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6" customFormat="1" ht="12.75" customHeight="1" x14ac:dyDescent="0.2">
      <c r="A155" s="11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01.12.2018</v>
      </c>
      <c r="B156" s="36">
        <f>SUMIFS(СВЦЭМ!$E$34:$E$777,СВЦЭМ!$A$34:$A$777,$A156,СВЦЭМ!$B$34:$B$777,B$155)+'СЕТ СН'!$F$12</f>
        <v>0</v>
      </c>
      <c r="C156" s="36">
        <f>SUMIFS(СВЦЭМ!$E$34:$E$777,СВЦЭМ!$A$34:$A$777,$A156,СВЦЭМ!$B$34:$B$777,C$155)+'СЕТ СН'!$F$12</f>
        <v>0</v>
      </c>
      <c r="D156" s="36">
        <f>SUMIFS(СВЦЭМ!$E$34:$E$777,СВЦЭМ!$A$34:$A$777,$A156,СВЦЭМ!$B$34:$B$777,D$155)+'СЕТ СН'!$F$12</f>
        <v>0</v>
      </c>
      <c r="E156" s="36">
        <f>SUMIFS(СВЦЭМ!$E$34:$E$777,СВЦЭМ!$A$34:$A$777,$A156,СВЦЭМ!$B$34:$B$777,E$155)+'СЕТ СН'!$F$12</f>
        <v>0</v>
      </c>
      <c r="F156" s="36">
        <f>SUMIFS(СВЦЭМ!$E$34:$E$777,СВЦЭМ!$A$34:$A$777,$A156,СВЦЭМ!$B$34:$B$777,F$155)+'СЕТ СН'!$F$12</f>
        <v>0</v>
      </c>
      <c r="G156" s="36">
        <f>SUMIFS(СВЦЭМ!$E$34:$E$777,СВЦЭМ!$A$34:$A$777,$A156,СВЦЭМ!$B$34:$B$777,G$155)+'СЕТ СН'!$F$12</f>
        <v>0</v>
      </c>
      <c r="H156" s="36">
        <f>SUMIFS(СВЦЭМ!$E$34:$E$777,СВЦЭМ!$A$34:$A$777,$A156,СВЦЭМ!$B$34:$B$777,H$155)+'СЕТ СН'!$F$12</f>
        <v>0</v>
      </c>
      <c r="I156" s="36">
        <f>SUMIFS(СВЦЭМ!$E$34:$E$777,СВЦЭМ!$A$34:$A$777,$A156,СВЦЭМ!$B$34:$B$777,I$155)+'СЕТ СН'!$F$12</f>
        <v>0</v>
      </c>
      <c r="J156" s="36">
        <f>SUMIFS(СВЦЭМ!$E$34:$E$777,СВЦЭМ!$A$34:$A$777,$A156,СВЦЭМ!$B$34:$B$777,J$155)+'СЕТ СН'!$F$12</f>
        <v>0</v>
      </c>
      <c r="K156" s="36">
        <f>SUMIFS(СВЦЭМ!$E$34:$E$777,СВЦЭМ!$A$34:$A$777,$A156,СВЦЭМ!$B$34:$B$777,K$155)+'СЕТ СН'!$F$12</f>
        <v>0</v>
      </c>
      <c r="L156" s="36">
        <f>SUMIFS(СВЦЭМ!$E$34:$E$777,СВЦЭМ!$A$34:$A$777,$A156,СВЦЭМ!$B$34:$B$777,L$155)+'СЕТ СН'!$F$12</f>
        <v>0</v>
      </c>
      <c r="M156" s="36">
        <f>SUMIFS(СВЦЭМ!$E$34:$E$777,СВЦЭМ!$A$34:$A$777,$A156,СВЦЭМ!$B$34:$B$777,M$155)+'СЕТ СН'!$F$12</f>
        <v>0</v>
      </c>
      <c r="N156" s="36">
        <f>SUMIFS(СВЦЭМ!$E$34:$E$777,СВЦЭМ!$A$34:$A$777,$A156,СВЦЭМ!$B$34:$B$777,N$155)+'СЕТ СН'!$F$12</f>
        <v>0</v>
      </c>
      <c r="O156" s="36">
        <f>SUMIFS(СВЦЭМ!$E$34:$E$777,СВЦЭМ!$A$34:$A$777,$A156,СВЦЭМ!$B$34:$B$777,O$155)+'СЕТ СН'!$F$12</f>
        <v>0</v>
      </c>
      <c r="P156" s="36">
        <f>SUMIFS(СВЦЭМ!$E$34:$E$777,СВЦЭМ!$A$34:$A$777,$A156,СВЦЭМ!$B$34:$B$777,P$155)+'СЕТ СН'!$F$12</f>
        <v>0</v>
      </c>
      <c r="Q156" s="36">
        <f>SUMIFS(СВЦЭМ!$E$34:$E$777,СВЦЭМ!$A$34:$A$777,$A156,СВЦЭМ!$B$34:$B$777,Q$155)+'СЕТ СН'!$F$12</f>
        <v>0</v>
      </c>
      <c r="R156" s="36">
        <f>SUMIFS(СВЦЭМ!$E$34:$E$777,СВЦЭМ!$A$34:$A$777,$A156,СВЦЭМ!$B$34:$B$777,R$155)+'СЕТ СН'!$F$12</f>
        <v>0</v>
      </c>
      <c r="S156" s="36">
        <f>SUMIFS(СВЦЭМ!$E$34:$E$777,СВЦЭМ!$A$34:$A$777,$A156,СВЦЭМ!$B$34:$B$777,S$155)+'СЕТ СН'!$F$12</f>
        <v>0</v>
      </c>
      <c r="T156" s="36">
        <f>SUMIFS(СВЦЭМ!$E$34:$E$777,СВЦЭМ!$A$34:$A$777,$A156,СВЦЭМ!$B$34:$B$777,T$155)+'СЕТ СН'!$F$12</f>
        <v>0</v>
      </c>
      <c r="U156" s="36">
        <f>SUMIFS(СВЦЭМ!$E$34:$E$777,СВЦЭМ!$A$34:$A$777,$A156,СВЦЭМ!$B$34:$B$777,U$155)+'СЕТ СН'!$F$12</f>
        <v>0</v>
      </c>
      <c r="V156" s="36">
        <f>SUMIFS(СВЦЭМ!$E$34:$E$777,СВЦЭМ!$A$34:$A$777,$A156,СВЦЭМ!$B$34:$B$777,V$155)+'СЕТ СН'!$F$12</f>
        <v>0</v>
      </c>
      <c r="W156" s="36">
        <f>SUMIFS(СВЦЭМ!$E$34:$E$777,СВЦЭМ!$A$34:$A$777,$A156,СВЦЭМ!$B$34:$B$777,W$155)+'СЕТ СН'!$F$12</f>
        <v>0</v>
      </c>
      <c r="X156" s="36">
        <f>SUMIFS(СВЦЭМ!$E$34:$E$777,СВЦЭМ!$A$34:$A$777,$A156,СВЦЭМ!$B$34:$B$777,X$155)+'СЕТ СН'!$F$12</f>
        <v>0</v>
      </c>
      <c r="Y156" s="36">
        <f>SUMIFS(СВЦЭМ!$E$34:$E$777,СВЦЭМ!$A$34:$A$777,$A156,СВЦЭМ!$B$34:$B$777,Y$155)+'СЕТ СН'!$F$12</f>
        <v>0</v>
      </c>
      <c r="AA156" s="45"/>
    </row>
    <row r="157" spans="1:27" ht="15.75" x14ac:dyDescent="0.2">
      <c r="A157" s="35">
        <f>A156+1</f>
        <v>43436</v>
      </c>
      <c r="B157" s="36">
        <f>SUMIFS(СВЦЭМ!$E$34:$E$777,СВЦЭМ!$A$34:$A$777,$A157,СВЦЭМ!$B$34:$B$777,B$155)+'СЕТ СН'!$F$12</f>
        <v>0</v>
      </c>
      <c r="C157" s="36">
        <f>SUMIFS(СВЦЭМ!$E$34:$E$777,СВЦЭМ!$A$34:$A$777,$A157,СВЦЭМ!$B$34:$B$777,C$155)+'СЕТ СН'!$F$12</f>
        <v>0</v>
      </c>
      <c r="D157" s="36">
        <f>SUMIFS(СВЦЭМ!$E$34:$E$777,СВЦЭМ!$A$34:$A$777,$A157,СВЦЭМ!$B$34:$B$777,D$155)+'СЕТ СН'!$F$12</f>
        <v>0</v>
      </c>
      <c r="E157" s="36">
        <f>SUMIFS(СВЦЭМ!$E$34:$E$777,СВЦЭМ!$A$34:$A$777,$A157,СВЦЭМ!$B$34:$B$777,E$155)+'СЕТ СН'!$F$12</f>
        <v>0</v>
      </c>
      <c r="F157" s="36">
        <f>SUMIFS(СВЦЭМ!$E$34:$E$777,СВЦЭМ!$A$34:$A$777,$A157,СВЦЭМ!$B$34:$B$777,F$155)+'СЕТ СН'!$F$12</f>
        <v>0</v>
      </c>
      <c r="G157" s="36">
        <f>SUMIFS(СВЦЭМ!$E$34:$E$777,СВЦЭМ!$A$34:$A$777,$A157,СВЦЭМ!$B$34:$B$777,G$155)+'СЕТ СН'!$F$12</f>
        <v>0</v>
      </c>
      <c r="H157" s="36">
        <f>SUMIFS(СВЦЭМ!$E$34:$E$777,СВЦЭМ!$A$34:$A$777,$A157,СВЦЭМ!$B$34:$B$777,H$155)+'СЕТ СН'!$F$12</f>
        <v>0</v>
      </c>
      <c r="I157" s="36">
        <f>SUMIFS(СВЦЭМ!$E$34:$E$777,СВЦЭМ!$A$34:$A$777,$A157,СВЦЭМ!$B$34:$B$777,I$155)+'СЕТ СН'!$F$12</f>
        <v>0</v>
      </c>
      <c r="J157" s="36">
        <f>SUMIFS(СВЦЭМ!$E$34:$E$777,СВЦЭМ!$A$34:$A$777,$A157,СВЦЭМ!$B$34:$B$777,J$155)+'СЕТ СН'!$F$12</f>
        <v>0</v>
      </c>
      <c r="K157" s="36">
        <f>SUMIFS(СВЦЭМ!$E$34:$E$777,СВЦЭМ!$A$34:$A$777,$A157,СВЦЭМ!$B$34:$B$777,K$155)+'СЕТ СН'!$F$12</f>
        <v>0</v>
      </c>
      <c r="L157" s="36">
        <f>SUMIFS(СВЦЭМ!$E$34:$E$777,СВЦЭМ!$A$34:$A$777,$A157,СВЦЭМ!$B$34:$B$777,L$155)+'СЕТ СН'!$F$12</f>
        <v>0</v>
      </c>
      <c r="M157" s="36">
        <f>SUMIFS(СВЦЭМ!$E$34:$E$777,СВЦЭМ!$A$34:$A$777,$A157,СВЦЭМ!$B$34:$B$777,M$155)+'СЕТ СН'!$F$12</f>
        <v>0</v>
      </c>
      <c r="N157" s="36">
        <f>SUMIFS(СВЦЭМ!$E$34:$E$777,СВЦЭМ!$A$34:$A$777,$A157,СВЦЭМ!$B$34:$B$777,N$155)+'СЕТ СН'!$F$12</f>
        <v>0</v>
      </c>
      <c r="O157" s="36">
        <f>SUMIFS(СВЦЭМ!$E$34:$E$777,СВЦЭМ!$A$34:$A$777,$A157,СВЦЭМ!$B$34:$B$777,O$155)+'СЕТ СН'!$F$12</f>
        <v>0</v>
      </c>
      <c r="P157" s="36">
        <f>SUMIFS(СВЦЭМ!$E$34:$E$777,СВЦЭМ!$A$34:$A$777,$A157,СВЦЭМ!$B$34:$B$777,P$155)+'СЕТ СН'!$F$12</f>
        <v>0</v>
      </c>
      <c r="Q157" s="36">
        <f>SUMIFS(СВЦЭМ!$E$34:$E$777,СВЦЭМ!$A$34:$A$777,$A157,СВЦЭМ!$B$34:$B$777,Q$155)+'СЕТ СН'!$F$12</f>
        <v>0</v>
      </c>
      <c r="R157" s="36">
        <f>SUMIFS(СВЦЭМ!$E$34:$E$777,СВЦЭМ!$A$34:$A$777,$A157,СВЦЭМ!$B$34:$B$777,R$155)+'СЕТ СН'!$F$12</f>
        <v>0</v>
      </c>
      <c r="S157" s="36">
        <f>SUMIFS(СВЦЭМ!$E$34:$E$777,СВЦЭМ!$A$34:$A$777,$A157,СВЦЭМ!$B$34:$B$777,S$155)+'СЕТ СН'!$F$12</f>
        <v>0</v>
      </c>
      <c r="T157" s="36">
        <f>SUMIFS(СВЦЭМ!$E$34:$E$777,СВЦЭМ!$A$34:$A$777,$A157,СВЦЭМ!$B$34:$B$777,T$155)+'СЕТ СН'!$F$12</f>
        <v>0</v>
      </c>
      <c r="U157" s="36">
        <f>SUMIFS(СВЦЭМ!$E$34:$E$777,СВЦЭМ!$A$34:$A$777,$A157,СВЦЭМ!$B$34:$B$777,U$155)+'СЕТ СН'!$F$12</f>
        <v>0</v>
      </c>
      <c r="V157" s="36">
        <f>SUMIFS(СВЦЭМ!$E$34:$E$777,СВЦЭМ!$A$34:$A$777,$A157,СВЦЭМ!$B$34:$B$777,V$155)+'СЕТ СН'!$F$12</f>
        <v>0</v>
      </c>
      <c r="W157" s="36">
        <f>SUMIFS(СВЦЭМ!$E$34:$E$777,СВЦЭМ!$A$34:$A$777,$A157,СВЦЭМ!$B$34:$B$777,W$155)+'СЕТ СН'!$F$12</f>
        <v>0</v>
      </c>
      <c r="X157" s="36">
        <f>SUMIFS(СВЦЭМ!$E$34:$E$777,СВЦЭМ!$A$34:$A$777,$A157,СВЦЭМ!$B$34:$B$777,X$155)+'СЕТ СН'!$F$12</f>
        <v>0</v>
      </c>
      <c r="Y157" s="36">
        <f>SUMIFS(СВЦЭМ!$E$34:$E$777,СВЦЭМ!$A$34:$A$777,$A157,СВЦЭМ!$B$34:$B$777,Y$155)+'СЕТ СН'!$F$12</f>
        <v>0</v>
      </c>
    </row>
    <row r="158" spans="1:27" ht="15.75" x14ac:dyDescent="0.2">
      <c r="A158" s="35">
        <f t="shared" ref="A158:A186" si="4">A157+1</f>
        <v>43437</v>
      </c>
      <c r="B158" s="36">
        <f>SUMIFS(СВЦЭМ!$E$34:$E$777,СВЦЭМ!$A$34:$A$777,$A158,СВЦЭМ!$B$34:$B$777,B$155)+'СЕТ СН'!$F$12</f>
        <v>0</v>
      </c>
      <c r="C158" s="36">
        <f>SUMIFS(СВЦЭМ!$E$34:$E$777,СВЦЭМ!$A$34:$A$777,$A158,СВЦЭМ!$B$34:$B$777,C$155)+'СЕТ СН'!$F$12</f>
        <v>0</v>
      </c>
      <c r="D158" s="36">
        <f>SUMIFS(СВЦЭМ!$E$34:$E$777,СВЦЭМ!$A$34:$A$777,$A158,СВЦЭМ!$B$34:$B$777,D$155)+'СЕТ СН'!$F$12</f>
        <v>0</v>
      </c>
      <c r="E158" s="36">
        <f>SUMIFS(СВЦЭМ!$E$34:$E$777,СВЦЭМ!$A$34:$A$777,$A158,СВЦЭМ!$B$34:$B$777,E$155)+'СЕТ СН'!$F$12</f>
        <v>0</v>
      </c>
      <c r="F158" s="36">
        <f>SUMIFS(СВЦЭМ!$E$34:$E$777,СВЦЭМ!$A$34:$A$777,$A158,СВЦЭМ!$B$34:$B$777,F$155)+'СЕТ СН'!$F$12</f>
        <v>0</v>
      </c>
      <c r="G158" s="36">
        <f>SUMIFS(СВЦЭМ!$E$34:$E$777,СВЦЭМ!$A$34:$A$777,$A158,СВЦЭМ!$B$34:$B$777,G$155)+'СЕТ СН'!$F$12</f>
        <v>0</v>
      </c>
      <c r="H158" s="36">
        <f>SUMIFS(СВЦЭМ!$E$34:$E$777,СВЦЭМ!$A$34:$A$777,$A158,СВЦЭМ!$B$34:$B$777,H$155)+'СЕТ СН'!$F$12</f>
        <v>0</v>
      </c>
      <c r="I158" s="36">
        <f>SUMIFS(СВЦЭМ!$E$34:$E$777,СВЦЭМ!$A$34:$A$777,$A158,СВЦЭМ!$B$34:$B$777,I$155)+'СЕТ СН'!$F$12</f>
        <v>0</v>
      </c>
      <c r="J158" s="36">
        <f>SUMIFS(СВЦЭМ!$E$34:$E$777,СВЦЭМ!$A$34:$A$777,$A158,СВЦЭМ!$B$34:$B$777,J$155)+'СЕТ СН'!$F$12</f>
        <v>0</v>
      </c>
      <c r="K158" s="36">
        <f>SUMIFS(СВЦЭМ!$E$34:$E$777,СВЦЭМ!$A$34:$A$777,$A158,СВЦЭМ!$B$34:$B$777,K$155)+'СЕТ СН'!$F$12</f>
        <v>0</v>
      </c>
      <c r="L158" s="36">
        <f>SUMIFS(СВЦЭМ!$E$34:$E$777,СВЦЭМ!$A$34:$A$777,$A158,СВЦЭМ!$B$34:$B$777,L$155)+'СЕТ СН'!$F$12</f>
        <v>0</v>
      </c>
      <c r="M158" s="36">
        <f>SUMIFS(СВЦЭМ!$E$34:$E$777,СВЦЭМ!$A$34:$A$777,$A158,СВЦЭМ!$B$34:$B$777,M$155)+'СЕТ СН'!$F$12</f>
        <v>0</v>
      </c>
      <c r="N158" s="36">
        <f>SUMIFS(СВЦЭМ!$E$34:$E$777,СВЦЭМ!$A$34:$A$777,$A158,СВЦЭМ!$B$34:$B$777,N$155)+'СЕТ СН'!$F$12</f>
        <v>0</v>
      </c>
      <c r="O158" s="36">
        <f>SUMIFS(СВЦЭМ!$E$34:$E$777,СВЦЭМ!$A$34:$A$777,$A158,СВЦЭМ!$B$34:$B$777,O$155)+'СЕТ СН'!$F$12</f>
        <v>0</v>
      </c>
      <c r="P158" s="36">
        <f>SUMIFS(СВЦЭМ!$E$34:$E$777,СВЦЭМ!$A$34:$A$777,$A158,СВЦЭМ!$B$34:$B$777,P$155)+'СЕТ СН'!$F$12</f>
        <v>0</v>
      </c>
      <c r="Q158" s="36">
        <f>SUMIFS(СВЦЭМ!$E$34:$E$777,СВЦЭМ!$A$34:$A$777,$A158,СВЦЭМ!$B$34:$B$777,Q$155)+'СЕТ СН'!$F$12</f>
        <v>0</v>
      </c>
      <c r="R158" s="36">
        <f>SUMIFS(СВЦЭМ!$E$34:$E$777,СВЦЭМ!$A$34:$A$777,$A158,СВЦЭМ!$B$34:$B$777,R$155)+'СЕТ СН'!$F$12</f>
        <v>0</v>
      </c>
      <c r="S158" s="36">
        <f>SUMIFS(СВЦЭМ!$E$34:$E$777,СВЦЭМ!$A$34:$A$777,$A158,СВЦЭМ!$B$34:$B$777,S$155)+'СЕТ СН'!$F$12</f>
        <v>0</v>
      </c>
      <c r="T158" s="36">
        <f>SUMIFS(СВЦЭМ!$E$34:$E$777,СВЦЭМ!$A$34:$A$777,$A158,СВЦЭМ!$B$34:$B$777,T$155)+'СЕТ СН'!$F$12</f>
        <v>0</v>
      </c>
      <c r="U158" s="36">
        <f>SUMIFS(СВЦЭМ!$E$34:$E$777,СВЦЭМ!$A$34:$A$777,$A158,СВЦЭМ!$B$34:$B$777,U$155)+'СЕТ СН'!$F$12</f>
        <v>0</v>
      </c>
      <c r="V158" s="36">
        <f>SUMIFS(СВЦЭМ!$E$34:$E$777,СВЦЭМ!$A$34:$A$777,$A158,СВЦЭМ!$B$34:$B$777,V$155)+'СЕТ СН'!$F$12</f>
        <v>0</v>
      </c>
      <c r="W158" s="36">
        <f>SUMIFS(СВЦЭМ!$E$34:$E$777,СВЦЭМ!$A$34:$A$777,$A158,СВЦЭМ!$B$34:$B$777,W$155)+'СЕТ СН'!$F$12</f>
        <v>0</v>
      </c>
      <c r="X158" s="36">
        <f>SUMIFS(СВЦЭМ!$E$34:$E$777,СВЦЭМ!$A$34:$A$777,$A158,СВЦЭМ!$B$34:$B$777,X$155)+'СЕТ СН'!$F$12</f>
        <v>0</v>
      </c>
      <c r="Y158" s="36">
        <f>SUMIFS(СВЦЭМ!$E$34:$E$777,СВЦЭМ!$A$34:$A$777,$A158,СВЦЭМ!$B$34:$B$777,Y$155)+'СЕТ СН'!$F$12</f>
        <v>0</v>
      </c>
    </row>
    <row r="159" spans="1:27" ht="15.75" x14ac:dyDescent="0.2">
      <c r="A159" s="35">
        <f t="shared" si="4"/>
        <v>43438</v>
      </c>
      <c r="B159" s="36">
        <f>SUMIFS(СВЦЭМ!$E$34:$E$777,СВЦЭМ!$A$34:$A$777,$A159,СВЦЭМ!$B$34:$B$777,B$155)+'СЕТ СН'!$F$12</f>
        <v>0</v>
      </c>
      <c r="C159" s="36">
        <f>SUMIFS(СВЦЭМ!$E$34:$E$777,СВЦЭМ!$A$34:$A$777,$A159,СВЦЭМ!$B$34:$B$777,C$155)+'СЕТ СН'!$F$12</f>
        <v>0</v>
      </c>
      <c r="D159" s="36">
        <f>SUMIFS(СВЦЭМ!$E$34:$E$777,СВЦЭМ!$A$34:$A$777,$A159,СВЦЭМ!$B$34:$B$777,D$155)+'СЕТ СН'!$F$12</f>
        <v>0</v>
      </c>
      <c r="E159" s="36">
        <f>SUMIFS(СВЦЭМ!$E$34:$E$777,СВЦЭМ!$A$34:$A$777,$A159,СВЦЭМ!$B$34:$B$777,E$155)+'СЕТ СН'!$F$12</f>
        <v>0</v>
      </c>
      <c r="F159" s="36">
        <f>SUMIFS(СВЦЭМ!$E$34:$E$777,СВЦЭМ!$A$34:$A$777,$A159,СВЦЭМ!$B$34:$B$777,F$155)+'СЕТ СН'!$F$12</f>
        <v>0</v>
      </c>
      <c r="G159" s="36">
        <f>SUMIFS(СВЦЭМ!$E$34:$E$777,СВЦЭМ!$A$34:$A$777,$A159,СВЦЭМ!$B$34:$B$777,G$155)+'СЕТ СН'!$F$12</f>
        <v>0</v>
      </c>
      <c r="H159" s="36">
        <f>SUMIFS(СВЦЭМ!$E$34:$E$777,СВЦЭМ!$A$34:$A$777,$A159,СВЦЭМ!$B$34:$B$777,H$155)+'СЕТ СН'!$F$12</f>
        <v>0</v>
      </c>
      <c r="I159" s="36">
        <f>SUMIFS(СВЦЭМ!$E$34:$E$777,СВЦЭМ!$A$34:$A$777,$A159,СВЦЭМ!$B$34:$B$777,I$155)+'СЕТ СН'!$F$12</f>
        <v>0</v>
      </c>
      <c r="J159" s="36">
        <f>SUMIFS(СВЦЭМ!$E$34:$E$777,СВЦЭМ!$A$34:$A$777,$A159,СВЦЭМ!$B$34:$B$777,J$155)+'СЕТ СН'!$F$12</f>
        <v>0</v>
      </c>
      <c r="K159" s="36">
        <f>SUMIFS(СВЦЭМ!$E$34:$E$777,СВЦЭМ!$A$34:$A$777,$A159,СВЦЭМ!$B$34:$B$777,K$155)+'СЕТ СН'!$F$12</f>
        <v>0</v>
      </c>
      <c r="L159" s="36">
        <f>SUMIFS(СВЦЭМ!$E$34:$E$777,СВЦЭМ!$A$34:$A$777,$A159,СВЦЭМ!$B$34:$B$777,L$155)+'СЕТ СН'!$F$12</f>
        <v>0</v>
      </c>
      <c r="M159" s="36">
        <f>SUMIFS(СВЦЭМ!$E$34:$E$777,СВЦЭМ!$A$34:$A$777,$A159,СВЦЭМ!$B$34:$B$777,M$155)+'СЕТ СН'!$F$12</f>
        <v>0</v>
      </c>
      <c r="N159" s="36">
        <f>SUMIFS(СВЦЭМ!$E$34:$E$777,СВЦЭМ!$A$34:$A$777,$A159,СВЦЭМ!$B$34:$B$777,N$155)+'СЕТ СН'!$F$12</f>
        <v>0</v>
      </c>
      <c r="O159" s="36">
        <f>SUMIFS(СВЦЭМ!$E$34:$E$777,СВЦЭМ!$A$34:$A$777,$A159,СВЦЭМ!$B$34:$B$777,O$155)+'СЕТ СН'!$F$12</f>
        <v>0</v>
      </c>
      <c r="P159" s="36">
        <f>SUMIFS(СВЦЭМ!$E$34:$E$777,СВЦЭМ!$A$34:$A$777,$A159,СВЦЭМ!$B$34:$B$777,P$155)+'СЕТ СН'!$F$12</f>
        <v>0</v>
      </c>
      <c r="Q159" s="36">
        <f>SUMIFS(СВЦЭМ!$E$34:$E$777,СВЦЭМ!$A$34:$A$777,$A159,СВЦЭМ!$B$34:$B$777,Q$155)+'СЕТ СН'!$F$12</f>
        <v>0</v>
      </c>
      <c r="R159" s="36">
        <f>SUMIFS(СВЦЭМ!$E$34:$E$777,СВЦЭМ!$A$34:$A$777,$A159,СВЦЭМ!$B$34:$B$777,R$155)+'СЕТ СН'!$F$12</f>
        <v>0</v>
      </c>
      <c r="S159" s="36">
        <f>SUMIFS(СВЦЭМ!$E$34:$E$777,СВЦЭМ!$A$34:$A$777,$A159,СВЦЭМ!$B$34:$B$777,S$155)+'СЕТ СН'!$F$12</f>
        <v>0</v>
      </c>
      <c r="T159" s="36">
        <f>SUMIFS(СВЦЭМ!$E$34:$E$777,СВЦЭМ!$A$34:$A$777,$A159,СВЦЭМ!$B$34:$B$777,T$155)+'СЕТ СН'!$F$12</f>
        <v>0</v>
      </c>
      <c r="U159" s="36">
        <f>SUMIFS(СВЦЭМ!$E$34:$E$777,СВЦЭМ!$A$34:$A$777,$A159,СВЦЭМ!$B$34:$B$777,U$155)+'СЕТ СН'!$F$12</f>
        <v>0</v>
      </c>
      <c r="V159" s="36">
        <f>SUMIFS(СВЦЭМ!$E$34:$E$777,СВЦЭМ!$A$34:$A$777,$A159,СВЦЭМ!$B$34:$B$777,V$155)+'СЕТ СН'!$F$12</f>
        <v>0</v>
      </c>
      <c r="W159" s="36">
        <f>SUMIFS(СВЦЭМ!$E$34:$E$777,СВЦЭМ!$A$34:$A$777,$A159,СВЦЭМ!$B$34:$B$777,W$155)+'СЕТ СН'!$F$12</f>
        <v>0</v>
      </c>
      <c r="X159" s="36">
        <f>SUMIFS(СВЦЭМ!$E$34:$E$777,СВЦЭМ!$A$34:$A$777,$A159,СВЦЭМ!$B$34:$B$777,X$155)+'СЕТ СН'!$F$12</f>
        <v>0</v>
      </c>
      <c r="Y159" s="36">
        <f>SUMIFS(СВЦЭМ!$E$34:$E$777,СВЦЭМ!$A$34:$A$777,$A159,СВЦЭМ!$B$34:$B$777,Y$155)+'СЕТ СН'!$F$12</f>
        <v>0</v>
      </c>
    </row>
    <row r="160" spans="1:27" ht="15.75" x14ac:dyDescent="0.2">
      <c r="A160" s="35">
        <f t="shared" si="4"/>
        <v>43439</v>
      </c>
      <c r="B160" s="36">
        <f>SUMIFS(СВЦЭМ!$E$34:$E$777,СВЦЭМ!$A$34:$A$777,$A160,СВЦЭМ!$B$34:$B$777,B$155)+'СЕТ СН'!$F$12</f>
        <v>0</v>
      </c>
      <c r="C160" s="36">
        <f>SUMIFS(СВЦЭМ!$E$34:$E$777,СВЦЭМ!$A$34:$A$777,$A160,СВЦЭМ!$B$34:$B$777,C$155)+'СЕТ СН'!$F$12</f>
        <v>0</v>
      </c>
      <c r="D160" s="36">
        <f>SUMIFS(СВЦЭМ!$E$34:$E$777,СВЦЭМ!$A$34:$A$777,$A160,СВЦЭМ!$B$34:$B$777,D$155)+'СЕТ СН'!$F$12</f>
        <v>0</v>
      </c>
      <c r="E160" s="36">
        <f>SUMIFS(СВЦЭМ!$E$34:$E$777,СВЦЭМ!$A$34:$A$777,$A160,СВЦЭМ!$B$34:$B$777,E$155)+'СЕТ СН'!$F$12</f>
        <v>0</v>
      </c>
      <c r="F160" s="36">
        <f>SUMIFS(СВЦЭМ!$E$34:$E$777,СВЦЭМ!$A$34:$A$777,$A160,СВЦЭМ!$B$34:$B$777,F$155)+'СЕТ СН'!$F$12</f>
        <v>0</v>
      </c>
      <c r="G160" s="36">
        <f>SUMIFS(СВЦЭМ!$E$34:$E$777,СВЦЭМ!$A$34:$A$777,$A160,СВЦЭМ!$B$34:$B$777,G$155)+'СЕТ СН'!$F$12</f>
        <v>0</v>
      </c>
      <c r="H160" s="36">
        <f>SUMIFS(СВЦЭМ!$E$34:$E$777,СВЦЭМ!$A$34:$A$777,$A160,СВЦЭМ!$B$34:$B$777,H$155)+'СЕТ СН'!$F$12</f>
        <v>0</v>
      </c>
      <c r="I160" s="36">
        <f>SUMIFS(СВЦЭМ!$E$34:$E$777,СВЦЭМ!$A$34:$A$777,$A160,СВЦЭМ!$B$34:$B$777,I$155)+'СЕТ СН'!$F$12</f>
        <v>0</v>
      </c>
      <c r="J160" s="36">
        <f>SUMIFS(СВЦЭМ!$E$34:$E$777,СВЦЭМ!$A$34:$A$777,$A160,СВЦЭМ!$B$34:$B$777,J$155)+'СЕТ СН'!$F$12</f>
        <v>0</v>
      </c>
      <c r="K160" s="36">
        <f>SUMIFS(СВЦЭМ!$E$34:$E$777,СВЦЭМ!$A$34:$A$777,$A160,СВЦЭМ!$B$34:$B$777,K$155)+'СЕТ СН'!$F$12</f>
        <v>0</v>
      </c>
      <c r="L160" s="36">
        <f>SUMIFS(СВЦЭМ!$E$34:$E$777,СВЦЭМ!$A$34:$A$777,$A160,СВЦЭМ!$B$34:$B$777,L$155)+'СЕТ СН'!$F$12</f>
        <v>0</v>
      </c>
      <c r="M160" s="36">
        <f>SUMIFS(СВЦЭМ!$E$34:$E$777,СВЦЭМ!$A$34:$A$777,$A160,СВЦЭМ!$B$34:$B$777,M$155)+'СЕТ СН'!$F$12</f>
        <v>0</v>
      </c>
      <c r="N160" s="36">
        <f>SUMIFS(СВЦЭМ!$E$34:$E$777,СВЦЭМ!$A$34:$A$777,$A160,СВЦЭМ!$B$34:$B$777,N$155)+'СЕТ СН'!$F$12</f>
        <v>0</v>
      </c>
      <c r="O160" s="36">
        <f>SUMIFS(СВЦЭМ!$E$34:$E$777,СВЦЭМ!$A$34:$A$777,$A160,СВЦЭМ!$B$34:$B$777,O$155)+'СЕТ СН'!$F$12</f>
        <v>0</v>
      </c>
      <c r="P160" s="36">
        <f>SUMIFS(СВЦЭМ!$E$34:$E$777,СВЦЭМ!$A$34:$A$777,$A160,СВЦЭМ!$B$34:$B$777,P$155)+'СЕТ СН'!$F$12</f>
        <v>0</v>
      </c>
      <c r="Q160" s="36">
        <f>SUMIFS(СВЦЭМ!$E$34:$E$777,СВЦЭМ!$A$34:$A$777,$A160,СВЦЭМ!$B$34:$B$777,Q$155)+'СЕТ СН'!$F$12</f>
        <v>0</v>
      </c>
      <c r="R160" s="36">
        <f>SUMIFS(СВЦЭМ!$E$34:$E$777,СВЦЭМ!$A$34:$A$777,$A160,СВЦЭМ!$B$34:$B$777,R$155)+'СЕТ СН'!$F$12</f>
        <v>0</v>
      </c>
      <c r="S160" s="36">
        <f>SUMIFS(СВЦЭМ!$E$34:$E$777,СВЦЭМ!$A$34:$A$777,$A160,СВЦЭМ!$B$34:$B$777,S$155)+'СЕТ СН'!$F$12</f>
        <v>0</v>
      </c>
      <c r="T160" s="36">
        <f>SUMIFS(СВЦЭМ!$E$34:$E$777,СВЦЭМ!$A$34:$A$777,$A160,СВЦЭМ!$B$34:$B$777,T$155)+'СЕТ СН'!$F$12</f>
        <v>0</v>
      </c>
      <c r="U160" s="36">
        <f>SUMIFS(СВЦЭМ!$E$34:$E$777,СВЦЭМ!$A$34:$A$777,$A160,СВЦЭМ!$B$34:$B$777,U$155)+'СЕТ СН'!$F$12</f>
        <v>0</v>
      </c>
      <c r="V160" s="36">
        <f>SUMIFS(СВЦЭМ!$E$34:$E$777,СВЦЭМ!$A$34:$A$777,$A160,СВЦЭМ!$B$34:$B$777,V$155)+'СЕТ СН'!$F$12</f>
        <v>0</v>
      </c>
      <c r="W160" s="36">
        <f>SUMIFS(СВЦЭМ!$E$34:$E$777,СВЦЭМ!$A$34:$A$777,$A160,СВЦЭМ!$B$34:$B$777,W$155)+'СЕТ СН'!$F$12</f>
        <v>0</v>
      </c>
      <c r="X160" s="36">
        <f>SUMIFS(СВЦЭМ!$E$34:$E$777,СВЦЭМ!$A$34:$A$777,$A160,СВЦЭМ!$B$34:$B$777,X$155)+'СЕТ СН'!$F$12</f>
        <v>0</v>
      </c>
      <c r="Y160" s="36">
        <f>SUMIFS(СВЦЭМ!$E$34:$E$777,СВЦЭМ!$A$34:$A$777,$A160,СВЦЭМ!$B$34:$B$777,Y$155)+'СЕТ СН'!$F$12</f>
        <v>0</v>
      </c>
    </row>
    <row r="161" spans="1:25" ht="15.75" x14ac:dyDescent="0.2">
      <c r="A161" s="35">
        <f t="shared" si="4"/>
        <v>43440</v>
      </c>
      <c r="B161" s="36">
        <f>SUMIFS(СВЦЭМ!$E$34:$E$777,СВЦЭМ!$A$34:$A$777,$A161,СВЦЭМ!$B$34:$B$777,B$155)+'СЕТ СН'!$F$12</f>
        <v>0</v>
      </c>
      <c r="C161" s="36">
        <f>SUMIFS(СВЦЭМ!$E$34:$E$777,СВЦЭМ!$A$34:$A$777,$A161,СВЦЭМ!$B$34:$B$777,C$155)+'СЕТ СН'!$F$12</f>
        <v>0</v>
      </c>
      <c r="D161" s="36">
        <f>SUMIFS(СВЦЭМ!$E$34:$E$777,СВЦЭМ!$A$34:$A$777,$A161,СВЦЭМ!$B$34:$B$777,D$155)+'СЕТ СН'!$F$12</f>
        <v>0</v>
      </c>
      <c r="E161" s="36">
        <f>SUMIFS(СВЦЭМ!$E$34:$E$777,СВЦЭМ!$A$34:$A$777,$A161,СВЦЭМ!$B$34:$B$777,E$155)+'СЕТ СН'!$F$12</f>
        <v>0</v>
      </c>
      <c r="F161" s="36">
        <f>SUMIFS(СВЦЭМ!$E$34:$E$777,СВЦЭМ!$A$34:$A$777,$A161,СВЦЭМ!$B$34:$B$777,F$155)+'СЕТ СН'!$F$12</f>
        <v>0</v>
      </c>
      <c r="G161" s="36">
        <f>SUMIFS(СВЦЭМ!$E$34:$E$777,СВЦЭМ!$A$34:$A$777,$A161,СВЦЭМ!$B$34:$B$777,G$155)+'СЕТ СН'!$F$12</f>
        <v>0</v>
      </c>
      <c r="H161" s="36">
        <f>SUMIFS(СВЦЭМ!$E$34:$E$777,СВЦЭМ!$A$34:$A$777,$A161,СВЦЭМ!$B$34:$B$777,H$155)+'СЕТ СН'!$F$12</f>
        <v>0</v>
      </c>
      <c r="I161" s="36">
        <f>SUMIFS(СВЦЭМ!$E$34:$E$777,СВЦЭМ!$A$34:$A$777,$A161,СВЦЭМ!$B$34:$B$777,I$155)+'СЕТ СН'!$F$12</f>
        <v>0</v>
      </c>
      <c r="J161" s="36">
        <f>SUMIFS(СВЦЭМ!$E$34:$E$777,СВЦЭМ!$A$34:$A$777,$A161,СВЦЭМ!$B$34:$B$777,J$155)+'СЕТ СН'!$F$12</f>
        <v>0</v>
      </c>
      <c r="K161" s="36">
        <f>SUMIFS(СВЦЭМ!$E$34:$E$777,СВЦЭМ!$A$34:$A$777,$A161,СВЦЭМ!$B$34:$B$777,K$155)+'СЕТ СН'!$F$12</f>
        <v>0</v>
      </c>
      <c r="L161" s="36">
        <f>SUMIFS(СВЦЭМ!$E$34:$E$777,СВЦЭМ!$A$34:$A$777,$A161,СВЦЭМ!$B$34:$B$777,L$155)+'СЕТ СН'!$F$12</f>
        <v>0</v>
      </c>
      <c r="M161" s="36">
        <f>SUMIFS(СВЦЭМ!$E$34:$E$777,СВЦЭМ!$A$34:$A$777,$A161,СВЦЭМ!$B$34:$B$777,M$155)+'СЕТ СН'!$F$12</f>
        <v>0</v>
      </c>
      <c r="N161" s="36">
        <f>SUMIFS(СВЦЭМ!$E$34:$E$777,СВЦЭМ!$A$34:$A$777,$A161,СВЦЭМ!$B$34:$B$777,N$155)+'СЕТ СН'!$F$12</f>
        <v>0</v>
      </c>
      <c r="O161" s="36">
        <f>SUMIFS(СВЦЭМ!$E$34:$E$777,СВЦЭМ!$A$34:$A$777,$A161,СВЦЭМ!$B$34:$B$777,O$155)+'СЕТ СН'!$F$12</f>
        <v>0</v>
      </c>
      <c r="P161" s="36">
        <f>SUMIFS(СВЦЭМ!$E$34:$E$777,СВЦЭМ!$A$34:$A$777,$A161,СВЦЭМ!$B$34:$B$777,P$155)+'СЕТ СН'!$F$12</f>
        <v>0</v>
      </c>
      <c r="Q161" s="36">
        <f>SUMIFS(СВЦЭМ!$E$34:$E$777,СВЦЭМ!$A$34:$A$777,$A161,СВЦЭМ!$B$34:$B$777,Q$155)+'СЕТ СН'!$F$12</f>
        <v>0</v>
      </c>
      <c r="R161" s="36">
        <f>SUMIFS(СВЦЭМ!$E$34:$E$777,СВЦЭМ!$A$34:$A$777,$A161,СВЦЭМ!$B$34:$B$777,R$155)+'СЕТ СН'!$F$12</f>
        <v>0</v>
      </c>
      <c r="S161" s="36">
        <f>SUMIFS(СВЦЭМ!$E$34:$E$777,СВЦЭМ!$A$34:$A$777,$A161,СВЦЭМ!$B$34:$B$777,S$155)+'СЕТ СН'!$F$12</f>
        <v>0</v>
      </c>
      <c r="T161" s="36">
        <f>SUMIFS(СВЦЭМ!$E$34:$E$777,СВЦЭМ!$A$34:$A$777,$A161,СВЦЭМ!$B$34:$B$777,T$155)+'СЕТ СН'!$F$12</f>
        <v>0</v>
      </c>
      <c r="U161" s="36">
        <f>SUMIFS(СВЦЭМ!$E$34:$E$777,СВЦЭМ!$A$34:$A$777,$A161,СВЦЭМ!$B$34:$B$777,U$155)+'СЕТ СН'!$F$12</f>
        <v>0</v>
      </c>
      <c r="V161" s="36">
        <f>SUMIFS(СВЦЭМ!$E$34:$E$777,СВЦЭМ!$A$34:$A$777,$A161,СВЦЭМ!$B$34:$B$777,V$155)+'СЕТ СН'!$F$12</f>
        <v>0</v>
      </c>
      <c r="W161" s="36">
        <f>SUMIFS(СВЦЭМ!$E$34:$E$777,СВЦЭМ!$A$34:$A$777,$A161,СВЦЭМ!$B$34:$B$777,W$155)+'СЕТ СН'!$F$12</f>
        <v>0</v>
      </c>
      <c r="X161" s="36">
        <f>SUMIFS(СВЦЭМ!$E$34:$E$777,СВЦЭМ!$A$34:$A$777,$A161,СВЦЭМ!$B$34:$B$777,X$155)+'СЕТ СН'!$F$12</f>
        <v>0</v>
      </c>
      <c r="Y161" s="36">
        <f>SUMIFS(СВЦЭМ!$E$34:$E$777,СВЦЭМ!$A$34:$A$777,$A161,СВЦЭМ!$B$34:$B$777,Y$155)+'СЕТ СН'!$F$12</f>
        <v>0</v>
      </c>
    </row>
    <row r="162" spans="1:25" ht="15.75" x14ac:dyDescent="0.2">
      <c r="A162" s="35">
        <f t="shared" si="4"/>
        <v>43441</v>
      </c>
      <c r="B162" s="36">
        <f>SUMIFS(СВЦЭМ!$E$34:$E$777,СВЦЭМ!$A$34:$A$777,$A162,СВЦЭМ!$B$34:$B$777,B$155)+'СЕТ СН'!$F$12</f>
        <v>0</v>
      </c>
      <c r="C162" s="36">
        <f>SUMIFS(СВЦЭМ!$E$34:$E$777,СВЦЭМ!$A$34:$A$777,$A162,СВЦЭМ!$B$34:$B$777,C$155)+'СЕТ СН'!$F$12</f>
        <v>0</v>
      </c>
      <c r="D162" s="36">
        <f>SUMIFS(СВЦЭМ!$E$34:$E$777,СВЦЭМ!$A$34:$A$777,$A162,СВЦЭМ!$B$34:$B$777,D$155)+'СЕТ СН'!$F$12</f>
        <v>0</v>
      </c>
      <c r="E162" s="36">
        <f>SUMIFS(СВЦЭМ!$E$34:$E$777,СВЦЭМ!$A$34:$A$777,$A162,СВЦЭМ!$B$34:$B$777,E$155)+'СЕТ СН'!$F$12</f>
        <v>0</v>
      </c>
      <c r="F162" s="36">
        <f>SUMIFS(СВЦЭМ!$E$34:$E$777,СВЦЭМ!$A$34:$A$777,$A162,СВЦЭМ!$B$34:$B$777,F$155)+'СЕТ СН'!$F$12</f>
        <v>0</v>
      </c>
      <c r="G162" s="36">
        <f>SUMIFS(СВЦЭМ!$E$34:$E$777,СВЦЭМ!$A$34:$A$777,$A162,СВЦЭМ!$B$34:$B$777,G$155)+'СЕТ СН'!$F$12</f>
        <v>0</v>
      </c>
      <c r="H162" s="36">
        <f>SUMIFS(СВЦЭМ!$E$34:$E$777,СВЦЭМ!$A$34:$A$777,$A162,СВЦЭМ!$B$34:$B$777,H$155)+'СЕТ СН'!$F$12</f>
        <v>0</v>
      </c>
      <c r="I162" s="36">
        <f>SUMIFS(СВЦЭМ!$E$34:$E$777,СВЦЭМ!$A$34:$A$777,$A162,СВЦЭМ!$B$34:$B$777,I$155)+'СЕТ СН'!$F$12</f>
        <v>0</v>
      </c>
      <c r="J162" s="36">
        <f>SUMIFS(СВЦЭМ!$E$34:$E$777,СВЦЭМ!$A$34:$A$777,$A162,СВЦЭМ!$B$34:$B$777,J$155)+'СЕТ СН'!$F$12</f>
        <v>0</v>
      </c>
      <c r="K162" s="36">
        <f>SUMIFS(СВЦЭМ!$E$34:$E$777,СВЦЭМ!$A$34:$A$777,$A162,СВЦЭМ!$B$34:$B$777,K$155)+'СЕТ СН'!$F$12</f>
        <v>0</v>
      </c>
      <c r="L162" s="36">
        <f>SUMIFS(СВЦЭМ!$E$34:$E$777,СВЦЭМ!$A$34:$A$777,$A162,СВЦЭМ!$B$34:$B$777,L$155)+'СЕТ СН'!$F$12</f>
        <v>0</v>
      </c>
      <c r="M162" s="36">
        <f>SUMIFS(СВЦЭМ!$E$34:$E$777,СВЦЭМ!$A$34:$A$777,$A162,СВЦЭМ!$B$34:$B$777,M$155)+'СЕТ СН'!$F$12</f>
        <v>0</v>
      </c>
      <c r="N162" s="36">
        <f>SUMIFS(СВЦЭМ!$E$34:$E$777,СВЦЭМ!$A$34:$A$777,$A162,СВЦЭМ!$B$34:$B$777,N$155)+'СЕТ СН'!$F$12</f>
        <v>0</v>
      </c>
      <c r="O162" s="36">
        <f>SUMIFS(СВЦЭМ!$E$34:$E$777,СВЦЭМ!$A$34:$A$777,$A162,СВЦЭМ!$B$34:$B$777,O$155)+'СЕТ СН'!$F$12</f>
        <v>0</v>
      </c>
      <c r="P162" s="36">
        <f>SUMIFS(СВЦЭМ!$E$34:$E$777,СВЦЭМ!$A$34:$A$777,$A162,СВЦЭМ!$B$34:$B$777,P$155)+'СЕТ СН'!$F$12</f>
        <v>0</v>
      </c>
      <c r="Q162" s="36">
        <f>SUMIFS(СВЦЭМ!$E$34:$E$777,СВЦЭМ!$A$34:$A$777,$A162,СВЦЭМ!$B$34:$B$777,Q$155)+'СЕТ СН'!$F$12</f>
        <v>0</v>
      </c>
      <c r="R162" s="36">
        <f>SUMIFS(СВЦЭМ!$E$34:$E$777,СВЦЭМ!$A$34:$A$777,$A162,СВЦЭМ!$B$34:$B$777,R$155)+'СЕТ СН'!$F$12</f>
        <v>0</v>
      </c>
      <c r="S162" s="36">
        <f>SUMIFS(СВЦЭМ!$E$34:$E$777,СВЦЭМ!$A$34:$A$777,$A162,СВЦЭМ!$B$34:$B$777,S$155)+'СЕТ СН'!$F$12</f>
        <v>0</v>
      </c>
      <c r="T162" s="36">
        <f>SUMIFS(СВЦЭМ!$E$34:$E$777,СВЦЭМ!$A$34:$A$777,$A162,СВЦЭМ!$B$34:$B$777,T$155)+'СЕТ СН'!$F$12</f>
        <v>0</v>
      </c>
      <c r="U162" s="36">
        <f>SUMIFS(СВЦЭМ!$E$34:$E$777,СВЦЭМ!$A$34:$A$777,$A162,СВЦЭМ!$B$34:$B$777,U$155)+'СЕТ СН'!$F$12</f>
        <v>0</v>
      </c>
      <c r="V162" s="36">
        <f>SUMIFS(СВЦЭМ!$E$34:$E$777,СВЦЭМ!$A$34:$A$777,$A162,СВЦЭМ!$B$34:$B$777,V$155)+'СЕТ СН'!$F$12</f>
        <v>0</v>
      </c>
      <c r="W162" s="36">
        <f>SUMIFS(СВЦЭМ!$E$34:$E$777,СВЦЭМ!$A$34:$A$777,$A162,СВЦЭМ!$B$34:$B$777,W$155)+'СЕТ СН'!$F$12</f>
        <v>0</v>
      </c>
      <c r="X162" s="36">
        <f>SUMIFS(СВЦЭМ!$E$34:$E$777,СВЦЭМ!$A$34:$A$777,$A162,СВЦЭМ!$B$34:$B$777,X$155)+'СЕТ СН'!$F$12</f>
        <v>0</v>
      </c>
      <c r="Y162" s="36">
        <f>SUMIFS(СВЦЭМ!$E$34:$E$777,СВЦЭМ!$A$34:$A$777,$A162,СВЦЭМ!$B$34:$B$777,Y$155)+'СЕТ СН'!$F$12</f>
        <v>0</v>
      </c>
    </row>
    <row r="163" spans="1:25" ht="15.75" x14ac:dyDescent="0.2">
      <c r="A163" s="35">
        <f t="shared" si="4"/>
        <v>43442</v>
      </c>
      <c r="B163" s="36">
        <f>SUMIFS(СВЦЭМ!$E$34:$E$777,СВЦЭМ!$A$34:$A$777,$A163,СВЦЭМ!$B$34:$B$777,B$155)+'СЕТ СН'!$F$12</f>
        <v>0</v>
      </c>
      <c r="C163" s="36">
        <f>SUMIFS(СВЦЭМ!$E$34:$E$777,СВЦЭМ!$A$34:$A$777,$A163,СВЦЭМ!$B$34:$B$777,C$155)+'СЕТ СН'!$F$12</f>
        <v>0</v>
      </c>
      <c r="D163" s="36">
        <f>SUMIFS(СВЦЭМ!$E$34:$E$777,СВЦЭМ!$A$34:$A$777,$A163,СВЦЭМ!$B$34:$B$777,D$155)+'СЕТ СН'!$F$12</f>
        <v>0</v>
      </c>
      <c r="E163" s="36">
        <f>SUMIFS(СВЦЭМ!$E$34:$E$777,СВЦЭМ!$A$34:$A$777,$A163,СВЦЭМ!$B$34:$B$777,E$155)+'СЕТ СН'!$F$12</f>
        <v>0</v>
      </c>
      <c r="F163" s="36">
        <f>SUMIFS(СВЦЭМ!$E$34:$E$777,СВЦЭМ!$A$34:$A$777,$A163,СВЦЭМ!$B$34:$B$777,F$155)+'СЕТ СН'!$F$12</f>
        <v>0</v>
      </c>
      <c r="G163" s="36">
        <f>SUMIFS(СВЦЭМ!$E$34:$E$777,СВЦЭМ!$A$34:$A$777,$A163,СВЦЭМ!$B$34:$B$777,G$155)+'СЕТ СН'!$F$12</f>
        <v>0</v>
      </c>
      <c r="H163" s="36">
        <f>SUMIFS(СВЦЭМ!$E$34:$E$777,СВЦЭМ!$A$34:$A$777,$A163,СВЦЭМ!$B$34:$B$777,H$155)+'СЕТ СН'!$F$12</f>
        <v>0</v>
      </c>
      <c r="I163" s="36">
        <f>SUMIFS(СВЦЭМ!$E$34:$E$777,СВЦЭМ!$A$34:$A$777,$A163,СВЦЭМ!$B$34:$B$777,I$155)+'СЕТ СН'!$F$12</f>
        <v>0</v>
      </c>
      <c r="J163" s="36">
        <f>SUMIFS(СВЦЭМ!$E$34:$E$777,СВЦЭМ!$A$34:$A$777,$A163,СВЦЭМ!$B$34:$B$777,J$155)+'СЕТ СН'!$F$12</f>
        <v>0</v>
      </c>
      <c r="K163" s="36">
        <f>SUMIFS(СВЦЭМ!$E$34:$E$777,СВЦЭМ!$A$34:$A$777,$A163,СВЦЭМ!$B$34:$B$777,K$155)+'СЕТ СН'!$F$12</f>
        <v>0</v>
      </c>
      <c r="L163" s="36">
        <f>SUMIFS(СВЦЭМ!$E$34:$E$777,СВЦЭМ!$A$34:$A$777,$A163,СВЦЭМ!$B$34:$B$777,L$155)+'СЕТ СН'!$F$12</f>
        <v>0</v>
      </c>
      <c r="M163" s="36">
        <f>SUMIFS(СВЦЭМ!$E$34:$E$777,СВЦЭМ!$A$34:$A$777,$A163,СВЦЭМ!$B$34:$B$777,M$155)+'СЕТ СН'!$F$12</f>
        <v>0</v>
      </c>
      <c r="N163" s="36">
        <f>SUMIFS(СВЦЭМ!$E$34:$E$777,СВЦЭМ!$A$34:$A$777,$A163,СВЦЭМ!$B$34:$B$777,N$155)+'СЕТ СН'!$F$12</f>
        <v>0</v>
      </c>
      <c r="O163" s="36">
        <f>SUMIFS(СВЦЭМ!$E$34:$E$777,СВЦЭМ!$A$34:$A$777,$A163,СВЦЭМ!$B$34:$B$777,O$155)+'СЕТ СН'!$F$12</f>
        <v>0</v>
      </c>
      <c r="P163" s="36">
        <f>SUMIFS(СВЦЭМ!$E$34:$E$777,СВЦЭМ!$A$34:$A$777,$A163,СВЦЭМ!$B$34:$B$777,P$155)+'СЕТ СН'!$F$12</f>
        <v>0</v>
      </c>
      <c r="Q163" s="36">
        <f>SUMIFS(СВЦЭМ!$E$34:$E$777,СВЦЭМ!$A$34:$A$777,$A163,СВЦЭМ!$B$34:$B$777,Q$155)+'СЕТ СН'!$F$12</f>
        <v>0</v>
      </c>
      <c r="R163" s="36">
        <f>SUMIFS(СВЦЭМ!$E$34:$E$777,СВЦЭМ!$A$34:$A$777,$A163,СВЦЭМ!$B$34:$B$777,R$155)+'СЕТ СН'!$F$12</f>
        <v>0</v>
      </c>
      <c r="S163" s="36">
        <f>SUMIFS(СВЦЭМ!$E$34:$E$777,СВЦЭМ!$A$34:$A$777,$A163,СВЦЭМ!$B$34:$B$777,S$155)+'СЕТ СН'!$F$12</f>
        <v>0</v>
      </c>
      <c r="T163" s="36">
        <f>SUMIFS(СВЦЭМ!$E$34:$E$777,СВЦЭМ!$A$34:$A$777,$A163,СВЦЭМ!$B$34:$B$777,T$155)+'СЕТ СН'!$F$12</f>
        <v>0</v>
      </c>
      <c r="U163" s="36">
        <f>SUMIFS(СВЦЭМ!$E$34:$E$777,СВЦЭМ!$A$34:$A$777,$A163,СВЦЭМ!$B$34:$B$777,U$155)+'СЕТ СН'!$F$12</f>
        <v>0</v>
      </c>
      <c r="V163" s="36">
        <f>SUMIFS(СВЦЭМ!$E$34:$E$777,СВЦЭМ!$A$34:$A$777,$A163,СВЦЭМ!$B$34:$B$777,V$155)+'СЕТ СН'!$F$12</f>
        <v>0</v>
      </c>
      <c r="W163" s="36">
        <f>SUMIFS(СВЦЭМ!$E$34:$E$777,СВЦЭМ!$A$34:$A$777,$A163,СВЦЭМ!$B$34:$B$777,W$155)+'СЕТ СН'!$F$12</f>
        <v>0</v>
      </c>
      <c r="X163" s="36">
        <f>SUMIFS(СВЦЭМ!$E$34:$E$777,СВЦЭМ!$A$34:$A$777,$A163,СВЦЭМ!$B$34:$B$777,X$155)+'СЕТ СН'!$F$12</f>
        <v>0</v>
      </c>
      <c r="Y163" s="36">
        <f>SUMIFS(СВЦЭМ!$E$34:$E$777,СВЦЭМ!$A$34:$A$777,$A163,СВЦЭМ!$B$34:$B$777,Y$155)+'СЕТ СН'!$F$12</f>
        <v>0</v>
      </c>
    </row>
    <row r="164" spans="1:25" ht="15.75" x14ac:dyDescent="0.2">
      <c r="A164" s="35">
        <f t="shared" si="4"/>
        <v>43443</v>
      </c>
      <c r="B164" s="36">
        <f>SUMIFS(СВЦЭМ!$E$34:$E$777,СВЦЭМ!$A$34:$A$777,$A164,СВЦЭМ!$B$34:$B$777,B$155)+'СЕТ СН'!$F$12</f>
        <v>0</v>
      </c>
      <c r="C164" s="36">
        <f>SUMIFS(СВЦЭМ!$E$34:$E$777,СВЦЭМ!$A$34:$A$777,$A164,СВЦЭМ!$B$34:$B$777,C$155)+'СЕТ СН'!$F$12</f>
        <v>0</v>
      </c>
      <c r="D164" s="36">
        <f>SUMIFS(СВЦЭМ!$E$34:$E$777,СВЦЭМ!$A$34:$A$777,$A164,СВЦЭМ!$B$34:$B$777,D$155)+'СЕТ СН'!$F$12</f>
        <v>0</v>
      </c>
      <c r="E164" s="36">
        <f>SUMIFS(СВЦЭМ!$E$34:$E$777,СВЦЭМ!$A$34:$A$777,$A164,СВЦЭМ!$B$34:$B$777,E$155)+'СЕТ СН'!$F$12</f>
        <v>0</v>
      </c>
      <c r="F164" s="36">
        <f>SUMIFS(СВЦЭМ!$E$34:$E$777,СВЦЭМ!$A$34:$A$777,$A164,СВЦЭМ!$B$34:$B$777,F$155)+'СЕТ СН'!$F$12</f>
        <v>0</v>
      </c>
      <c r="G164" s="36">
        <f>SUMIFS(СВЦЭМ!$E$34:$E$777,СВЦЭМ!$A$34:$A$777,$A164,СВЦЭМ!$B$34:$B$777,G$155)+'СЕТ СН'!$F$12</f>
        <v>0</v>
      </c>
      <c r="H164" s="36">
        <f>SUMIFS(СВЦЭМ!$E$34:$E$777,СВЦЭМ!$A$34:$A$777,$A164,СВЦЭМ!$B$34:$B$777,H$155)+'СЕТ СН'!$F$12</f>
        <v>0</v>
      </c>
      <c r="I164" s="36">
        <f>SUMIFS(СВЦЭМ!$E$34:$E$777,СВЦЭМ!$A$34:$A$777,$A164,СВЦЭМ!$B$34:$B$777,I$155)+'СЕТ СН'!$F$12</f>
        <v>0</v>
      </c>
      <c r="J164" s="36">
        <f>SUMIFS(СВЦЭМ!$E$34:$E$777,СВЦЭМ!$A$34:$A$777,$A164,СВЦЭМ!$B$34:$B$777,J$155)+'СЕТ СН'!$F$12</f>
        <v>0</v>
      </c>
      <c r="K164" s="36">
        <f>SUMIFS(СВЦЭМ!$E$34:$E$777,СВЦЭМ!$A$34:$A$777,$A164,СВЦЭМ!$B$34:$B$777,K$155)+'СЕТ СН'!$F$12</f>
        <v>0</v>
      </c>
      <c r="L164" s="36">
        <f>SUMIFS(СВЦЭМ!$E$34:$E$777,СВЦЭМ!$A$34:$A$777,$A164,СВЦЭМ!$B$34:$B$777,L$155)+'СЕТ СН'!$F$12</f>
        <v>0</v>
      </c>
      <c r="M164" s="36">
        <f>SUMIFS(СВЦЭМ!$E$34:$E$777,СВЦЭМ!$A$34:$A$777,$A164,СВЦЭМ!$B$34:$B$777,M$155)+'СЕТ СН'!$F$12</f>
        <v>0</v>
      </c>
      <c r="N164" s="36">
        <f>SUMIFS(СВЦЭМ!$E$34:$E$777,СВЦЭМ!$A$34:$A$777,$A164,СВЦЭМ!$B$34:$B$777,N$155)+'СЕТ СН'!$F$12</f>
        <v>0</v>
      </c>
      <c r="O164" s="36">
        <f>SUMIFS(СВЦЭМ!$E$34:$E$777,СВЦЭМ!$A$34:$A$777,$A164,СВЦЭМ!$B$34:$B$777,O$155)+'СЕТ СН'!$F$12</f>
        <v>0</v>
      </c>
      <c r="P164" s="36">
        <f>SUMIFS(СВЦЭМ!$E$34:$E$777,СВЦЭМ!$A$34:$A$777,$A164,СВЦЭМ!$B$34:$B$777,P$155)+'СЕТ СН'!$F$12</f>
        <v>0</v>
      </c>
      <c r="Q164" s="36">
        <f>SUMIFS(СВЦЭМ!$E$34:$E$777,СВЦЭМ!$A$34:$A$777,$A164,СВЦЭМ!$B$34:$B$777,Q$155)+'СЕТ СН'!$F$12</f>
        <v>0</v>
      </c>
      <c r="R164" s="36">
        <f>SUMIFS(СВЦЭМ!$E$34:$E$777,СВЦЭМ!$A$34:$A$777,$A164,СВЦЭМ!$B$34:$B$777,R$155)+'СЕТ СН'!$F$12</f>
        <v>0</v>
      </c>
      <c r="S164" s="36">
        <f>SUMIFS(СВЦЭМ!$E$34:$E$777,СВЦЭМ!$A$34:$A$777,$A164,СВЦЭМ!$B$34:$B$777,S$155)+'СЕТ СН'!$F$12</f>
        <v>0</v>
      </c>
      <c r="T164" s="36">
        <f>SUMIFS(СВЦЭМ!$E$34:$E$777,СВЦЭМ!$A$34:$A$777,$A164,СВЦЭМ!$B$34:$B$777,T$155)+'СЕТ СН'!$F$12</f>
        <v>0</v>
      </c>
      <c r="U164" s="36">
        <f>SUMIFS(СВЦЭМ!$E$34:$E$777,СВЦЭМ!$A$34:$A$777,$A164,СВЦЭМ!$B$34:$B$777,U$155)+'СЕТ СН'!$F$12</f>
        <v>0</v>
      </c>
      <c r="V164" s="36">
        <f>SUMIFS(СВЦЭМ!$E$34:$E$777,СВЦЭМ!$A$34:$A$777,$A164,СВЦЭМ!$B$34:$B$777,V$155)+'СЕТ СН'!$F$12</f>
        <v>0</v>
      </c>
      <c r="W164" s="36">
        <f>SUMIFS(СВЦЭМ!$E$34:$E$777,СВЦЭМ!$A$34:$A$777,$A164,СВЦЭМ!$B$34:$B$777,W$155)+'СЕТ СН'!$F$12</f>
        <v>0</v>
      </c>
      <c r="X164" s="36">
        <f>SUMIFS(СВЦЭМ!$E$34:$E$777,СВЦЭМ!$A$34:$A$777,$A164,СВЦЭМ!$B$34:$B$777,X$155)+'СЕТ СН'!$F$12</f>
        <v>0</v>
      </c>
      <c r="Y164" s="36">
        <f>SUMIFS(СВЦЭМ!$E$34:$E$777,СВЦЭМ!$A$34:$A$777,$A164,СВЦЭМ!$B$34:$B$777,Y$155)+'СЕТ СН'!$F$12</f>
        <v>0</v>
      </c>
    </row>
    <row r="165" spans="1:25" ht="15.75" x14ac:dyDescent="0.2">
      <c r="A165" s="35">
        <f t="shared" si="4"/>
        <v>43444</v>
      </c>
      <c r="B165" s="36">
        <f>SUMIFS(СВЦЭМ!$E$34:$E$777,СВЦЭМ!$A$34:$A$777,$A165,СВЦЭМ!$B$34:$B$777,B$155)+'СЕТ СН'!$F$12</f>
        <v>0</v>
      </c>
      <c r="C165" s="36">
        <f>SUMIFS(СВЦЭМ!$E$34:$E$777,СВЦЭМ!$A$34:$A$777,$A165,СВЦЭМ!$B$34:$B$777,C$155)+'СЕТ СН'!$F$12</f>
        <v>0</v>
      </c>
      <c r="D165" s="36">
        <f>SUMIFS(СВЦЭМ!$E$34:$E$777,СВЦЭМ!$A$34:$A$777,$A165,СВЦЭМ!$B$34:$B$777,D$155)+'СЕТ СН'!$F$12</f>
        <v>0</v>
      </c>
      <c r="E165" s="36">
        <f>SUMIFS(СВЦЭМ!$E$34:$E$777,СВЦЭМ!$A$34:$A$777,$A165,СВЦЭМ!$B$34:$B$777,E$155)+'СЕТ СН'!$F$12</f>
        <v>0</v>
      </c>
      <c r="F165" s="36">
        <f>SUMIFS(СВЦЭМ!$E$34:$E$777,СВЦЭМ!$A$34:$A$777,$A165,СВЦЭМ!$B$34:$B$777,F$155)+'СЕТ СН'!$F$12</f>
        <v>0</v>
      </c>
      <c r="G165" s="36">
        <f>SUMIFS(СВЦЭМ!$E$34:$E$777,СВЦЭМ!$A$34:$A$777,$A165,СВЦЭМ!$B$34:$B$777,G$155)+'СЕТ СН'!$F$12</f>
        <v>0</v>
      </c>
      <c r="H165" s="36">
        <f>SUMIFS(СВЦЭМ!$E$34:$E$777,СВЦЭМ!$A$34:$A$777,$A165,СВЦЭМ!$B$34:$B$777,H$155)+'СЕТ СН'!$F$12</f>
        <v>0</v>
      </c>
      <c r="I165" s="36">
        <f>SUMIFS(СВЦЭМ!$E$34:$E$777,СВЦЭМ!$A$34:$A$777,$A165,СВЦЭМ!$B$34:$B$777,I$155)+'СЕТ СН'!$F$12</f>
        <v>0</v>
      </c>
      <c r="J165" s="36">
        <f>SUMIFS(СВЦЭМ!$E$34:$E$777,СВЦЭМ!$A$34:$A$777,$A165,СВЦЭМ!$B$34:$B$777,J$155)+'СЕТ СН'!$F$12</f>
        <v>0</v>
      </c>
      <c r="K165" s="36">
        <f>SUMIFS(СВЦЭМ!$E$34:$E$777,СВЦЭМ!$A$34:$A$777,$A165,СВЦЭМ!$B$34:$B$777,K$155)+'СЕТ СН'!$F$12</f>
        <v>0</v>
      </c>
      <c r="L165" s="36">
        <f>SUMIFS(СВЦЭМ!$E$34:$E$777,СВЦЭМ!$A$34:$A$777,$A165,СВЦЭМ!$B$34:$B$777,L$155)+'СЕТ СН'!$F$12</f>
        <v>0</v>
      </c>
      <c r="M165" s="36">
        <f>SUMIFS(СВЦЭМ!$E$34:$E$777,СВЦЭМ!$A$34:$A$777,$A165,СВЦЭМ!$B$34:$B$777,M$155)+'СЕТ СН'!$F$12</f>
        <v>0</v>
      </c>
      <c r="N165" s="36">
        <f>SUMIFS(СВЦЭМ!$E$34:$E$777,СВЦЭМ!$A$34:$A$777,$A165,СВЦЭМ!$B$34:$B$777,N$155)+'СЕТ СН'!$F$12</f>
        <v>0</v>
      </c>
      <c r="O165" s="36">
        <f>SUMIFS(СВЦЭМ!$E$34:$E$777,СВЦЭМ!$A$34:$A$777,$A165,СВЦЭМ!$B$34:$B$777,O$155)+'СЕТ СН'!$F$12</f>
        <v>0</v>
      </c>
      <c r="P165" s="36">
        <f>SUMIFS(СВЦЭМ!$E$34:$E$777,СВЦЭМ!$A$34:$A$777,$A165,СВЦЭМ!$B$34:$B$777,P$155)+'СЕТ СН'!$F$12</f>
        <v>0</v>
      </c>
      <c r="Q165" s="36">
        <f>SUMIFS(СВЦЭМ!$E$34:$E$777,СВЦЭМ!$A$34:$A$777,$A165,СВЦЭМ!$B$34:$B$777,Q$155)+'СЕТ СН'!$F$12</f>
        <v>0</v>
      </c>
      <c r="R165" s="36">
        <f>SUMIFS(СВЦЭМ!$E$34:$E$777,СВЦЭМ!$A$34:$A$777,$A165,СВЦЭМ!$B$34:$B$777,R$155)+'СЕТ СН'!$F$12</f>
        <v>0</v>
      </c>
      <c r="S165" s="36">
        <f>SUMIFS(СВЦЭМ!$E$34:$E$777,СВЦЭМ!$A$34:$A$777,$A165,СВЦЭМ!$B$34:$B$777,S$155)+'СЕТ СН'!$F$12</f>
        <v>0</v>
      </c>
      <c r="T165" s="36">
        <f>SUMIFS(СВЦЭМ!$E$34:$E$777,СВЦЭМ!$A$34:$A$777,$A165,СВЦЭМ!$B$34:$B$777,T$155)+'СЕТ СН'!$F$12</f>
        <v>0</v>
      </c>
      <c r="U165" s="36">
        <f>SUMIFS(СВЦЭМ!$E$34:$E$777,СВЦЭМ!$A$34:$A$777,$A165,СВЦЭМ!$B$34:$B$777,U$155)+'СЕТ СН'!$F$12</f>
        <v>0</v>
      </c>
      <c r="V165" s="36">
        <f>SUMIFS(СВЦЭМ!$E$34:$E$777,СВЦЭМ!$A$34:$A$777,$A165,СВЦЭМ!$B$34:$B$777,V$155)+'СЕТ СН'!$F$12</f>
        <v>0</v>
      </c>
      <c r="W165" s="36">
        <f>SUMIFS(СВЦЭМ!$E$34:$E$777,СВЦЭМ!$A$34:$A$777,$A165,СВЦЭМ!$B$34:$B$777,W$155)+'СЕТ СН'!$F$12</f>
        <v>0</v>
      </c>
      <c r="X165" s="36">
        <f>SUMIFS(СВЦЭМ!$E$34:$E$777,СВЦЭМ!$A$34:$A$777,$A165,СВЦЭМ!$B$34:$B$777,X$155)+'СЕТ СН'!$F$12</f>
        <v>0</v>
      </c>
      <c r="Y165" s="36">
        <f>SUMIFS(СВЦЭМ!$E$34:$E$777,СВЦЭМ!$A$34:$A$777,$A165,СВЦЭМ!$B$34:$B$777,Y$155)+'СЕТ СН'!$F$12</f>
        <v>0</v>
      </c>
    </row>
    <row r="166" spans="1:25" ht="15.75" x14ac:dyDescent="0.2">
      <c r="A166" s="35">
        <f t="shared" si="4"/>
        <v>43445</v>
      </c>
      <c r="B166" s="36">
        <f>SUMIFS(СВЦЭМ!$E$34:$E$777,СВЦЭМ!$A$34:$A$777,$A166,СВЦЭМ!$B$34:$B$777,B$155)+'СЕТ СН'!$F$12</f>
        <v>0</v>
      </c>
      <c r="C166" s="36">
        <f>SUMIFS(СВЦЭМ!$E$34:$E$777,СВЦЭМ!$A$34:$A$777,$A166,СВЦЭМ!$B$34:$B$777,C$155)+'СЕТ СН'!$F$12</f>
        <v>0</v>
      </c>
      <c r="D166" s="36">
        <f>SUMIFS(СВЦЭМ!$E$34:$E$777,СВЦЭМ!$A$34:$A$777,$A166,СВЦЭМ!$B$34:$B$777,D$155)+'СЕТ СН'!$F$12</f>
        <v>0</v>
      </c>
      <c r="E166" s="36">
        <f>SUMIFS(СВЦЭМ!$E$34:$E$777,СВЦЭМ!$A$34:$A$777,$A166,СВЦЭМ!$B$34:$B$777,E$155)+'СЕТ СН'!$F$12</f>
        <v>0</v>
      </c>
      <c r="F166" s="36">
        <f>SUMIFS(СВЦЭМ!$E$34:$E$777,СВЦЭМ!$A$34:$A$777,$A166,СВЦЭМ!$B$34:$B$777,F$155)+'СЕТ СН'!$F$12</f>
        <v>0</v>
      </c>
      <c r="G166" s="36">
        <f>SUMIFS(СВЦЭМ!$E$34:$E$777,СВЦЭМ!$A$34:$A$777,$A166,СВЦЭМ!$B$34:$B$777,G$155)+'СЕТ СН'!$F$12</f>
        <v>0</v>
      </c>
      <c r="H166" s="36">
        <f>SUMIFS(СВЦЭМ!$E$34:$E$777,СВЦЭМ!$A$34:$A$777,$A166,СВЦЭМ!$B$34:$B$777,H$155)+'СЕТ СН'!$F$12</f>
        <v>0</v>
      </c>
      <c r="I166" s="36">
        <f>SUMIFS(СВЦЭМ!$E$34:$E$777,СВЦЭМ!$A$34:$A$777,$A166,СВЦЭМ!$B$34:$B$777,I$155)+'СЕТ СН'!$F$12</f>
        <v>0</v>
      </c>
      <c r="J166" s="36">
        <f>SUMIFS(СВЦЭМ!$E$34:$E$777,СВЦЭМ!$A$34:$A$777,$A166,СВЦЭМ!$B$34:$B$777,J$155)+'СЕТ СН'!$F$12</f>
        <v>0</v>
      </c>
      <c r="K166" s="36">
        <f>SUMIFS(СВЦЭМ!$E$34:$E$777,СВЦЭМ!$A$34:$A$777,$A166,СВЦЭМ!$B$34:$B$777,K$155)+'СЕТ СН'!$F$12</f>
        <v>0</v>
      </c>
      <c r="L166" s="36">
        <f>SUMIFS(СВЦЭМ!$E$34:$E$777,СВЦЭМ!$A$34:$A$777,$A166,СВЦЭМ!$B$34:$B$777,L$155)+'СЕТ СН'!$F$12</f>
        <v>0</v>
      </c>
      <c r="M166" s="36">
        <f>SUMIFS(СВЦЭМ!$E$34:$E$777,СВЦЭМ!$A$34:$A$777,$A166,СВЦЭМ!$B$34:$B$777,M$155)+'СЕТ СН'!$F$12</f>
        <v>0</v>
      </c>
      <c r="N166" s="36">
        <f>SUMIFS(СВЦЭМ!$E$34:$E$777,СВЦЭМ!$A$34:$A$777,$A166,СВЦЭМ!$B$34:$B$777,N$155)+'СЕТ СН'!$F$12</f>
        <v>0</v>
      </c>
      <c r="O166" s="36">
        <f>SUMIFS(СВЦЭМ!$E$34:$E$777,СВЦЭМ!$A$34:$A$777,$A166,СВЦЭМ!$B$34:$B$777,O$155)+'СЕТ СН'!$F$12</f>
        <v>0</v>
      </c>
      <c r="P166" s="36">
        <f>SUMIFS(СВЦЭМ!$E$34:$E$777,СВЦЭМ!$A$34:$A$777,$A166,СВЦЭМ!$B$34:$B$777,P$155)+'СЕТ СН'!$F$12</f>
        <v>0</v>
      </c>
      <c r="Q166" s="36">
        <f>SUMIFS(СВЦЭМ!$E$34:$E$777,СВЦЭМ!$A$34:$A$777,$A166,СВЦЭМ!$B$34:$B$777,Q$155)+'СЕТ СН'!$F$12</f>
        <v>0</v>
      </c>
      <c r="R166" s="36">
        <f>SUMIFS(СВЦЭМ!$E$34:$E$777,СВЦЭМ!$A$34:$A$777,$A166,СВЦЭМ!$B$34:$B$777,R$155)+'СЕТ СН'!$F$12</f>
        <v>0</v>
      </c>
      <c r="S166" s="36">
        <f>SUMIFS(СВЦЭМ!$E$34:$E$777,СВЦЭМ!$A$34:$A$777,$A166,СВЦЭМ!$B$34:$B$777,S$155)+'СЕТ СН'!$F$12</f>
        <v>0</v>
      </c>
      <c r="T166" s="36">
        <f>SUMIFS(СВЦЭМ!$E$34:$E$777,СВЦЭМ!$A$34:$A$777,$A166,СВЦЭМ!$B$34:$B$777,T$155)+'СЕТ СН'!$F$12</f>
        <v>0</v>
      </c>
      <c r="U166" s="36">
        <f>SUMIFS(СВЦЭМ!$E$34:$E$777,СВЦЭМ!$A$34:$A$777,$A166,СВЦЭМ!$B$34:$B$777,U$155)+'СЕТ СН'!$F$12</f>
        <v>0</v>
      </c>
      <c r="V166" s="36">
        <f>SUMIFS(СВЦЭМ!$E$34:$E$777,СВЦЭМ!$A$34:$A$777,$A166,СВЦЭМ!$B$34:$B$777,V$155)+'СЕТ СН'!$F$12</f>
        <v>0</v>
      </c>
      <c r="W166" s="36">
        <f>SUMIFS(СВЦЭМ!$E$34:$E$777,СВЦЭМ!$A$34:$A$777,$A166,СВЦЭМ!$B$34:$B$777,W$155)+'СЕТ СН'!$F$12</f>
        <v>0</v>
      </c>
      <c r="X166" s="36">
        <f>SUMIFS(СВЦЭМ!$E$34:$E$777,СВЦЭМ!$A$34:$A$777,$A166,СВЦЭМ!$B$34:$B$777,X$155)+'СЕТ СН'!$F$12</f>
        <v>0</v>
      </c>
      <c r="Y166" s="36">
        <f>SUMIFS(СВЦЭМ!$E$34:$E$777,СВЦЭМ!$A$34:$A$777,$A166,СВЦЭМ!$B$34:$B$777,Y$155)+'СЕТ СН'!$F$12</f>
        <v>0</v>
      </c>
    </row>
    <row r="167" spans="1:25" ht="15.75" x14ac:dyDescent="0.2">
      <c r="A167" s="35">
        <f t="shared" si="4"/>
        <v>43446</v>
      </c>
      <c r="B167" s="36">
        <f>SUMIFS(СВЦЭМ!$E$34:$E$777,СВЦЭМ!$A$34:$A$777,$A167,СВЦЭМ!$B$34:$B$777,B$155)+'СЕТ СН'!$F$12</f>
        <v>0</v>
      </c>
      <c r="C167" s="36">
        <f>SUMIFS(СВЦЭМ!$E$34:$E$777,СВЦЭМ!$A$34:$A$777,$A167,СВЦЭМ!$B$34:$B$777,C$155)+'СЕТ СН'!$F$12</f>
        <v>0</v>
      </c>
      <c r="D167" s="36">
        <f>SUMIFS(СВЦЭМ!$E$34:$E$777,СВЦЭМ!$A$34:$A$777,$A167,СВЦЭМ!$B$34:$B$777,D$155)+'СЕТ СН'!$F$12</f>
        <v>0</v>
      </c>
      <c r="E167" s="36">
        <f>SUMIFS(СВЦЭМ!$E$34:$E$777,СВЦЭМ!$A$34:$A$777,$A167,СВЦЭМ!$B$34:$B$777,E$155)+'СЕТ СН'!$F$12</f>
        <v>0</v>
      </c>
      <c r="F167" s="36">
        <f>SUMIFS(СВЦЭМ!$E$34:$E$777,СВЦЭМ!$A$34:$A$777,$A167,СВЦЭМ!$B$34:$B$777,F$155)+'СЕТ СН'!$F$12</f>
        <v>0</v>
      </c>
      <c r="G167" s="36">
        <f>SUMIFS(СВЦЭМ!$E$34:$E$777,СВЦЭМ!$A$34:$A$777,$A167,СВЦЭМ!$B$34:$B$777,G$155)+'СЕТ СН'!$F$12</f>
        <v>0</v>
      </c>
      <c r="H167" s="36">
        <f>SUMIFS(СВЦЭМ!$E$34:$E$777,СВЦЭМ!$A$34:$A$777,$A167,СВЦЭМ!$B$34:$B$777,H$155)+'СЕТ СН'!$F$12</f>
        <v>0</v>
      </c>
      <c r="I167" s="36">
        <f>SUMIFS(СВЦЭМ!$E$34:$E$777,СВЦЭМ!$A$34:$A$777,$A167,СВЦЭМ!$B$34:$B$777,I$155)+'СЕТ СН'!$F$12</f>
        <v>0</v>
      </c>
      <c r="J167" s="36">
        <f>SUMIFS(СВЦЭМ!$E$34:$E$777,СВЦЭМ!$A$34:$A$777,$A167,СВЦЭМ!$B$34:$B$777,J$155)+'СЕТ СН'!$F$12</f>
        <v>0</v>
      </c>
      <c r="K167" s="36">
        <f>SUMIFS(СВЦЭМ!$E$34:$E$777,СВЦЭМ!$A$34:$A$777,$A167,СВЦЭМ!$B$34:$B$777,K$155)+'СЕТ СН'!$F$12</f>
        <v>0</v>
      </c>
      <c r="L167" s="36">
        <f>SUMIFS(СВЦЭМ!$E$34:$E$777,СВЦЭМ!$A$34:$A$777,$A167,СВЦЭМ!$B$34:$B$777,L$155)+'СЕТ СН'!$F$12</f>
        <v>0</v>
      </c>
      <c r="M167" s="36">
        <f>SUMIFS(СВЦЭМ!$E$34:$E$777,СВЦЭМ!$A$34:$A$777,$A167,СВЦЭМ!$B$34:$B$777,M$155)+'СЕТ СН'!$F$12</f>
        <v>0</v>
      </c>
      <c r="N167" s="36">
        <f>SUMIFS(СВЦЭМ!$E$34:$E$777,СВЦЭМ!$A$34:$A$777,$A167,СВЦЭМ!$B$34:$B$777,N$155)+'СЕТ СН'!$F$12</f>
        <v>0</v>
      </c>
      <c r="O167" s="36">
        <f>SUMIFS(СВЦЭМ!$E$34:$E$777,СВЦЭМ!$A$34:$A$777,$A167,СВЦЭМ!$B$34:$B$777,O$155)+'СЕТ СН'!$F$12</f>
        <v>0</v>
      </c>
      <c r="P167" s="36">
        <f>SUMIFS(СВЦЭМ!$E$34:$E$777,СВЦЭМ!$A$34:$A$777,$A167,СВЦЭМ!$B$34:$B$777,P$155)+'СЕТ СН'!$F$12</f>
        <v>0</v>
      </c>
      <c r="Q167" s="36">
        <f>SUMIFS(СВЦЭМ!$E$34:$E$777,СВЦЭМ!$A$34:$A$777,$A167,СВЦЭМ!$B$34:$B$777,Q$155)+'СЕТ СН'!$F$12</f>
        <v>0</v>
      </c>
      <c r="R167" s="36">
        <f>SUMIFS(СВЦЭМ!$E$34:$E$777,СВЦЭМ!$A$34:$A$777,$A167,СВЦЭМ!$B$34:$B$777,R$155)+'СЕТ СН'!$F$12</f>
        <v>0</v>
      </c>
      <c r="S167" s="36">
        <f>SUMIFS(СВЦЭМ!$E$34:$E$777,СВЦЭМ!$A$34:$A$777,$A167,СВЦЭМ!$B$34:$B$777,S$155)+'СЕТ СН'!$F$12</f>
        <v>0</v>
      </c>
      <c r="T167" s="36">
        <f>SUMIFS(СВЦЭМ!$E$34:$E$777,СВЦЭМ!$A$34:$A$777,$A167,СВЦЭМ!$B$34:$B$777,T$155)+'СЕТ СН'!$F$12</f>
        <v>0</v>
      </c>
      <c r="U167" s="36">
        <f>SUMIFS(СВЦЭМ!$E$34:$E$777,СВЦЭМ!$A$34:$A$777,$A167,СВЦЭМ!$B$34:$B$777,U$155)+'СЕТ СН'!$F$12</f>
        <v>0</v>
      </c>
      <c r="V167" s="36">
        <f>SUMIFS(СВЦЭМ!$E$34:$E$777,СВЦЭМ!$A$34:$A$777,$A167,СВЦЭМ!$B$34:$B$777,V$155)+'СЕТ СН'!$F$12</f>
        <v>0</v>
      </c>
      <c r="W167" s="36">
        <f>SUMIFS(СВЦЭМ!$E$34:$E$777,СВЦЭМ!$A$34:$A$777,$A167,СВЦЭМ!$B$34:$B$777,W$155)+'СЕТ СН'!$F$12</f>
        <v>0</v>
      </c>
      <c r="X167" s="36">
        <f>SUMIFS(СВЦЭМ!$E$34:$E$777,СВЦЭМ!$A$34:$A$777,$A167,СВЦЭМ!$B$34:$B$777,X$155)+'СЕТ СН'!$F$12</f>
        <v>0</v>
      </c>
      <c r="Y167" s="36">
        <f>SUMIFS(СВЦЭМ!$E$34:$E$777,СВЦЭМ!$A$34:$A$777,$A167,СВЦЭМ!$B$34:$B$777,Y$155)+'СЕТ СН'!$F$12</f>
        <v>0</v>
      </c>
    </row>
    <row r="168" spans="1:25" ht="15.75" x14ac:dyDescent="0.2">
      <c r="A168" s="35">
        <f t="shared" si="4"/>
        <v>43447</v>
      </c>
      <c r="B168" s="36">
        <f>SUMIFS(СВЦЭМ!$E$34:$E$777,СВЦЭМ!$A$34:$A$777,$A168,СВЦЭМ!$B$34:$B$777,B$155)+'СЕТ СН'!$F$12</f>
        <v>0</v>
      </c>
      <c r="C168" s="36">
        <f>SUMIFS(СВЦЭМ!$E$34:$E$777,СВЦЭМ!$A$34:$A$777,$A168,СВЦЭМ!$B$34:$B$777,C$155)+'СЕТ СН'!$F$12</f>
        <v>0</v>
      </c>
      <c r="D168" s="36">
        <f>SUMIFS(СВЦЭМ!$E$34:$E$777,СВЦЭМ!$A$34:$A$777,$A168,СВЦЭМ!$B$34:$B$777,D$155)+'СЕТ СН'!$F$12</f>
        <v>0</v>
      </c>
      <c r="E168" s="36">
        <f>SUMIFS(СВЦЭМ!$E$34:$E$777,СВЦЭМ!$A$34:$A$777,$A168,СВЦЭМ!$B$34:$B$777,E$155)+'СЕТ СН'!$F$12</f>
        <v>0</v>
      </c>
      <c r="F168" s="36">
        <f>SUMIFS(СВЦЭМ!$E$34:$E$777,СВЦЭМ!$A$34:$A$777,$A168,СВЦЭМ!$B$34:$B$777,F$155)+'СЕТ СН'!$F$12</f>
        <v>0</v>
      </c>
      <c r="G168" s="36">
        <f>SUMIFS(СВЦЭМ!$E$34:$E$777,СВЦЭМ!$A$34:$A$777,$A168,СВЦЭМ!$B$34:$B$777,G$155)+'СЕТ СН'!$F$12</f>
        <v>0</v>
      </c>
      <c r="H168" s="36">
        <f>SUMIFS(СВЦЭМ!$E$34:$E$777,СВЦЭМ!$A$34:$A$777,$A168,СВЦЭМ!$B$34:$B$777,H$155)+'СЕТ СН'!$F$12</f>
        <v>0</v>
      </c>
      <c r="I168" s="36">
        <f>SUMIFS(СВЦЭМ!$E$34:$E$777,СВЦЭМ!$A$34:$A$777,$A168,СВЦЭМ!$B$34:$B$777,I$155)+'СЕТ СН'!$F$12</f>
        <v>0</v>
      </c>
      <c r="J168" s="36">
        <f>SUMIFS(СВЦЭМ!$E$34:$E$777,СВЦЭМ!$A$34:$A$777,$A168,СВЦЭМ!$B$34:$B$777,J$155)+'СЕТ СН'!$F$12</f>
        <v>0</v>
      </c>
      <c r="K168" s="36">
        <f>SUMIFS(СВЦЭМ!$E$34:$E$777,СВЦЭМ!$A$34:$A$777,$A168,СВЦЭМ!$B$34:$B$777,K$155)+'СЕТ СН'!$F$12</f>
        <v>0</v>
      </c>
      <c r="L168" s="36">
        <f>SUMIFS(СВЦЭМ!$E$34:$E$777,СВЦЭМ!$A$34:$A$777,$A168,СВЦЭМ!$B$34:$B$777,L$155)+'СЕТ СН'!$F$12</f>
        <v>0</v>
      </c>
      <c r="M168" s="36">
        <f>SUMIFS(СВЦЭМ!$E$34:$E$777,СВЦЭМ!$A$34:$A$777,$A168,СВЦЭМ!$B$34:$B$777,M$155)+'СЕТ СН'!$F$12</f>
        <v>0</v>
      </c>
      <c r="N168" s="36">
        <f>SUMIFS(СВЦЭМ!$E$34:$E$777,СВЦЭМ!$A$34:$A$777,$A168,СВЦЭМ!$B$34:$B$777,N$155)+'СЕТ СН'!$F$12</f>
        <v>0</v>
      </c>
      <c r="O168" s="36">
        <f>SUMIFS(СВЦЭМ!$E$34:$E$777,СВЦЭМ!$A$34:$A$777,$A168,СВЦЭМ!$B$34:$B$777,O$155)+'СЕТ СН'!$F$12</f>
        <v>0</v>
      </c>
      <c r="P168" s="36">
        <f>SUMIFS(СВЦЭМ!$E$34:$E$777,СВЦЭМ!$A$34:$A$777,$A168,СВЦЭМ!$B$34:$B$777,P$155)+'СЕТ СН'!$F$12</f>
        <v>0</v>
      </c>
      <c r="Q168" s="36">
        <f>SUMIFS(СВЦЭМ!$E$34:$E$777,СВЦЭМ!$A$34:$A$777,$A168,СВЦЭМ!$B$34:$B$777,Q$155)+'СЕТ СН'!$F$12</f>
        <v>0</v>
      </c>
      <c r="R168" s="36">
        <f>SUMIFS(СВЦЭМ!$E$34:$E$777,СВЦЭМ!$A$34:$A$777,$A168,СВЦЭМ!$B$34:$B$777,R$155)+'СЕТ СН'!$F$12</f>
        <v>0</v>
      </c>
      <c r="S168" s="36">
        <f>SUMIFS(СВЦЭМ!$E$34:$E$777,СВЦЭМ!$A$34:$A$777,$A168,СВЦЭМ!$B$34:$B$777,S$155)+'СЕТ СН'!$F$12</f>
        <v>0</v>
      </c>
      <c r="T168" s="36">
        <f>SUMIFS(СВЦЭМ!$E$34:$E$777,СВЦЭМ!$A$34:$A$777,$A168,СВЦЭМ!$B$34:$B$777,T$155)+'СЕТ СН'!$F$12</f>
        <v>0</v>
      </c>
      <c r="U168" s="36">
        <f>SUMIFS(СВЦЭМ!$E$34:$E$777,СВЦЭМ!$A$34:$A$777,$A168,СВЦЭМ!$B$34:$B$777,U$155)+'СЕТ СН'!$F$12</f>
        <v>0</v>
      </c>
      <c r="V168" s="36">
        <f>SUMIFS(СВЦЭМ!$E$34:$E$777,СВЦЭМ!$A$34:$A$777,$A168,СВЦЭМ!$B$34:$B$777,V$155)+'СЕТ СН'!$F$12</f>
        <v>0</v>
      </c>
      <c r="W168" s="36">
        <f>SUMIFS(СВЦЭМ!$E$34:$E$777,СВЦЭМ!$A$34:$A$777,$A168,СВЦЭМ!$B$34:$B$777,W$155)+'СЕТ СН'!$F$12</f>
        <v>0</v>
      </c>
      <c r="X168" s="36">
        <f>SUMIFS(СВЦЭМ!$E$34:$E$777,СВЦЭМ!$A$34:$A$777,$A168,СВЦЭМ!$B$34:$B$777,X$155)+'СЕТ СН'!$F$12</f>
        <v>0</v>
      </c>
      <c r="Y168" s="36">
        <f>SUMIFS(СВЦЭМ!$E$34:$E$777,СВЦЭМ!$A$34:$A$777,$A168,СВЦЭМ!$B$34:$B$777,Y$155)+'СЕТ СН'!$F$12</f>
        <v>0</v>
      </c>
    </row>
    <row r="169" spans="1:25" ht="15.75" x14ac:dyDescent="0.2">
      <c r="A169" s="35">
        <f t="shared" si="4"/>
        <v>43448</v>
      </c>
      <c r="B169" s="36">
        <f>SUMIFS(СВЦЭМ!$E$34:$E$777,СВЦЭМ!$A$34:$A$777,$A169,СВЦЭМ!$B$34:$B$777,B$155)+'СЕТ СН'!$F$12</f>
        <v>0</v>
      </c>
      <c r="C169" s="36">
        <f>SUMIFS(СВЦЭМ!$E$34:$E$777,СВЦЭМ!$A$34:$A$777,$A169,СВЦЭМ!$B$34:$B$777,C$155)+'СЕТ СН'!$F$12</f>
        <v>0</v>
      </c>
      <c r="D169" s="36">
        <f>SUMIFS(СВЦЭМ!$E$34:$E$777,СВЦЭМ!$A$34:$A$777,$A169,СВЦЭМ!$B$34:$B$777,D$155)+'СЕТ СН'!$F$12</f>
        <v>0</v>
      </c>
      <c r="E169" s="36">
        <f>SUMIFS(СВЦЭМ!$E$34:$E$777,СВЦЭМ!$A$34:$A$777,$A169,СВЦЭМ!$B$34:$B$777,E$155)+'СЕТ СН'!$F$12</f>
        <v>0</v>
      </c>
      <c r="F169" s="36">
        <f>SUMIFS(СВЦЭМ!$E$34:$E$777,СВЦЭМ!$A$34:$A$777,$A169,СВЦЭМ!$B$34:$B$777,F$155)+'СЕТ СН'!$F$12</f>
        <v>0</v>
      </c>
      <c r="G169" s="36">
        <f>SUMIFS(СВЦЭМ!$E$34:$E$777,СВЦЭМ!$A$34:$A$777,$A169,СВЦЭМ!$B$34:$B$777,G$155)+'СЕТ СН'!$F$12</f>
        <v>0</v>
      </c>
      <c r="H169" s="36">
        <f>SUMIFS(СВЦЭМ!$E$34:$E$777,СВЦЭМ!$A$34:$A$777,$A169,СВЦЭМ!$B$34:$B$777,H$155)+'СЕТ СН'!$F$12</f>
        <v>0</v>
      </c>
      <c r="I169" s="36">
        <f>SUMIFS(СВЦЭМ!$E$34:$E$777,СВЦЭМ!$A$34:$A$777,$A169,СВЦЭМ!$B$34:$B$777,I$155)+'СЕТ СН'!$F$12</f>
        <v>0</v>
      </c>
      <c r="J169" s="36">
        <f>SUMIFS(СВЦЭМ!$E$34:$E$777,СВЦЭМ!$A$34:$A$777,$A169,СВЦЭМ!$B$34:$B$777,J$155)+'СЕТ СН'!$F$12</f>
        <v>0</v>
      </c>
      <c r="K169" s="36">
        <f>SUMIFS(СВЦЭМ!$E$34:$E$777,СВЦЭМ!$A$34:$A$777,$A169,СВЦЭМ!$B$34:$B$777,K$155)+'СЕТ СН'!$F$12</f>
        <v>0</v>
      </c>
      <c r="L169" s="36">
        <f>SUMIFS(СВЦЭМ!$E$34:$E$777,СВЦЭМ!$A$34:$A$777,$A169,СВЦЭМ!$B$34:$B$777,L$155)+'СЕТ СН'!$F$12</f>
        <v>0</v>
      </c>
      <c r="M169" s="36">
        <f>SUMIFS(СВЦЭМ!$E$34:$E$777,СВЦЭМ!$A$34:$A$777,$A169,СВЦЭМ!$B$34:$B$777,M$155)+'СЕТ СН'!$F$12</f>
        <v>0</v>
      </c>
      <c r="N169" s="36">
        <f>SUMIFS(СВЦЭМ!$E$34:$E$777,СВЦЭМ!$A$34:$A$777,$A169,СВЦЭМ!$B$34:$B$777,N$155)+'СЕТ СН'!$F$12</f>
        <v>0</v>
      </c>
      <c r="O169" s="36">
        <f>SUMIFS(СВЦЭМ!$E$34:$E$777,СВЦЭМ!$A$34:$A$777,$A169,СВЦЭМ!$B$34:$B$777,O$155)+'СЕТ СН'!$F$12</f>
        <v>0</v>
      </c>
      <c r="P169" s="36">
        <f>SUMIFS(СВЦЭМ!$E$34:$E$777,СВЦЭМ!$A$34:$A$777,$A169,СВЦЭМ!$B$34:$B$777,P$155)+'СЕТ СН'!$F$12</f>
        <v>0</v>
      </c>
      <c r="Q169" s="36">
        <f>SUMIFS(СВЦЭМ!$E$34:$E$777,СВЦЭМ!$A$34:$A$777,$A169,СВЦЭМ!$B$34:$B$777,Q$155)+'СЕТ СН'!$F$12</f>
        <v>0</v>
      </c>
      <c r="R169" s="36">
        <f>SUMIFS(СВЦЭМ!$E$34:$E$777,СВЦЭМ!$A$34:$A$777,$A169,СВЦЭМ!$B$34:$B$777,R$155)+'СЕТ СН'!$F$12</f>
        <v>0</v>
      </c>
      <c r="S169" s="36">
        <f>SUMIFS(СВЦЭМ!$E$34:$E$777,СВЦЭМ!$A$34:$A$777,$A169,СВЦЭМ!$B$34:$B$777,S$155)+'СЕТ СН'!$F$12</f>
        <v>0</v>
      </c>
      <c r="T169" s="36">
        <f>SUMIFS(СВЦЭМ!$E$34:$E$777,СВЦЭМ!$A$34:$A$777,$A169,СВЦЭМ!$B$34:$B$777,T$155)+'СЕТ СН'!$F$12</f>
        <v>0</v>
      </c>
      <c r="U169" s="36">
        <f>SUMIFS(СВЦЭМ!$E$34:$E$777,СВЦЭМ!$A$34:$A$777,$A169,СВЦЭМ!$B$34:$B$777,U$155)+'СЕТ СН'!$F$12</f>
        <v>0</v>
      </c>
      <c r="V169" s="36">
        <f>SUMIFS(СВЦЭМ!$E$34:$E$777,СВЦЭМ!$A$34:$A$777,$A169,СВЦЭМ!$B$34:$B$777,V$155)+'СЕТ СН'!$F$12</f>
        <v>0</v>
      </c>
      <c r="W169" s="36">
        <f>SUMIFS(СВЦЭМ!$E$34:$E$777,СВЦЭМ!$A$34:$A$777,$A169,СВЦЭМ!$B$34:$B$777,W$155)+'СЕТ СН'!$F$12</f>
        <v>0</v>
      </c>
      <c r="X169" s="36">
        <f>SUMIFS(СВЦЭМ!$E$34:$E$777,СВЦЭМ!$A$34:$A$777,$A169,СВЦЭМ!$B$34:$B$777,X$155)+'СЕТ СН'!$F$12</f>
        <v>0</v>
      </c>
      <c r="Y169" s="36">
        <f>SUMIFS(СВЦЭМ!$E$34:$E$777,СВЦЭМ!$A$34:$A$777,$A169,СВЦЭМ!$B$34:$B$777,Y$155)+'СЕТ СН'!$F$12</f>
        <v>0</v>
      </c>
    </row>
    <row r="170" spans="1:25" ht="15.75" x14ac:dyDescent="0.2">
      <c r="A170" s="35">
        <f t="shared" si="4"/>
        <v>43449</v>
      </c>
      <c r="B170" s="36">
        <f>SUMIFS(СВЦЭМ!$E$34:$E$777,СВЦЭМ!$A$34:$A$777,$A170,СВЦЭМ!$B$34:$B$777,B$155)+'СЕТ СН'!$F$12</f>
        <v>0</v>
      </c>
      <c r="C170" s="36">
        <f>SUMIFS(СВЦЭМ!$E$34:$E$777,СВЦЭМ!$A$34:$A$777,$A170,СВЦЭМ!$B$34:$B$777,C$155)+'СЕТ СН'!$F$12</f>
        <v>0</v>
      </c>
      <c r="D170" s="36">
        <f>SUMIFS(СВЦЭМ!$E$34:$E$777,СВЦЭМ!$A$34:$A$777,$A170,СВЦЭМ!$B$34:$B$777,D$155)+'СЕТ СН'!$F$12</f>
        <v>0</v>
      </c>
      <c r="E170" s="36">
        <f>SUMIFS(СВЦЭМ!$E$34:$E$777,СВЦЭМ!$A$34:$A$777,$A170,СВЦЭМ!$B$34:$B$777,E$155)+'СЕТ СН'!$F$12</f>
        <v>0</v>
      </c>
      <c r="F170" s="36">
        <f>SUMIFS(СВЦЭМ!$E$34:$E$777,СВЦЭМ!$A$34:$A$777,$A170,СВЦЭМ!$B$34:$B$777,F$155)+'СЕТ СН'!$F$12</f>
        <v>0</v>
      </c>
      <c r="G170" s="36">
        <f>SUMIFS(СВЦЭМ!$E$34:$E$777,СВЦЭМ!$A$34:$A$777,$A170,СВЦЭМ!$B$34:$B$777,G$155)+'СЕТ СН'!$F$12</f>
        <v>0</v>
      </c>
      <c r="H170" s="36">
        <f>SUMIFS(СВЦЭМ!$E$34:$E$777,СВЦЭМ!$A$34:$A$777,$A170,СВЦЭМ!$B$34:$B$777,H$155)+'СЕТ СН'!$F$12</f>
        <v>0</v>
      </c>
      <c r="I170" s="36">
        <f>SUMIFS(СВЦЭМ!$E$34:$E$777,СВЦЭМ!$A$34:$A$777,$A170,СВЦЭМ!$B$34:$B$777,I$155)+'СЕТ СН'!$F$12</f>
        <v>0</v>
      </c>
      <c r="J170" s="36">
        <f>SUMIFS(СВЦЭМ!$E$34:$E$777,СВЦЭМ!$A$34:$A$777,$A170,СВЦЭМ!$B$34:$B$777,J$155)+'СЕТ СН'!$F$12</f>
        <v>0</v>
      </c>
      <c r="K170" s="36">
        <f>SUMIFS(СВЦЭМ!$E$34:$E$777,СВЦЭМ!$A$34:$A$777,$A170,СВЦЭМ!$B$34:$B$777,K$155)+'СЕТ СН'!$F$12</f>
        <v>0</v>
      </c>
      <c r="L170" s="36">
        <f>SUMIFS(СВЦЭМ!$E$34:$E$777,СВЦЭМ!$A$34:$A$777,$A170,СВЦЭМ!$B$34:$B$777,L$155)+'СЕТ СН'!$F$12</f>
        <v>0</v>
      </c>
      <c r="M170" s="36">
        <f>SUMIFS(СВЦЭМ!$E$34:$E$777,СВЦЭМ!$A$34:$A$777,$A170,СВЦЭМ!$B$34:$B$777,M$155)+'СЕТ СН'!$F$12</f>
        <v>0</v>
      </c>
      <c r="N170" s="36">
        <f>SUMIFS(СВЦЭМ!$E$34:$E$777,СВЦЭМ!$A$34:$A$777,$A170,СВЦЭМ!$B$34:$B$777,N$155)+'СЕТ СН'!$F$12</f>
        <v>0</v>
      </c>
      <c r="O170" s="36">
        <f>SUMIFS(СВЦЭМ!$E$34:$E$777,СВЦЭМ!$A$34:$A$777,$A170,СВЦЭМ!$B$34:$B$777,O$155)+'СЕТ СН'!$F$12</f>
        <v>0</v>
      </c>
      <c r="P170" s="36">
        <f>SUMIFS(СВЦЭМ!$E$34:$E$777,СВЦЭМ!$A$34:$A$777,$A170,СВЦЭМ!$B$34:$B$777,P$155)+'СЕТ СН'!$F$12</f>
        <v>0</v>
      </c>
      <c r="Q170" s="36">
        <f>SUMIFS(СВЦЭМ!$E$34:$E$777,СВЦЭМ!$A$34:$A$777,$A170,СВЦЭМ!$B$34:$B$777,Q$155)+'СЕТ СН'!$F$12</f>
        <v>0</v>
      </c>
      <c r="R170" s="36">
        <f>SUMIFS(СВЦЭМ!$E$34:$E$777,СВЦЭМ!$A$34:$A$777,$A170,СВЦЭМ!$B$34:$B$777,R$155)+'СЕТ СН'!$F$12</f>
        <v>0</v>
      </c>
      <c r="S170" s="36">
        <f>SUMIFS(СВЦЭМ!$E$34:$E$777,СВЦЭМ!$A$34:$A$777,$A170,СВЦЭМ!$B$34:$B$777,S$155)+'СЕТ СН'!$F$12</f>
        <v>0</v>
      </c>
      <c r="T170" s="36">
        <f>SUMIFS(СВЦЭМ!$E$34:$E$777,СВЦЭМ!$A$34:$A$777,$A170,СВЦЭМ!$B$34:$B$777,T$155)+'СЕТ СН'!$F$12</f>
        <v>0</v>
      </c>
      <c r="U170" s="36">
        <f>SUMIFS(СВЦЭМ!$E$34:$E$777,СВЦЭМ!$A$34:$A$777,$A170,СВЦЭМ!$B$34:$B$777,U$155)+'СЕТ СН'!$F$12</f>
        <v>0</v>
      </c>
      <c r="V170" s="36">
        <f>SUMIFS(СВЦЭМ!$E$34:$E$777,СВЦЭМ!$A$34:$A$777,$A170,СВЦЭМ!$B$34:$B$777,V$155)+'СЕТ СН'!$F$12</f>
        <v>0</v>
      </c>
      <c r="W170" s="36">
        <f>SUMIFS(СВЦЭМ!$E$34:$E$777,СВЦЭМ!$A$34:$A$777,$A170,СВЦЭМ!$B$34:$B$777,W$155)+'СЕТ СН'!$F$12</f>
        <v>0</v>
      </c>
      <c r="X170" s="36">
        <f>SUMIFS(СВЦЭМ!$E$34:$E$777,СВЦЭМ!$A$34:$A$777,$A170,СВЦЭМ!$B$34:$B$777,X$155)+'СЕТ СН'!$F$12</f>
        <v>0</v>
      </c>
      <c r="Y170" s="36">
        <f>SUMIFS(СВЦЭМ!$E$34:$E$777,СВЦЭМ!$A$34:$A$777,$A170,СВЦЭМ!$B$34:$B$777,Y$155)+'СЕТ СН'!$F$12</f>
        <v>0</v>
      </c>
    </row>
    <row r="171" spans="1:25" ht="15.75" x14ac:dyDescent="0.2">
      <c r="A171" s="35">
        <f t="shared" si="4"/>
        <v>43450</v>
      </c>
      <c r="B171" s="36">
        <f>SUMIFS(СВЦЭМ!$E$34:$E$777,СВЦЭМ!$A$34:$A$777,$A171,СВЦЭМ!$B$34:$B$777,B$155)+'СЕТ СН'!$F$12</f>
        <v>0</v>
      </c>
      <c r="C171" s="36">
        <f>SUMIFS(СВЦЭМ!$E$34:$E$777,СВЦЭМ!$A$34:$A$777,$A171,СВЦЭМ!$B$34:$B$777,C$155)+'СЕТ СН'!$F$12</f>
        <v>0</v>
      </c>
      <c r="D171" s="36">
        <f>SUMIFS(СВЦЭМ!$E$34:$E$777,СВЦЭМ!$A$34:$A$777,$A171,СВЦЭМ!$B$34:$B$777,D$155)+'СЕТ СН'!$F$12</f>
        <v>0</v>
      </c>
      <c r="E171" s="36">
        <f>SUMIFS(СВЦЭМ!$E$34:$E$777,СВЦЭМ!$A$34:$A$777,$A171,СВЦЭМ!$B$34:$B$777,E$155)+'СЕТ СН'!$F$12</f>
        <v>0</v>
      </c>
      <c r="F171" s="36">
        <f>SUMIFS(СВЦЭМ!$E$34:$E$777,СВЦЭМ!$A$34:$A$777,$A171,СВЦЭМ!$B$34:$B$777,F$155)+'СЕТ СН'!$F$12</f>
        <v>0</v>
      </c>
      <c r="G171" s="36">
        <f>SUMIFS(СВЦЭМ!$E$34:$E$777,СВЦЭМ!$A$34:$A$777,$A171,СВЦЭМ!$B$34:$B$777,G$155)+'СЕТ СН'!$F$12</f>
        <v>0</v>
      </c>
      <c r="H171" s="36">
        <f>SUMIFS(СВЦЭМ!$E$34:$E$777,СВЦЭМ!$A$34:$A$777,$A171,СВЦЭМ!$B$34:$B$777,H$155)+'СЕТ СН'!$F$12</f>
        <v>0</v>
      </c>
      <c r="I171" s="36">
        <f>SUMIFS(СВЦЭМ!$E$34:$E$777,СВЦЭМ!$A$34:$A$777,$A171,СВЦЭМ!$B$34:$B$777,I$155)+'СЕТ СН'!$F$12</f>
        <v>0</v>
      </c>
      <c r="J171" s="36">
        <f>SUMIFS(СВЦЭМ!$E$34:$E$777,СВЦЭМ!$A$34:$A$777,$A171,СВЦЭМ!$B$34:$B$777,J$155)+'СЕТ СН'!$F$12</f>
        <v>0</v>
      </c>
      <c r="K171" s="36">
        <f>SUMIFS(СВЦЭМ!$E$34:$E$777,СВЦЭМ!$A$34:$A$777,$A171,СВЦЭМ!$B$34:$B$777,K$155)+'СЕТ СН'!$F$12</f>
        <v>0</v>
      </c>
      <c r="L171" s="36">
        <f>SUMIFS(СВЦЭМ!$E$34:$E$777,СВЦЭМ!$A$34:$A$777,$A171,СВЦЭМ!$B$34:$B$777,L$155)+'СЕТ СН'!$F$12</f>
        <v>0</v>
      </c>
      <c r="M171" s="36">
        <f>SUMIFS(СВЦЭМ!$E$34:$E$777,СВЦЭМ!$A$34:$A$777,$A171,СВЦЭМ!$B$34:$B$777,M$155)+'СЕТ СН'!$F$12</f>
        <v>0</v>
      </c>
      <c r="N171" s="36">
        <f>SUMIFS(СВЦЭМ!$E$34:$E$777,СВЦЭМ!$A$34:$A$777,$A171,СВЦЭМ!$B$34:$B$777,N$155)+'СЕТ СН'!$F$12</f>
        <v>0</v>
      </c>
      <c r="O171" s="36">
        <f>SUMIFS(СВЦЭМ!$E$34:$E$777,СВЦЭМ!$A$34:$A$777,$A171,СВЦЭМ!$B$34:$B$777,O$155)+'СЕТ СН'!$F$12</f>
        <v>0</v>
      </c>
      <c r="P171" s="36">
        <f>SUMIFS(СВЦЭМ!$E$34:$E$777,СВЦЭМ!$A$34:$A$777,$A171,СВЦЭМ!$B$34:$B$777,P$155)+'СЕТ СН'!$F$12</f>
        <v>0</v>
      </c>
      <c r="Q171" s="36">
        <f>SUMIFS(СВЦЭМ!$E$34:$E$777,СВЦЭМ!$A$34:$A$777,$A171,СВЦЭМ!$B$34:$B$777,Q$155)+'СЕТ СН'!$F$12</f>
        <v>0</v>
      </c>
      <c r="R171" s="36">
        <f>SUMIFS(СВЦЭМ!$E$34:$E$777,СВЦЭМ!$A$34:$A$777,$A171,СВЦЭМ!$B$34:$B$777,R$155)+'СЕТ СН'!$F$12</f>
        <v>0</v>
      </c>
      <c r="S171" s="36">
        <f>SUMIFS(СВЦЭМ!$E$34:$E$777,СВЦЭМ!$A$34:$A$777,$A171,СВЦЭМ!$B$34:$B$777,S$155)+'СЕТ СН'!$F$12</f>
        <v>0</v>
      </c>
      <c r="T171" s="36">
        <f>SUMIFS(СВЦЭМ!$E$34:$E$777,СВЦЭМ!$A$34:$A$777,$A171,СВЦЭМ!$B$34:$B$777,T$155)+'СЕТ СН'!$F$12</f>
        <v>0</v>
      </c>
      <c r="U171" s="36">
        <f>SUMIFS(СВЦЭМ!$E$34:$E$777,СВЦЭМ!$A$34:$A$777,$A171,СВЦЭМ!$B$34:$B$777,U$155)+'СЕТ СН'!$F$12</f>
        <v>0</v>
      </c>
      <c r="V171" s="36">
        <f>SUMIFS(СВЦЭМ!$E$34:$E$777,СВЦЭМ!$A$34:$A$777,$A171,СВЦЭМ!$B$34:$B$777,V$155)+'СЕТ СН'!$F$12</f>
        <v>0</v>
      </c>
      <c r="W171" s="36">
        <f>SUMIFS(СВЦЭМ!$E$34:$E$777,СВЦЭМ!$A$34:$A$777,$A171,СВЦЭМ!$B$34:$B$777,W$155)+'СЕТ СН'!$F$12</f>
        <v>0</v>
      </c>
      <c r="X171" s="36">
        <f>SUMIFS(СВЦЭМ!$E$34:$E$777,СВЦЭМ!$A$34:$A$777,$A171,СВЦЭМ!$B$34:$B$777,X$155)+'СЕТ СН'!$F$12</f>
        <v>0</v>
      </c>
      <c r="Y171" s="36">
        <f>SUMIFS(СВЦЭМ!$E$34:$E$777,СВЦЭМ!$A$34:$A$777,$A171,СВЦЭМ!$B$34:$B$777,Y$155)+'СЕТ СН'!$F$12</f>
        <v>0</v>
      </c>
    </row>
    <row r="172" spans="1:25" ht="15.75" x14ac:dyDescent="0.2">
      <c r="A172" s="35">
        <f t="shared" si="4"/>
        <v>43451</v>
      </c>
      <c r="B172" s="36">
        <f>SUMIFS(СВЦЭМ!$E$34:$E$777,СВЦЭМ!$A$34:$A$777,$A172,СВЦЭМ!$B$34:$B$777,B$155)+'СЕТ СН'!$F$12</f>
        <v>0</v>
      </c>
      <c r="C172" s="36">
        <f>SUMIFS(СВЦЭМ!$E$34:$E$777,СВЦЭМ!$A$34:$A$777,$A172,СВЦЭМ!$B$34:$B$777,C$155)+'СЕТ СН'!$F$12</f>
        <v>0</v>
      </c>
      <c r="D172" s="36">
        <f>SUMIFS(СВЦЭМ!$E$34:$E$777,СВЦЭМ!$A$34:$A$777,$A172,СВЦЭМ!$B$34:$B$777,D$155)+'СЕТ СН'!$F$12</f>
        <v>0</v>
      </c>
      <c r="E172" s="36">
        <f>SUMIFS(СВЦЭМ!$E$34:$E$777,СВЦЭМ!$A$34:$A$777,$A172,СВЦЭМ!$B$34:$B$777,E$155)+'СЕТ СН'!$F$12</f>
        <v>0</v>
      </c>
      <c r="F172" s="36">
        <f>SUMIFS(СВЦЭМ!$E$34:$E$777,СВЦЭМ!$A$34:$A$777,$A172,СВЦЭМ!$B$34:$B$777,F$155)+'СЕТ СН'!$F$12</f>
        <v>0</v>
      </c>
      <c r="G172" s="36">
        <f>SUMIFS(СВЦЭМ!$E$34:$E$777,СВЦЭМ!$A$34:$A$777,$A172,СВЦЭМ!$B$34:$B$777,G$155)+'СЕТ СН'!$F$12</f>
        <v>0</v>
      </c>
      <c r="H172" s="36">
        <f>SUMIFS(СВЦЭМ!$E$34:$E$777,СВЦЭМ!$A$34:$A$777,$A172,СВЦЭМ!$B$34:$B$777,H$155)+'СЕТ СН'!$F$12</f>
        <v>0</v>
      </c>
      <c r="I172" s="36">
        <f>SUMIFS(СВЦЭМ!$E$34:$E$777,СВЦЭМ!$A$34:$A$777,$A172,СВЦЭМ!$B$34:$B$777,I$155)+'СЕТ СН'!$F$12</f>
        <v>0</v>
      </c>
      <c r="J172" s="36">
        <f>SUMIFS(СВЦЭМ!$E$34:$E$777,СВЦЭМ!$A$34:$A$777,$A172,СВЦЭМ!$B$34:$B$777,J$155)+'СЕТ СН'!$F$12</f>
        <v>0</v>
      </c>
      <c r="K172" s="36">
        <f>SUMIFS(СВЦЭМ!$E$34:$E$777,СВЦЭМ!$A$34:$A$777,$A172,СВЦЭМ!$B$34:$B$777,K$155)+'СЕТ СН'!$F$12</f>
        <v>0</v>
      </c>
      <c r="L172" s="36">
        <f>SUMIFS(СВЦЭМ!$E$34:$E$777,СВЦЭМ!$A$34:$A$777,$A172,СВЦЭМ!$B$34:$B$777,L$155)+'СЕТ СН'!$F$12</f>
        <v>0</v>
      </c>
      <c r="M172" s="36">
        <f>SUMIFS(СВЦЭМ!$E$34:$E$777,СВЦЭМ!$A$34:$A$777,$A172,СВЦЭМ!$B$34:$B$777,M$155)+'СЕТ СН'!$F$12</f>
        <v>0</v>
      </c>
      <c r="N172" s="36">
        <f>SUMIFS(СВЦЭМ!$E$34:$E$777,СВЦЭМ!$A$34:$A$777,$A172,СВЦЭМ!$B$34:$B$777,N$155)+'СЕТ СН'!$F$12</f>
        <v>0</v>
      </c>
      <c r="O172" s="36">
        <f>SUMIFS(СВЦЭМ!$E$34:$E$777,СВЦЭМ!$A$34:$A$777,$A172,СВЦЭМ!$B$34:$B$777,O$155)+'СЕТ СН'!$F$12</f>
        <v>0</v>
      </c>
      <c r="P172" s="36">
        <f>SUMIFS(СВЦЭМ!$E$34:$E$777,СВЦЭМ!$A$34:$A$777,$A172,СВЦЭМ!$B$34:$B$777,P$155)+'СЕТ СН'!$F$12</f>
        <v>0</v>
      </c>
      <c r="Q172" s="36">
        <f>SUMIFS(СВЦЭМ!$E$34:$E$777,СВЦЭМ!$A$34:$A$777,$A172,СВЦЭМ!$B$34:$B$777,Q$155)+'СЕТ СН'!$F$12</f>
        <v>0</v>
      </c>
      <c r="R172" s="36">
        <f>SUMIFS(СВЦЭМ!$E$34:$E$777,СВЦЭМ!$A$34:$A$777,$A172,СВЦЭМ!$B$34:$B$777,R$155)+'СЕТ СН'!$F$12</f>
        <v>0</v>
      </c>
      <c r="S172" s="36">
        <f>SUMIFS(СВЦЭМ!$E$34:$E$777,СВЦЭМ!$A$34:$A$777,$A172,СВЦЭМ!$B$34:$B$777,S$155)+'СЕТ СН'!$F$12</f>
        <v>0</v>
      </c>
      <c r="T172" s="36">
        <f>SUMIFS(СВЦЭМ!$E$34:$E$777,СВЦЭМ!$A$34:$A$777,$A172,СВЦЭМ!$B$34:$B$777,T$155)+'СЕТ СН'!$F$12</f>
        <v>0</v>
      </c>
      <c r="U172" s="36">
        <f>SUMIFS(СВЦЭМ!$E$34:$E$777,СВЦЭМ!$A$34:$A$777,$A172,СВЦЭМ!$B$34:$B$777,U$155)+'СЕТ СН'!$F$12</f>
        <v>0</v>
      </c>
      <c r="V172" s="36">
        <f>SUMIFS(СВЦЭМ!$E$34:$E$777,СВЦЭМ!$A$34:$A$777,$A172,СВЦЭМ!$B$34:$B$777,V$155)+'СЕТ СН'!$F$12</f>
        <v>0</v>
      </c>
      <c r="W172" s="36">
        <f>SUMIFS(СВЦЭМ!$E$34:$E$777,СВЦЭМ!$A$34:$A$777,$A172,СВЦЭМ!$B$34:$B$777,W$155)+'СЕТ СН'!$F$12</f>
        <v>0</v>
      </c>
      <c r="X172" s="36">
        <f>SUMIFS(СВЦЭМ!$E$34:$E$777,СВЦЭМ!$A$34:$A$777,$A172,СВЦЭМ!$B$34:$B$777,X$155)+'СЕТ СН'!$F$12</f>
        <v>0</v>
      </c>
      <c r="Y172" s="36">
        <f>SUMIFS(СВЦЭМ!$E$34:$E$777,СВЦЭМ!$A$34:$A$777,$A172,СВЦЭМ!$B$34:$B$777,Y$155)+'СЕТ СН'!$F$12</f>
        <v>0</v>
      </c>
    </row>
    <row r="173" spans="1:25" ht="15.75" x14ac:dyDescent="0.2">
      <c r="A173" s="35">
        <f t="shared" si="4"/>
        <v>43452</v>
      </c>
      <c r="B173" s="36">
        <f>SUMIFS(СВЦЭМ!$E$34:$E$777,СВЦЭМ!$A$34:$A$777,$A173,СВЦЭМ!$B$34:$B$777,B$155)+'СЕТ СН'!$F$12</f>
        <v>0</v>
      </c>
      <c r="C173" s="36">
        <f>SUMIFS(СВЦЭМ!$E$34:$E$777,СВЦЭМ!$A$34:$A$777,$A173,СВЦЭМ!$B$34:$B$777,C$155)+'СЕТ СН'!$F$12</f>
        <v>0</v>
      </c>
      <c r="D173" s="36">
        <f>SUMIFS(СВЦЭМ!$E$34:$E$777,СВЦЭМ!$A$34:$A$777,$A173,СВЦЭМ!$B$34:$B$777,D$155)+'СЕТ СН'!$F$12</f>
        <v>0</v>
      </c>
      <c r="E173" s="36">
        <f>SUMIFS(СВЦЭМ!$E$34:$E$777,СВЦЭМ!$A$34:$A$777,$A173,СВЦЭМ!$B$34:$B$777,E$155)+'СЕТ СН'!$F$12</f>
        <v>0</v>
      </c>
      <c r="F173" s="36">
        <f>SUMIFS(СВЦЭМ!$E$34:$E$777,СВЦЭМ!$A$34:$A$777,$A173,СВЦЭМ!$B$34:$B$777,F$155)+'СЕТ СН'!$F$12</f>
        <v>0</v>
      </c>
      <c r="G173" s="36">
        <f>SUMIFS(СВЦЭМ!$E$34:$E$777,СВЦЭМ!$A$34:$A$777,$A173,СВЦЭМ!$B$34:$B$777,G$155)+'СЕТ СН'!$F$12</f>
        <v>0</v>
      </c>
      <c r="H173" s="36">
        <f>SUMIFS(СВЦЭМ!$E$34:$E$777,СВЦЭМ!$A$34:$A$777,$A173,СВЦЭМ!$B$34:$B$777,H$155)+'СЕТ СН'!$F$12</f>
        <v>0</v>
      </c>
      <c r="I173" s="36">
        <f>SUMIFS(СВЦЭМ!$E$34:$E$777,СВЦЭМ!$A$34:$A$777,$A173,СВЦЭМ!$B$34:$B$777,I$155)+'СЕТ СН'!$F$12</f>
        <v>0</v>
      </c>
      <c r="J173" s="36">
        <f>SUMIFS(СВЦЭМ!$E$34:$E$777,СВЦЭМ!$A$34:$A$777,$A173,СВЦЭМ!$B$34:$B$777,J$155)+'СЕТ СН'!$F$12</f>
        <v>0</v>
      </c>
      <c r="K173" s="36">
        <f>SUMIFS(СВЦЭМ!$E$34:$E$777,СВЦЭМ!$A$34:$A$777,$A173,СВЦЭМ!$B$34:$B$777,K$155)+'СЕТ СН'!$F$12</f>
        <v>0</v>
      </c>
      <c r="L173" s="36">
        <f>SUMIFS(СВЦЭМ!$E$34:$E$777,СВЦЭМ!$A$34:$A$777,$A173,СВЦЭМ!$B$34:$B$777,L$155)+'СЕТ СН'!$F$12</f>
        <v>0</v>
      </c>
      <c r="M173" s="36">
        <f>SUMIFS(СВЦЭМ!$E$34:$E$777,СВЦЭМ!$A$34:$A$777,$A173,СВЦЭМ!$B$34:$B$777,M$155)+'СЕТ СН'!$F$12</f>
        <v>0</v>
      </c>
      <c r="N173" s="36">
        <f>SUMIFS(СВЦЭМ!$E$34:$E$777,СВЦЭМ!$A$34:$A$777,$A173,СВЦЭМ!$B$34:$B$777,N$155)+'СЕТ СН'!$F$12</f>
        <v>0</v>
      </c>
      <c r="O173" s="36">
        <f>SUMIFS(СВЦЭМ!$E$34:$E$777,СВЦЭМ!$A$34:$A$777,$A173,СВЦЭМ!$B$34:$B$777,O$155)+'СЕТ СН'!$F$12</f>
        <v>0</v>
      </c>
      <c r="P173" s="36">
        <f>SUMIFS(СВЦЭМ!$E$34:$E$777,СВЦЭМ!$A$34:$A$777,$A173,СВЦЭМ!$B$34:$B$777,P$155)+'СЕТ СН'!$F$12</f>
        <v>0</v>
      </c>
      <c r="Q173" s="36">
        <f>SUMIFS(СВЦЭМ!$E$34:$E$777,СВЦЭМ!$A$34:$A$777,$A173,СВЦЭМ!$B$34:$B$777,Q$155)+'СЕТ СН'!$F$12</f>
        <v>0</v>
      </c>
      <c r="R173" s="36">
        <f>SUMIFS(СВЦЭМ!$E$34:$E$777,СВЦЭМ!$A$34:$A$777,$A173,СВЦЭМ!$B$34:$B$777,R$155)+'СЕТ СН'!$F$12</f>
        <v>0</v>
      </c>
      <c r="S173" s="36">
        <f>SUMIFS(СВЦЭМ!$E$34:$E$777,СВЦЭМ!$A$34:$A$777,$A173,СВЦЭМ!$B$34:$B$777,S$155)+'СЕТ СН'!$F$12</f>
        <v>0</v>
      </c>
      <c r="T173" s="36">
        <f>SUMIFS(СВЦЭМ!$E$34:$E$777,СВЦЭМ!$A$34:$A$777,$A173,СВЦЭМ!$B$34:$B$777,T$155)+'СЕТ СН'!$F$12</f>
        <v>0</v>
      </c>
      <c r="U173" s="36">
        <f>SUMIFS(СВЦЭМ!$E$34:$E$777,СВЦЭМ!$A$34:$A$777,$A173,СВЦЭМ!$B$34:$B$777,U$155)+'СЕТ СН'!$F$12</f>
        <v>0</v>
      </c>
      <c r="V173" s="36">
        <f>SUMIFS(СВЦЭМ!$E$34:$E$777,СВЦЭМ!$A$34:$A$777,$A173,СВЦЭМ!$B$34:$B$777,V$155)+'СЕТ СН'!$F$12</f>
        <v>0</v>
      </c>
      <c r="W173" s="36">
        <f>SUMIFS(СВЦЭМ!$E$34:$E$777,СВЦЭМ!$A$34:$A$777,$A173,СВЦЭМ!$B$34:$B$777,W$155)+'СЕТ СН'!$F$12</f>
        <v>0</v>
      </c>
      <c r="X173" s="36">
        <f>SUMIFS(СВЦЭМ!$E$34:$E$777,СВЦЭМ!$A$34:$A$777,$A173,СВЦЭМ!$B$34:$B$777,X$155)+'СЕТ СН'!$F$12</f>
        <v>0</v>
      </c>
      <c r="Y173" s="36">
        <f>SUMIFS(СВЦЭМ!$E$34:$E$777,СВЦЭМ!$A$34:$A$777,$A173,СВЦЭМ!$B$34:$B$777,Y$155)+'СЕТ СН'!$F$12</f>
        <v>0</v>
      </c>
    </row>
    <row r="174" spans="1:25" ht="15.75" x14ac:dyDescent="0.2">
      <c r="A174" s="35">
        <f t="shared" si="4"/>
        <v>43453</v>
      </c>
      <c r="B174" s="36">
        <f>SUMIFS(СВЦЭМ!$E$34:$E$777,СВЦЭМ!$A$34:$A$777,$A174,СВЦЭМ!$B$34:$B$777,B$155)+'СЕТ СН'!$F$12</f>
        <v>0</v>
      </c>
      <c r="C174" s="36">
        <f>SUMIFS(СВЦЭМ!$E$34:$E$777,СВЦЭМ!$A$34:$A$777,$A174,СВЦЭМ!$B$34:$B$777,C$155)+'СЕТ СН'!$F$12</f>
        <v>0</v>
      </c>
      <c r="D174" s="36">
        <f>SUMIFS(СВЦЭМ!$E$34:$E$777,СВЦЭМ!$A$34:$A$777,$A174,СВЦЭМ!$B$34:$B$777,D$155)+'СЕТ СН'!$F$12</f>
        <v>0</v>
      </c>
      <c r="E174" s="36">
        <f>SUMIFS(СВЦЭМ!$E$34:$E$777,СВЦЭМ!$A$34:$A$777,$A174,СВЦЭМ!$B$34:$B$777,E$155)+'СЕТ СН'!$F$12</f>
        <v>0</v>
      </c>
      <c r="F174" s="36">
        <f>SUMIFS(СВЦЭМ!$E$34:$E$777,СВЦЭМ!$A$34:$A$777,$A174,СВЦЭМ!$B$34:$B$777,F$155)+'СЕТ СН'!$F$12</f>
        <v>0</v>
      </c>
      <c r="G174" s="36">
        <f>SUMIFS(СВЦЭМ!$E$34:$E$777,СВЦЭМ!$A$34:$A$777,$A174,СВЦЭМ!$B$34:$B$777,G$155)+'СЕТ СН'!$F$12</f>
        <v>0</v>
      </c>
      <c r="H174" s="36">
        <f>SUMIFS(СВЦЭМ!$E$34:$E$777,СВЦЭМ!$A$34:$A$777,$A174,СВЦЭМ!$B$34:$B$777,H$155)+'СЕТ СН'!$F$12</f>
        <v>0</v>
      </c>
      <c r="I174" s="36">
        <f>SUMIFS(СВЦЭМ!$E$34:$E$777,СВЦЭМ!$A$34:$A$777,$A174,СВЦЭМ!$B$34:$B$777,I$155)+'СЕТ СН'!$F$12</f>
        <v>0</v>
      </c>
      <c r="J174" s="36">
        <f>SUMIFS(СВЦЭМ!$E$34:$E$777,СВЦЭМ!$A$34:$A$777,$A174,СВЦЭМ!$B$34:$B$777,J$155)+'СЕТ СН'!$F$12</f>
        <v>0</v>
      </c>
      <c r="K174" s="36">
        <f>SUMIFS(СВЦЭМ!$E$34:$E$777,СВЦЭМ!$A$34:$A$777,$A174,СВЦЭМ!$B$34:$B$777,K$155)+'СЕТ СН'!$F$12</f>
        <v>0</v>
      </c>
      <c r="L174" s="36">
        <f>SUMIFS(СВЦЭМ!$E$34:$E$777,СВЦЭМ!$A$34:$A$777,$A174,СВЦЭМ!$B$34:$B$777,L$155)+'СЕТ СН'!$F$12</f>
        <v>0</v>
      </c>
      <c r="M174" s="36">
        <f>SUMIFS(СВЦЭМ!$E$34:$E$777,СВЦЭМ!$A$34:$A$777,$A174,СВЦЭМ!$B$34:$B$777,M$155)+'СЕТ СН'!$F$12</f>
        <v>0</v>
      </c>
      <c r="N174" s="36">
        <f>SUMIFS(СВЦЭМ!$E$34:$E$777,СВЦЭМ!$A$34:$A$777,$A174,СВЦЭМ!$B$34:$B$777,N$155)+'СЕТ СН'!$F$12</f>
        <v>0</v>
      </c>
      <c r="O174" s="36">
        <f>SUMIFS(СВЦЭМ!$E$34:$E$777,СВЦЭМ!$A$34:$A$777,$A174,СВЦЭМ!$B$34:$B$777,O$155)+'СЕТ СН'!$F$12</f>
        <v>0</v>
      </c>
      <c r="P174" s="36">
        <f>SUMIFS(СВЦЭМ!$E$34:$E$777,СВЦЭМ!$A$34:$A$777,$A174,СВЦЭМ!$B$34:$B$777,P$155)+'СЕТ СН'!$F$12</f>
        <v>0</v>
      </c>
      <c r="Q174" s="36">
        <f>SUMIFS(СВЦЭМ!$E$34:$E$777,СВЦЭМ!$A$34:$A$777,$A174,СВЦЭМ!$B$34:$B$777,Q$155)+'СЕТ СН'!$F$12</f>
        <v>0</v>
      </c>
      <c r="R174" s="36">
        <f>SUMIFS(СВЦЭМ!$E$34:$E$777,СВЦЭМ!$A$34:$A$777,$A174,СВЦЭМ!$B$34:$B$777,R$155)+'СЕТ СН'!$F$12</f>
        <v>0</v>
      </c>
      <c r="S174" s="36">
        <f>SUMIFS(СВЦЭМ!$E$34:$E$777,СВЦЭМ!$A$34:$A$777,$A174,СВЦЭМ!$B$34:$B$777,S$155)+'СЕТ СН'!$F$12</f>
        <v>0</v>
      </c>
      <c r="T174" s="36">
        <f>SUMIFS(СВЦЭМ!$E$34:$E$777,СВЦЭМ!$A$34:$A$777,$A174,СВЦЭМ!$B$34:$B$777,T$155)+'СЕТ СН'!$F$12</f>
        <v>0</v>
      </c>
      <c r="U174" s="36">
        <f>SUMIFS(СВЦЭМ!$E$34:$E$777,СВЦЭМ!$A$34:$A$777,$A174,СВЦЭМ!$B$34:$B$777,U$155)+'СЕТ СН'!$F$12</f>
        <v>0</v>
      </c>
      <c r="V174" s="36">
        <f>SUMIFS(СВЦЭМ!$E$34:$E$777,СВЦЭМ!$A$34:$A$777,$A174,СВЦЭМ!$B$34:$B$777,V$155)+'СЕТ СН'!$F$12</f>
        <v>0</v>
      </c>
      <c r="W174" s="36">
        <f>SUMIFS(СВЦЭМ!$E$34:$E$777,СВЦЭМ!$A$34:$A$777,$A174,СВЦЭМ!$B$34:$B$777,W$155)+'СЕТ СН'!$F$12</f>
        <v>0</v>
      </c>
      <c r="X174" s="36">
        <f>SUMIFS(СВЦЭМ!$E$34:$E$777,СВЦЭМ!$A$34:$A$777,$A174,СВЦЭМ!$B$34:$B$777,X$155)+'СЕТ СН'!$F$12</f>
        <v>0</v>
      </c>
      <c r="Y174" s="36">
        <f>SUMIFS(СВЦЭМ!$E$34:$E$777,СВЦЭМ!$A$34:$A$777,$A174,СВЦЭМ!$B$34:$B$777,Y$155)+'СЕТ СН'!$F$12</f>
        <v>0</v>
      </c>
    </row>
    <row r="175" spans="1:25" ht="15.75" x14ac:dyDescent="0.2">
      <c r="A175" s="35">
        <f t="shared" si="4"/>
        <v>43454</v>
      </c>
      <c r="B175" s="36">
        <f>SUMIFS(СВЦЭМ!$E$34:$E$777,СВЦЭМ!$A$34:$A$777,$A175,СВЦЭМ!$B$34:$B$777,B$155)+'СЕТ СН'!$F$12</f>
        <v>0</v>
      </c>
      <c r="C175" s="36">
        <f>SUMIFS(СВЦЭМ!$E$34:$E$777,СВЦЭМ!$A$34:$A$777,$A175,СВЦЭМ!$B$34:$B$777,C$155)+'СЕТ СН'!$F$12</f>
        <v>0</v>
      </c>
      <c r="D175" s="36">
        <f>SUMIFS(СВЦЭМ!$E$34:$E$777,СВЦЭМ!$A$34:$A$777,$A175,СВЦЭМ!$B$34:$B$777,D$155)+'СЕТ СН'!$F$12</f>
        <v>0</v>
      </c>
      <c r="E175" s="36">
        <f>SUMIFS(СВЦЭМ!$E$34:$E$777,СВЦЭМ!$A$34:$A$777,$A175,СВЦЭМ!$B$34:$B$777,E$155)+'СЕТ СН'!$F$12</f>
        <v>0</v>
      </c>
      <c r="F175" s="36">
        <f>SUMIFS(СВЦЭМ!$E$34:$E$777,СВЦЭМ!$A$34:$A$777,$A175,СВЦЭМ!$B$34:$B$777,F$155)+'СЕТ СН'!$F$12</f>
        <v>0</v>
      </c>
      <c r="G175" s="36">
        <f>SUMIFS(СВЦЭМ!$E$34:$E$777,СВЦЭМ!$A$34:$A$777,$A175,СВЦЭМ!$B$34:$B$777,G$155)+'СЕТ СН'!$F$12</f>
        <v>0</v>
      </c>
      <c r="H175" s="36">
        <f>SUMIFS(СВЦЭМ!$E$34:$E$777,СВЦЭМ!$A$34:$A$777,$A175,СВЦЭМ!$B$34:$B$777,H$155)+'СЕТ СН'!$F$12</f>
        <v>0</v>
      </c>
      <c r="I175" s="36">
        <f>SUMIFS(СВЦЭМ!$E$34:$E$777,СВЦЭМ!$A$34:$A$777,$A175,СВЦЭМ!$B$34:$B$777,I$155)+'СЕТ СН'!$F$12</f>
        <v>0</v>
      </c>
      <c r="J175" s="36">
        <f>SUMIFS(СВЦЭМ!$E$34:$E$777,СВЦЭМ!$A$34:$A$777,$A175,СВЦЭМ!$B$34:$B$777,J$155)+'СЕТ СН'!$F$12</f>
        <v>0</v>
      </c>
      <c r="K175" s="36">
        <f>SUMIFS(СВЦЭМ!$E$34:$E$777,СВЦЭМ!$A$34:$A$777,$A175,СВЦЭМ!$B$34:$B$777,K$155)+'СЕТ СН'!$F$12</f>
        <v>0</v>
      </c>
      <c r="L175" s="36">
        <f>SUMIFS(СВЦЭМ!$E$34:$E$777,СВЦЭМ!$A$34:$A$777,$A175,СВЦЭМ!$B$34:$B$777,L$155)+'СЕТ СН'!$F$12</f>
        <v>0</v>
      </c>
      <c r="M175" s="36">
        <f>SUMIFS(СВЦЭМ!$E$34:$E$777,СВЦЭМ!$A$34:$A$777,$A175,СВЦЭМ!$B$34:$B$777,M$155)+'СЕТ СН'!$F$12</f>
        <v>0</v>
      </c>
      <c r="N175" s="36">
        <f>SUMIFS(СВЦЭМ!$E$34:$E$777,СВЦЭМ!$A$34:$A$777,$A175,СВЦЭМ!$B$34:$B$777,N$155)+'СЕТ СН'!$F$12</f>
        <v>0</v>
      </c>
      <c r="O175" s="36">
        <f>SUMIFS(СВЦЭМ!$E$34:$E$777,СВЦЭМ!$A$34:$A$777,$A175,СВЦЭМ!$B$34:$B$777,O$155)+'СЕТ СН'!$F$12</f>
        <v>0</v>
      </c>
      <c r="P175" s="36">
        <f>SUMIFS(СВЦЭМ!$E$34:$E$777,СВЦЭМ!$A$34:$A$777,$A175,СВЦЭМ!$B$34:$B$777,P$155)+'СЕТ СН'!$F$12</f>
        <v>0</v>
      </c>
      <c r="Q175" s="36">
        <f>SUMIFS(СВЦЭМ!$E$34:$E$777,СВЦЭМ!$A$34:$A$777,$A175,СВЦЭМ!$B$34:$B$777,Q$155)+'СЕТ СН'!$F$12</f>
        <v>0</v>
      </c>
      <c r="R175" s="36">
        <f>SUMIFS(СВЦЭМ!$E$34:$E$777,СВЦЭМ!$A$34:$A$777,$A175,СВЦЭМ!$B$34:$B$777,R$155)+'СЕТ СН'!$F$12</f>
        <v>0</v>
      </c>
      <c r="S175" s="36">
        <f>SUMIFS(СВЦЭМ!$E$34:$E$777,СВЦЭМ!$A$34:$A$777,$A175,СВЦЭМ!$B$34:$B$777,S$155)+'СЕТ СН'!$F$12</f>
        <v>0</v>
      </c>
      <c r="T175" s="36">
        <f>SUMIFS(СВЦЭМ!$E$34:$E$777,СВЦЭМ!$A$34:$A$777,$A175,СВЦЭМ!$B$34:$B$777,T$155)+'СЕТ СН'!$F$12</f>
        <v>0</v>
      </c>
      <c r="U175" s="36">
        <f>SUMIFS(СВЦЭМ!$E$34:$E$777,СВЦЭМ!$A$34:$A$777,$A175,СВЦЭМ!$B$34:$B$777,U$155)+'СЕТ СН'!$F$12</f>
        <v>0</v>
      </c>
      <c r="V175" s="36">
        <f>SUMIFS(СВЦЭМ!$E$34:$E$777,СВЦЭМ!$A$34:$A$777,$A175,СВЦЭМ!$B$34:$B$777,V$155)+'СЕТ СН'!$F$12</f>
        <v>0</v>
      </c>
      <c r="W175" s="36">
        <f>SUMIFS(СВЦЭМ!$E$34:$E$777,СВЦЭМ!$A$34:$A$777,$A175,СВЦЭМ!$B$34:$B$777,W$155)+'СЕТ СН'!$F$12</f>
        <v>0</v>
      </c>
      <c r="X175" s="36">
        <f>SUMIFS(СВЦЭМ!$E$34:$E$777,СВЦЭМ!$A$34:$A$777,$A175,СВЦЭМ!$B$34:$B$777,X$155)+'СЕТ СН'!$F$12</f>
        <v>0</v>
      </c>
      <c r="Y175" s="36">
        <f>SUMIFS(СВЦЭМ!$E$34:$E$777,СВЦЭМ!$A$34:$A$777,$A175,СВЦЭМ!$B$34:$B$777,Y$155)+'СЕТ СН'!$F$12</f>
        <v>0</v>
      </c>
    </row>
    <row r="176" spans="1:25" ht="15.75" x14ac:dyDescent="0.2">
      <c r="A176" s="35">
        <f t="shared" si="4"/>
        <v>43455</v>
      </c>
      <c r="B176" s="36">
        <f>SUMIFS(СВЦЭМ!$E$34:$E$777,СВЦЭМ!$A$34:$A$777,$A176,СВЦЭМ!$B$34:$B$777,B$155)+'СЕТ СН'!$F$12</f>
        <v>0</v>
      </c>
      <c r="C176" s="36">
        <f>SUMIFS(СВЦЭМ!$E$34:$E$777,СВЦЭМ!$A$34:$A$777,$A176,СВЦЭМ!$B$34:$B$777,C$155)+'СЕТ СН'!$F$12</f>
        <v>0</v>
      </c>
      <c r="D176" s="36">
        <f>SUMIFS(СВЦЭМ!$E$34:$E$777,СВЦЭМ!$A$34:$A$777,$A176,СВЦЭМ!$B$34:$B$777,D$155)+'СЕТ СН'!$F$12</f>
        <v>0</v>
      </c>
      <c r="E176" s="36">
        <f>SUMIFS(СВЦЭМ!$E$34:$E$777,СВЦЭМ!$A$34:$A$777,$A176,СВЦЭМ!$B$34:$B$777,E$155)+'СЕТ СН'!$F$12</f>
        <v>0</v>
      </c>
      <c r="F176" s="36">
        <f>SUMIFS(СВЦЭМ!$E$34:$E$777,СВЦЭМ!$A$34:$A$777,$A176,СВЦЭМ!$B$34:$B$777,F$155)+'СЕТ СН'!$F$12</f>
        <v>0</v>
      </c>
      <c r="G176" s="36">
        <f>SUMIFS(СВЦЭМ!$E$34:$E$777,СВЦЭМ!$A$34:$A$777,$A176,СВЦЭМ!$B$34:$B$777,G$155)+'СЕТ СН'!$F$12</f>
        <v>0</v>
      </c>
      <c r="H176" s="36">
        <f>SUMIFS(СВЦЭМ!$E$34:$E$777,СВЦЭМ!$A$34:$A$777,$A176,СВЦЭМ!$B$34:$B$777,H$155)+'СЕТ СН'!$F$12</f>
        <v>0</v>
      </c>
      <c r="I176" s="36">
        <f>SUMIFS(СВЦЭМ!$E$34:$E$777,СВЦЭМ!$A$34:$A$777,$A176,СВЦЭМ!$B$34:$B$777,I$155)+'СЕТ СН'!$F$12</f>
        <v>0</v>
      </c>
      <c r="J176" s="36">
        <f>SUMIFS(СВЦЭМ!$E$34:$E$777,СВЦЭМ!$A$34:$A$777,$A176,СВЦЭМ!$B$34:$B$777,J$155)+'СЕТ СН'!$F$12</f>
        <v>0</v>
      </c>
      <c r="K176" s="36">
        <f>SUMIFS(СВЦЭМ!$E$34:$E$777,СВЦЭМ!$A$34:$A$777,$A176,СВЦЭМ!$B$34:$B$777,K$155)+'СЕТ СН'!$F$12</f>
        <v>0</v>
      </c>
      <c r="L176" s="36">
        <f>SUMIFS(СВЦЭМ!$E$34:$E$777,СВЦЭМ!$A$34:$A$777,$A176,СВЦЭМ!$B$34:$B$777,L$155)+'СЕТ СН'!$F$12</f>
        <v>0</v>
      </c>
      <c r="M176" s="36">
        <f>SUMIFS(СВЦЭМ!$E$34:$E$777,СВЦЭМ!$A$34:$A$777,$A176,СВЦЭМ!$B$34:$B$777,M$155)+'СЕТ СН'!$F$12</f>
        <v>0</v>
      </c>
      <c r="N176" s="36">
        <f>SUMIFS(СВЦЭМ!$E$34:$E$777,СВЦЭМ!$A$34:$A$777,$A176,СВЦЭМ!$B$34:$B$777,N$155)+'СЕТ СН'!$F$12</f>
        <v>0</v>
      </c>
      <c r="O176" s="36">
        <f>SUMIFS(СВЦЭМ!$E$34:$E$777,СВЦЭМ!$A$34:$A$777,$A176,СВЦЭМ!$B$34:$B$777,O$155)+'СЕТ СН'!$F$12</f>
        <v>0</v>
      </c>
      <c r="P176" s="36">
        <f>SUMIFS(СВЦЭМ!$E$34:$E$777,СВЦЭМ!$A$34:$A$777,$A176,СВЦЭМ!$B$34:$B$777,P$155)+'СЕТ СН'!$F$12</f>
        <v>0</v>
      </c>
      <c r="Q176" s="36">
        <f>SUMIFS(СВЦЭМ!$E$34:$E$777,СВЦЭМ!$A$34:$A$777,$A176,СВЦЭМ!$B$34:$B$777,Q$155)+'СЕТ СН'!$F$12</f>
        <v>0</v>
      </c>
      <c r="R176" s="36">
        <f>SUMIFS(СВЦЭМ!$E$34:$E$777,СВЦЭМ!$A$34:$A$777,$A176,СВЦЭМ!$B$34:$B$777,R$155)+'СЕТ СН'!$F$12</f>
        <v>0</v>
      </c>
      <c r="S176" s="36">
        <f>SUMIFS(СВЦЭМ!$E$34:$E$777,СВЦЭМ!$A$34:$A$777,$A176,СВЦЭМ!$B$34:$B$777,S$155)+'СЕТ СН'!$F$12</f>
        <v>0</v>
      </c>
      <c r="T176" s="36">
        <f>SUMIFS(СВЦЭМ!$E$34:$E$777,СВЦЭМ!$A$34:$A$777,$A176,СВЦЭМ!$B$34:$B$777,T$155)+'СЕТ СН'!$F$12</f>
        <v>0</v>
      </c>
      <c r="U176" s="36">
        <f>SUMIFS(СВЦЭМ!$E$34:$E$777,СВЦЭМ!$A$34:$A$777,$A176,СВЦЭМ!$B$34:$B$777,U$155)+'СЕТ СН'!$F$12</f>
        <v>0</v>
      </c>
      <c r="V176" s="36">
        <f>SUMIFS(СВЦЭМ!$E$34:$E$777,СВЦЭМ!$A$34:$A$777,$A176,СВЦЭМ!$B$34:$B$777,V$155)+'СЕТ СН'!$F$12</f>
        <v>0</v>
      </c>
      <c r="W176" s="36">
        <f>SUMIFS(СВЦЭМ!$E$34:$E$777,СВЦЭМ!$A$34:$A$777,$A176,СВЦЭМ!$B$34:$B$777,W$155)+'СЕТ СН'!$F$12</f>
        <v>0</v>
      </c>
      <c r="X176" s="36">
        <f>SUMIFS(СВЦЭМ!$E$34:$E$777,СВЦЭМ!$A$34:$A$777,$A176,СВЦЭМ!$B$34:$B$777,X$155)+'СЕТ СН'!$F$12</f>
        <v>0</v>
      </c>
      <c r="Y176" s="36">
        <f>SUMIFS(СВЦЭМ!$E$34:$E$777,СВЦЭМ!$A$34:$A$777,$A176,СВЦЭМ!$B$34:$B$777,Y$155)+'СЕТ СН'!$F$12</f>
        <v>0</v>
      </c>
    </row>
    <row r="177" spans="1:27" ht="15.75" x14ac:dyDescent="0.2">
      <c r="A177" s="35">
        <f t="shared" si="4"/>
        <v>43456</v>
      </c>
      <c r="B177" s="36">
        <f>SUMIFS(СВЦЭМ!$E$34:$E$777,СВЦЭМ!$A$34:$A$777,$A177,СВЦЭМ!$B$34:$B$777,B$155)+'СЕТ СН'!$F$12</f>
        <v>0</v>
      </c>
      <c r="C177" s="36">
        <f>SUMIFS(СВЦЭМ!$E$34:$E$777,СВЦЭМ!$A$34:$A$777,$A177,СВЦЭМ!$B$34:$B$777,C$155)+'СЕТ СН'!$F$12</f>
        <v>0</v>
      </c>
      <c r="D177" s="36">
        <f>SUMIFS(СВЦЭМ!$E$34:$E$777,СВЦЭМ!$A$34:$A$777,$A177,СВЦЭМ!$B$34:$B$777,D$155)+'СЕТ СН'!$F$12</f>
        <v>0</v>
      </c>
      <c r="E177" s="36">
        <f>SUMIFS(СВЦЭМ!$E$34:$E$777,СВЦЭМ!$A$34:$A$777,$A177,СВЦЭМ!$B$34:$B$777,E$155)+'СЕТ СН'!$F$12</f>
        <v>0</v>
      </c>
      <c r="F177" s="36">
        <f>SUMIFS(СВЦЭМ!$E$34:$E$777,СВЦЭМ!$A$34:$A$777,$A177,СВЦЭМ!$B$34:$B$777,F$155)+'СЕТ СН'!$F$12</f>
        <v>0</v>
      </c>
      <c r="G177" s="36">
        <f>SUMIFS(СВЦЭМ!$E$34:$E$777,СВЦЭМ!$A$34:$A$777,$A177,СВЦЭМ!$B$34:$B$777,G$155)+'СЕТ СН'!$F$12</f>
        <v>0</v>
      </c>
      <c r="H177" s="36">
        <f>SUMIFS(СВЦЭМ!$E$34:$E$777,СВЦЭМ!$A$34:$A$777,$A177,СВЦЭМ!$B$34:$B$777,H$155)+'СЕТ СН'!$F$12</f>
        <v>0</v>
      </c>
      <c r="I177" s="36">
        <f>SUMIFS(СВЦЭМ!$E$34:$E$777,СВЦЭМ!$A$34:$A$777,$A177,СВЦЭМ!$B$34:$B$777,I$155)+'СЕТ СН'!$F$12</f>
        <v>0</v>
      </c>
      <c r="J177" s="36">
        <f>SUMIFS(СВЦЭМ!$E$34:$E$777,СВЦЭМ!$A$34:$A$777,$A177,СВЦЭМ!$B$34:$B$777,J$155)+'СЕТ СН'!$F$12</f>
        <v>0</v>
      </c>
      <c r="K177" s="36">
        <f>SUMIFS(СВЦЭМ!$E$34:$E$777,СВЦЭМ!$A$34:$A$777,$A177,СВЦЭМ!$B$34:$B$777,K$155)+'СЕТ СН'!$F$12</f>
        <v>0</v>
      </c>
      <c r="L177" s="36">
        <f>SUMIFS(СВЦЭМ!$E$34:$E$777,СВЦЭМ!$A$34:$A$777,$A177,СВЦЭМ!$B$34:$B$777,L$155)+'СЕТ СН'!$F$12</f>
        <v>0</v>
      </c>
      <c r="M177" s="36">
        <f>SUMIFS(СВЦЭМ!$E$34:$E$777,СВЦЭМ!$A$34:$A$777,$A177,СВЦЭМ!$B$34:$B$777,M$155)+'СЕТ СН'!$F$12</f>
        <v>0</v>
      </c>
      <c r="N177" s="36">
        <f>SUMIFS(СВЦЭМ!$E$34:$E$777,СВЦЭМ!$A$34:$A$777,$A177,СВЦЭМ!$B$34:$B$777,N$155)+'СЕТ СН'!$F$12</f>
        <v>0</v>
      </c>
      <c r="O177" s="36">
        <f>SUMIFS(СВЦЭМ!$E$34:$E$777,СВЦЭМ!$A$34:$A$777,$A177,СВЦЭМ!$B$34:$B$777,O$155)+'СЕТ СН'!$F$12</f>
        <v>0</v>
      </c>
      <c r="P177" s="36">
        <f>SUMIFS(СВЦЭМ!$E$34:$E$777,СВЦЭМ!$A$34:$A$777,$A177,СВЦЭМ!$B$34:$B$777,P$155)+'СЕТ СН'!$F$12</f>
        <v>0</v>
      </c>
      <c r="Q177" s="36">
        <f>SUMIFS(СВЦЭМ!$E$34:$E$777,СВЦЭМ!$A$34:$A$777,$A177,СВЦЭМ!$B$34:$B$777,Q$155)+'СЕТ СН'!$F$12</f>
        <v>0</v>
      </c>
      <c r="R177" s="36">
        <f>SUMIFS(СВЦЭМ!$E$34:$E$777,СВЦЭМ!$A$34:$A$777,$A177,СВЦЭМ!$B$34:$B$777,R$155)+'СЕТ СН'!$F$12</f>
        <v>0</v>
      </c>
      <c r="S177" s="36">
        <f>SUMIFS(СВЦЭМ!$E$34:$E$777,СВЦЭМ!$A$34:$A$777,$A177,СВЦЭМ!$B$34:$B$777,S$155)+'СЕТ СН'!$F$12</f>
        <v>0</v>
      </c>
      <c r="T177" s="36">
        <f>SUMIFS(СВЦЭМ!$E$34:$E$777,СВЦЭМ!$A$34:$A$777,$A177,СВЦЭМ!$B$34:$B$777,T$155)+'СЕТ СН'!$F$12</f>
        <v>0</v>
      </c>
      <c r="U177" s="36">
        <f>SUMIFS(СВЦЭМ!$E$34:$E$777,СВЦЭМ!$A$34:$A$777,$A177,СВЦЭМ!$B$34:$B$777,U$155)+'СЕТ СН'!$F$12</f>
        <v>0</v>
      </c>
      <c r="V177" s="36">
        <f>SUMIFS(СВЦЭМ!$E$34:$E$777,СВЦЭМ!$A$34:$A$777,$A177,СВЦЭМ!$B$34:$B$777,V$155)+'СЕТ СН'!$F$12</f>
        <v>0</v>
      </c>
      <c r="W177" s="36">
        <f>SUMIFS(СВЦЭМ!$E$34:$E$777,СВЦЭМ!$A$34:$A$777,$A177,СВЦЭМ!$B$34:$B$777,W$155)+'СЕТ СН'!$F$12</f>
        <v>0</v>
      </c>
      <c r="X177" s="36">
        <f>SUMIFS(СВЦЭМ!$E$34:$E$777,СВЦЭМ!$A$34:$A$777,$A177,СВЦЭМ!$B$34:$B$777,X$155)+'СЕТ СН'!$F$12</f>
        <v>0</v>
      </c>
      <c r="Y177" s="36">
        <f>SUMIFS(СВЦЭМ!$E$34:$E$777,СВЦЭМ!$A$34:$A$777,$A177,СВЦЭМ!$B$34:$B$777,Y$155)+'СЕТ СН'!$F$12</f>
        <v>0</v>
      </c>
    </row>
    <row r="178" spans="1:27" ht="15.75" x14ac:dyDescent="0.2">
      <c r="A178" s="35">
        <f t="shared" si="4"/>
        <v>43457</v>
      </c>
      <c r="B178" s="36">
        <f>SUMIFS(СВЦЭМ!$E$34:$E$777,СВЦЭМ!$A$34:$A$777,$A178,СВЦЭМ!$B$34:$B$777,B$155)+'СЕТ СН'!$F$12</f>
        <v>0</v>
      </c>
      <c r="C178" s="36">
        <f>SUMIFS(СВЦЭМ!$E$34:$E$777,СВЦЭМ!$A$34:$A$777,$A178,СВЦЭМ!$B$34:$B$777,C$155)+'СЕТ СН'!$F$12</f>
        <v>0</v>
      </c>
      <c r="D178" s="36">
        <f>SUMIFS(СВЦЭМ!$E$34:$E$777,СВЦЭМ!$A$34:$A$777,$A178,СВЦЭМ!$B$34:$B$777,D$155)+'СЕТ СН'!$F$12</f>
        <v>0</v>
      </c>
      <c r="E178" s="36">
        <f>SUMIFS(СВЦЭМ!$E$34:$E$777,СВЦЭМ!$A$34:$A$777,$A178,СВЦЭМ!$B$34:$B$777,E$155)+'СЕТ СН'!$F$12</f>
        <v>0</v>
      </c>
      <c r="F178" s="36">
        <f>SUMIFS(СВЦЭМ!$E$34:$E$777,СВЦЭМ!$A$34:$A$777,$A178,СВЦЭМ!$B$34:$B$777,F$155)+'СЕТ СН'!$F$12</f>
        <v>0</v>
      </c>
      <c r="G178" s="36">
        <f>SUMIFS(СВЦЭМ!$E$34:$E$777,СВЦЭМ!$A$34:$A$777,$A178,СВЦЭМ!$B$34:$B$777,G$155)+'СЕТ СН'!$F$12</f>
        <v>0</v>
      </c>
      <c r="H178" s="36">
        <f>SUMIFS(СВЦЭМ!$E$34:$E$777,СВЦЭМ!$A$34:$A$777,$A178,СВЦЭМ!$B$34:$B$777,H$155)+'СЕТ СН'!$F$12</f>
        <v>0</v>
      </c>
      <c r="I178" s="36">
        <f>SUMIFS(СВЦЭМ!$E$34:$E$777,СВЦЭМ!$A$34:$A$777,$A178,СВЦЭМ!$B$34:$B$777,I$155)+'СЕТ СН'!$F$12</f>
        <v>0</v>
      </c>
      <c r="J178" s="36">
        <f>SUMIFS(СВЦЭМ!$E$34:$E$777,СВЦЭМ!$A$34:$A$777,$A178,СВЦЭМ!$B$34:$B$777,J$155)+'СЕТ СН'!$F$12</f>
        <v>0</v>
      </c>
      <c r="K178" s="36">
        <f>SUMIFS(СВЦЭМ!$E$34:$E$777,СВЦЭМ!$A$34:$A$777,$A178,СВЦЭМ!$B$34:$B$777,K$155)+'СЕТ СН'!$F$12</f>
        <v>0</v>
      </c>
      <c r="L178" s="36">
        <f>SUMIFS(СВЦЭМ!$E$34:$E$777,СВЦЭМ!$A$34:$A$777,$A178,СВЦЭМ!$B$34:$B$777,L$155)+'СЕТ СН'!$F$12</f>
        <v>0</v>
      </c>
      <c r="M178" s="36">
        <f>SUMIFS(СВЦЭМ!$E$34:$E$777,СВЦЭМ!$A$34:$A$777,$A178,СВЦЭМ!$B$34:$B$777,M$155)+'СЕТ СН'!$F$12</f>
        <v>0</v>
      </c>
      <c r="N178" s="36">
        <f>SUMIFS(СВЦЭМ!$E$34:$E$777,СВЦЭМ!$A$34:$A$777,$A178,СВЦЭМ!$B$34:$B$777,N$155)+'СЕТ СН'!$F$12</f>
        <v>0</v>
      </c>
      <c r="O178" s="36">
        <f>SUMIFS(СВЦЭМ!$E$34:$E$777,СВЦЭМ!$A$34:$A$777,$A178,СВЦЭМ!$B$34:$B$777,O$155)+'СЕТ СН'!$F$12</f>
        <v>0</v>
      </c>
      <c r="P178" s="36">
        <f>SUMIFS(СВЦЭМ!$E$34:$E$777,СВЦЭМ!$A$34:$A$777,$A178,СВЦЭМ!$B$34:$B$777,P$155)+'СЕТ СН'!$F$12</f>
        <v>0</v>
      </c>
      <c r="Q178" s="36">
        <f>SUMIFS(СВЦЭМ!$E$34:$E$777,СВЦЭМ!$A$34:$A$777,$A178,СВЦЭМ!$B$34:$B$777,Q$155)+'СЕТ СН'!$F$12</f>
        <v>0</v>
      </c>
      <c r="R178" s="36">
        <f>SUMIFS(СВЦЭМ!$E$34:$E$777,СВЦЭМ!$A$34:$A$777,$A178,СВЦЭМ!$B$34:$B$777,R$155)+'СЕТ СН'!$F$12</f>
        <v>0</v>
      </c>
      <c r="S178" s="36">
        <f>SUMIFS(СВЦЭМ!$E$34:$E$777,СВЦЭМ!$A$34:$A$777,$A178,СВЦЭМ!$B$34:$B$777,S$155)+'СЕТ СН'!$F$12</f>
        <v>0</v>
      </c>
      <c r="T178" s="36">
        <f>SUMIFS(СВЦЭМ!$E$34:$E$777,СВЦЭМ!$A$34:$A$777,$A178,СВЦЭМ!$B$34:$B$777,T$155)+'СЕТ СН'!$F$12</f>
        <v>0</v>
      </c>
      <c r="U178" s="36">
        <f>SUMIFS(СВЦЭМ!$E$34:$E$777,СВЦЭМ!$A$34:$A$777,$A178,СВЦЭМ!$B$34:$B$777,U$155)+'СЕТ СН'!$F$12</f>
        <v>0</v>
      </c>
      <c r="V178" s="36">
        <f>SUMIFS(СВЦЭМ!$E$34:$E$777,СВЦЭМ!$A$34:$A$777,$A178,СВЦЭМ!$B$34:$B$777,V$155)+'СЕТ СН'!$F$12</f>
        <v>0</v>
      </c>
      <c r="W178" s="36">
        <f>SUMIFS(СВЦЭМ!$E$34:$E$777,СВЦЭМ!$A$34:$A$777,$A178,СВЦЭМ!$B$34:$B$777,W$155)+'СЕТ СН'!$F$12</f>
        <v>0</v>
      </c>
      <c r="X178" s="36">
        <f>SUMIFS(СВЦЭМ!$E$34:$E$777,СВЦЭМ!$A$34:$A$777,$A178,СВЦЭМ!$B$34:$B$777,X$155)+'СЕТ СН'!$F$12</f>
        <v>0</v>
      </c>
      <c r="Y178" s="36">
        <f>SUMIFS(СВЦЭМ!$E$34:$E$777,СВЦЭМ!$A$34:$A$777,$A178,СВЦЭМ!$B$34:$B$777,Y$155)+'СЕТ СН'!$F$12</f>
        <v>0</v>
      </c>
    </row>
    <row r="179" spans="1:27" ht="15.75" x14ac:dyDescent="0.2">
      <c r="A179" s="35">
        <f t="shared" si="4"/>
        <v>43458</v>
      </c>
      <c r="B179" s="36">
        <f>SUMIFS(СВЦЭМ!$E$34:$E$777,СВЦЭМ!$A$34:$A$777,$A179,СВЦЭМ!$B$34:$B$777,B$155)+'СЕТ СН'!$F$12</f>
        <v>0</v>
      </c>
      <c r="C179" s="36">
        <f>SUMIFS(СВЦЭМ!$E$34:$E$777,СВЦЭМ!$A$34:$A$777,$A179,СВЦЭМ!$B$34:$B$777,C$155)+'СЕТ СН'!$F$12</f>
        <v>0</v>
      </c>
      <c r="D179" s="36">
        <f>SUMIFS(СВЦЭМ!$E$34:$E$777,СВЦЭМ!$A$34:$A$777,$A179,СВЦЭМ!$B$34:$B$777,D$155)+'СЕТ СН'!$F$12</f>
        <v>0</v>
      </c>
      <c r="E179" s="36">
        <f>SUMIFS(СВЦЭМ!$E$34:$E$777,СВЦЭМ!$A$34:$A$777,$A179,СВЦЭМ!$B$34:$B$777,E$155)+'СЕТ СН'!$F$12</f>
        <v>0</v>
      </c>
      <c r="F179" s="36">
        <f>SUMIFS(СВЦЭМ!$E$34:$E$777,СВЦЭМ!$A$34:$A$777,$A179,СВЦЭМ!$B$34:$B$777,F$155)+'СЕТ СН'!$F$12</f>
        <v>0</v>
      </c>
      <c r="G179" s="36">
        <f>SUMIFS(СВЦЭМ!$E$34:$E$777,СВЦЭМ!$A$34:$A$777,$A179,СВЦЭМ!$B$34:$B$777,G$155)+'СЕТ СН'!$F$12</f>
        <v>0</v>
      </c>
      <c r="H179" s="36">
        <f>SUMIFS(СВЦЭМ!$E$34:$E$777,СВЦЭМ!$A$34:$A$777,$A179,СВЦЭМ!$B$34:$B$777,H$155)+'СЕТ СН'!$F$12</f>
        <v>0</v>
      </c>
      <c r="I179" s="36">
        <f>SUMIFS(СВЦЭМ!$E$34:$E$777,СВЦЭМ!$A$34:$A$777,$A179,СВЦЭМ!$B$34:$B$777,I$155)+'СЕТ СН'!$F$12</f>
        <v>0</v>
      </c>
      <c r="J179" s="36">
        <f>SUMIFS(СВЦЭМ!$E$34:$E$777,СВЦЭМ!$A$34:$A$777,$A179,СВЦЭМ!$B$34:$B$777,J$155)+'СЕТ СН'!$F$12</f>
        <v>0</v>
      </c>
      <c r="K179" s="36">
        <f>SUMIFS(СВЦЭМ!$E$34:$E$777,СВЦЭМ!$A$34:$A$777,$A179,СВЦЭМ!$B$34:$B$777,K$155)+'СЕТ СН'!$F$12</f>
        <v>0</v>
      </c>
      <c r="L179" s="36">
        <f>SUMIFS(СВЦЭМ!$E$34:$E$777,СВЦЭМ!$A$34:$A$777,$A179,СВЦЭМ!$B$34:$B$777,L$155)+'СЕТ СН'!$F$12</f>
        <v>0</v>
      </c>
      <c r="M179" s="36">
        <f>SUMIFS(СВЦЭМ!$E$34:$E$777,СВЦЭМ!$A$34:$A$777,$A179,СВЦЭМ!$B$34:$B$777,M$155)+'СЕТ СН'!$F$12</f>
        <v>0</v>
      </c>
      <c r="N179" s="36">
        <f>SUMIFS(СВЦЭМ!$E$34:$E$777,СВЦЭМ!$A$34:$A$777,$A179,СВЦЭМ!$B$34:$B$777,N$155)+'СЕТ СН'!$F$12</f>
        <v>0</v>
      </c>
      <c r="O179" s="36">
        <f>SUMIFS(СВЦЭМ!$E$34:$E$777,СВЦЭМ!$A$34:$A$777,$A179,СВЦЭМ!$B$34:$B$777,O$155)+'СЕТ СН'!$F$12</f>
        <v>0</v>
      </c>
      <c r="P179" s="36">
        <f>SUMIFS(СВЦЭМ!$E$34:$E$777,СВЦЭМ!$A$34:$A$777,$A179,СВЦЭМ!$B$34:$B$777,P$155)+'СЕТ СН'!$F$12</f>
        <v>0</v>
      </c>
      <c r="Q179" s="36">
        <f>SUMIFS(СВЦЭМ!$E$34:$E$777,СВЦЭМ!$A$34:$A$777,$A179,СВЦЭМ!$B$34:$B$777,Q$155)+'СЕТ СН'!$F$12</f>
        <v>0</v>
      </c>
      <c r="R179" s="36">
        <f>SUMIFS(СВЦЭМ!$E$34:$E$777,СВЦЭМ!$A$34:$A$777,$A179,СВЦЭМ!$B$34:$B$777,R$155)+'СЕТ СН'!$F$12</f>
        <v>0</v>
      </c>
      <c r="S179" s="36">
        <f>SUMIFS(СВЦЭМ!$E$34:$E$777,СВЦЭМ!$A$34:$A$777,$A179,СВЦЭМ!$B$34:$B$777,S$155)+'СЕТ СН'!$F$12</f>
        <v>0</v>
      </c>
      <c r="T179" s="36">
        <f>SUMIFS(СВЦЭМ!$E$34:$E$777,СВЦЭМ!$A$34:$A$777,$A179,СВЦЭМ!$B$34:$B$777,T$155)+'СЕТ СН'!$F$12</f>
        <v>0</v>
      </c>
      <c r="U179" s="36">
        <f>SUMIFS(СВЦЭМ!$E$34:$E$777,СВЦЭМ!$A$34:$A$777,$A179,СВЦЭМ!$B$34:$B$777,U$155)+'СЕТ СН'!$F$12</f>
        <v>0</v>
      </c>
      <c r="V179" s="36">
        <f>SUMIFS(СВЦЭМ!$E$34:$E$777,СВЦЭМ!$A$34:$A$777,$A179,СВЦЭМ!$B$34:$B$777,V$155)+'СЕТ СН'!$F$12</f>
        <v>0</v>
      </c>
      <c r="W179" s="36">
        <f>SUMIFS(СВЦЭМ!$E$34:$E$777,СВЦЭМ!$A$34:$A$777,$A179,СВЦЭМ!$B$34:$B$777,W$155)+'СЕТ СН'!$F$12</f>
        <v>0</v>
      </c>
      <c r="X179" s="36">
        <f>SUMIFS(СВЦЭМ!$E$34:$E$777,СВЦЭМ!$A$34:$A$777,$A179,СВЦЭМ!$B$34:$B$777,X$155)+'СЕТ СН'!$F$12</f>
        <v>0</v>
      </c>
      <c r="Y179" s="36">
        <f>SUMIFS(СВЦЭМ!$E$34:$E$777,СВЦЭМ!$A$34:$A$777,$A179,СВЦЭМ!$B$34:$B$777,Y$155)+'СЕТ СН'!$F$12</f>
        <v>0</v>
      </c>
    </row>
    <row r="180" spans="1:27" ht="15.75" x14ac:dyDescent="0.2">
      <c r="A180" s="35">
        <f t="shared" si="4"/>
        <v>43459</v>
      </c>
      <c r="B180" s="36">
        <f>SUMIFS(СВЦЭМ!$E$34:$E$777,СВЦЭМ!$A$34:$A$777,$A180,СВЦЭМ!$B$34:$B$777,B$155)+'СЕТ СН'!$F$12</f>
        <v>0</v>
      </c>
      <c r="C180" s="36">
        <f>SUMIFS(СВЦЭМ!$E$34:$E$777,СВЦЭМ!$A$34:$A$777,$A180,СВЦЭМ!$B$34:$B$777,C$155)+'СЕТ СН'!$F$12</f>
        <v>0</v>
      </c>
      <c r="D180" s="36">
        <f>SUMIFS(СВЦЭМ!$E$34:$E$777,СВЦЭМ!$A$34:$A$777,$A180,СВЦЭМ!$B$34:$B$777,D$155)+'СЕТ СН'!$F$12</f>
        <v>0</v>
      </c>
      <c r="E180" s="36">
        <f>SUMIFS(СВЦЭМ!$E$34:$E$777,СВЦЭМ!$A$34:$A$777,$A180,СВЦЭМ!$B$34:$B$777,E$155)+'СЕТ СН'!$F$12</f>
        <v>0</v>
      </c>
      <c r="F180" s="36">
        <f>SUMIFS(СВЦЭМ!$E$34:$E$777,СВЦЭМ!$A$34:$A$777,$A180,СВЦЭМ!$B$34:$B$777,F$155)+'СЕТ СН'!$F$12</f>
        <v>0</v>
      </c>
      <c r="G180" s="36">
        <f>SUMIFS(СВЦЭМ!$E$34:$E$777,СВЦЭМ!$A$34:$A$777,$A180,СВЦЭМ!$B$34:$B$777,G$155)+'СЕТ СН'!$F$12</f>
        <v>0</v>
      </c>
      <c r="H180" s="36">
        <f>SUMIFS(СВЦЭМ!$E$34:$E$777,СВЦЭМ!$A$34:$A$777,$A180,СВЦЭМ!$B$34:$B$777,H$155)+'СЕТ СН'!$F$12</f>
        <v>0</v>
      </c>
      <c r="I180" s="36">
        <f>SUMIFS(СВЦЭМ!$E$34:$E$777,СВЦЭМ!$A$34:$A$777,$A180,СВЦЭМ!$B$34:$B$777,I$155)+'СЕТ СН'!$F$12</f>
        <v>0</v>
      </c>
      <c r="J180" s="36">
        <f>SUMIFS(СВЦЭМ!$E$34:$E$777,СВЦЭМ!$A$34:$A$777,$A180,СВЦЭМ!$B$34:$B$777,J$155)+'СЕТ СН'!$F$12</f>
        <v>0</v>
      </c>
      <c r="K180" s="36">
        <f>SUMIFS(СВЦЭМ!$E$34:$E$777,СВЦЭМ!$A$34:$A$777,$A180,СВЦЭМ!$B$34:$B$777,K$155)+'СЕТ СН'!$F$12</f>
        <v>0</v>
      </c>
      <c r="L180" s="36">
        <f>SUMIFS(СВЦЭМ!$E$34:$E$777,СВЦЭМ!$A$34:$A$777,$A180,СВЦЭМ!$B$34:$B$777,L$155)+'СЕТ СН'!$F$12</f>
        <v>0</v>
      </c>
      <c r="M180" s="36">
        <f>SUMIFS(СВЦЭМ!$E$34:$E$777,СВЦЭМ!$A$34:$A$777,$A180,СВЦЭМ!$B$34:$B$777,M$155)+'СЕТ СН'!$F$12</f>
        <v>0</v>
      </c>
      <c r="N180" s="36">
        <f>SUMIFS(СВЦЭМ!$E$34:$E$777,СВЦЭМ!$A$34:$A$777,$A180,СВЦЭМ!$B$34:$B$777,N$155)+'СЕТ СН'!$F$12</f>
        <v>0</v>
      </c>
      <c r="O180" s="36">
        <f>SUMIFS(СВЦЭМ!$E$34:$E$777,СВЦЭМ!$A$34:$A$777,$A180,СВЦЭМ!$B$34:$B$777,O$155)+'СЕТ СН'!$F$12</f>
        <v>0</v>
      </c>
      <c r="P180" s="36">
        <f>SUMIFS(СВЦЭМ!$E$34:$E$777,СВЦЭМ!$A$34:$A$777,$A180,СВЦЭМ!$B$34:$B$777,P$155)+'СЕТ СН'!$F$12</f>
        <v>0</v>
      </c>
      <c r="Q180" s="36">
        <f>SUMIFS(СВЦЭМ!$E$34:$E$777,СВЦЭМ!$A$34:$A$777,$A180,СВЦЭМ!$B$34:$B$777,Q$155)+'СЕТ СН'!$F$12</f>
        <v>0</v>
      </c>
      <c r="R180" s="36">
        <f>SUMIFS(СВЦЭМ!$E$34:$E$777,СВЦЭМ!$A$34:$A$777,$A180,СВЦЭМ!$B$34:$B$777,R$155)+'СЕТ СН'!$F$12</f>
        <v>0</v>
      </c>
      <c r="S180" s="36">
        <f>SUMIFS(СВЦЭМ!$E$34:$E$777,СВЦЭМ!$A$34:$A$777,$A180,СВЦЭМ!$B$34:$B$777,S$155)+'СЕТ СН'!$F$12</f>
        <v>0</v>
      </c>
      <c r="T180" s="36">
        <f>SUMIFS(СВЦЭМ!$E$34:$E$777,СВЦЭМ!$A$34:$A$777,$A180,СВЦЭМ!$B$34:$B$777,T$155)+'СЕТ СН'!$F$12</f>
        <v>0</v>
      </c>
      <c r="U180" s="36">
        <f>SUMIFS(СВЦЭМ!$E$34:$E$777,СВЦЭМ!$A$34:$A$777,$A180,СВЦЭМ!$B$34:$B$777,U$155)+'СЕТ СН'!$F$12</f>
        <v>0</v>
      </c>
      <c r="V180" s="36">
        <f>SUMIFS(СВЦЭМ!$E$34:$E$777,СВЦЭМ!$A$34:$A$777,$A180,СВЦЭМ!$B$34:$B$777,V$155)+'СЕТ СН'!$F$12</f>
        <v>0</v>
      </c>
      <c r="W180" s="36">
        <f>SUMIFS(СВЦЭМ!$E$34:$E$777,СВЦЭМ!$A$34:$A$777,$A180,СВЦЭМ!$B$34:$B$777,W$155)+'СЕТ СН'!$F$12</f>
        <v>0</v>
      </c>
      <c r="X180" s="36">
        <f>SUMIFS(СВЦЭМ!$E$34:$E$777,СВЦЭМ!$A$34:$A$777,$A180,СВЦЭМ!$B$34:$B$777,X$155)+'СЕТ СН'!$F$12</f>
        <v>0</v>
      </c>
      <c r="Y180" s="36">
        <f>SUMIFS(СВЦЭМ!$E$34:$E$777,СВЦЭМ!$A$34:$A$777,$A180,СВЦЭМ!$B$34:$B$777,Y$155)+'СЕТ СН'!$F$12</f>
        <v>0</v>
      </c>
    </row>
    <row r="181" spans="1:27" ht="15.75" x14ac:dyDescent="0.2">
      <c r="A181" s="35">
        <f t="shared" si="4"/>
        <v>43460</v>
      </c>
      <c r="B181" s="36">
        <f>SUMIFS(СВЦЭМ!$E$34:$E$777,СВЦЭМ!$A$34:$A$777,$A181,СВЦЭМ!$B$34:$B$777,B$155)+'СЕТ СН'!$F$12</f>
        <v>0</v>
      </c>
      <c r="C181" s="36">
        <f>SUMIFS(СВЦЭМ!$E$34:$E$777,СВЦЭМ!$A$34:$A$777,$A181,СВЦЭМ!$B$34:$B$777,C$155)+'СЕТ СН'!$F$12</f>
        <v>0</v>
      </c>
      <c r="D181" s="36">
        <f>SUMIFS(СВЦЭМ!$E$34:$E$777,СВЦЭМ!$A$34:$A$777,$A181,СВЦЭМ!$B$34:$B$777,D$155)+'СЕТ СН'!$F$12</f>
        <v>0</v>
      </c>
      <c r="E181" s="36">
        <f>SUMIFS(СВЦЭМ!$E$34:$E$777,СВЦЭМ!$A$34:$A$777,$A181,СВЦЭМ!$B$34:$B$777,E$155)+'СЕТ СН'!$F$12</f>
        <v>0</v>
      </c>
      <c r="F181" s="36">
        <f>SUMIFS(СВЦЭМ!$E$34:$E$777,СВЦЭМ!$A$34:$A$777,$A181,СВЦЭМ!$B$34:$B$777,F$155)+'СЕТ СН'!$F$12</f>
        <v>0</v>
      </c>
      <c r="G181" s="36">
        <f>SUMIFS(СВЦЭМ!$E$34:$E$777,СВЦЭМ!$A$34:$A$777,$A181,СВЦЭМ!$B$34:$B$777,G$155)+'СЕТ СН'!$F$12</f>
        <v>0</v>
      </c>
      <c r="H181" s="36">
        <f>SUMIFS(СВЦЭМ!$E$34:$E$777,СВЦЭМ!$A$34:$A$777,$A181,СВЦЭМ!$B$34:$B$777,H$155)+'СЕТ СН'!$F$12</f>
        <v>0</v>
      </c>
      <c r="I181" s="36">
        <f>SUMIFS(СВЦЭМ!$E$34:$E$777,СВЦЭМ!$A$34:$A$777,$A181,СВЦЭМ!$B$34:$B$777,I$155)+'СЕТ СН'!$F$12</f>
        <v>0</v>
      </c>
      <c r="J181" s="36">
        <f>SUMIFS(СВЦЭМ!$E$34:$E$777,СВЦЭМ!$A$34:$A$777,$A181,СВЦЭМ!$B$34:$B$777,J$155)+'СЕТ СН'!$F$12</f>
        <v>0</v>
      </c>
      <c r="K181" s="36">
        <f>SUMIFS(СВЦЭМ!$E$34:$E$777,СВЦЭМ!$A$34:$A$777,$A181,СВЦЭМ!$B$34:$B$777,K$155)+'СЕТ СН'!$F$12</f>
        <v>0</v>
      </c>
      <c r="L181" s="36">
        <f>SUMIFS(СВЦЭМ!$E$34:$E$777,СВЦЭМ!$A$34:$A$777,$A181,СВЦЭМ!$B$34:$B$777,L$155)+'СЕТ СН'!$F$12</f>
        <v>0</v>
      </c>
      <c r="M181" s="36">
        <f>SUMIFS(СВЦЭМ!$E$34:$E$777,СВЦЭМ!$A$34:$A$777,$A181,СВЦЭМ!$B$34:$B$777,M$155)+'СЕТ СН'!$F$12</f>
        <v>0</v>
      </c>
      <c r="N181" s="36">
        <f>SUMIFS(СВЦЭМ!$E$34:$E$777,СВЦЭМ!$A$34:$A$777,$A181,СВЦЭМ!$B$34:$B$777,N$155)+'СЕТ СН'!$F$12</f>
        <v>0</v>
      </c>
      <c r="O181" s="36">
        <f>SUMIFS(СВЦЭМ!$E$34:$E$777,СВЦЭМ!$A$34:$A$777,$A181,СВЦЭМ!$B$34:$B$777,O$155)+'СЕТ СН'!$F$12</f>
        <v>0</v>
      </c>
      <c r="P181" s="36">
        <f>SUMIFS(СВЦЭМ!$E$34:$E$777,СВЦЭМ!$A$34:$A$777,$A181,СВЦЭМ!$B$34:$B$777,P$155)+'СЕТ СН'!$F$12</f>
        <v>0</v>
      </c>
      <c r="Q181" s="36">
        <f>SUMIFS(СВЦЭМ!$E$34:$E$777,СВЦЭМ!$A$34:$A$777,$A181,СВЦЭМ!$B$34:$B$777,Q$155)+'СЕТ СН'!$F$12</f>
        <v>0</v>
      </c>
      <c r="R181" s="36">
        <f>SUMIFS(СВЦЭМ!$E$34:$E$777,СВЦЭМ!$A$34:$A$777,$A181,СВЦЭМ!$B$34:$B$777,R$155)+'СЕТ СН'!$F$12</f>
        <v>0</v>
      </c>
      <c r="S181" s="36">
        <f>SUMIFS(СВЦЭМ!$E$34:$E$777,СВЦЭМ!$A$34:$A$777,$A181,СВЦЭМ!$B$34:$B$777,S$155)+'СЕТ СН'!$F$12</f>
        <v>0</v>
      </c>
      <c r="T181" s="36">
        <f>SUMIFS(СВЦЭМ!$E$34:$E$777,СВЦЭМ!$A$34:$A$777,$A181,СВЦЭМ!$B$34:$B$777,T$155)+'СЕТ СН'!$F$12</f>
        <v>0</v>
      </c>
      <c r="U181" s="36">
        <f>SUMIFS(СВЦЭМ!$E$34:$E$777,СВЦЭМ!$A$34:$A$777,$A181,СВЦЭМ!$B$34:$B$777,U$155)+'СЕТ СН'!$F$12</f>
        <v>0</v>
      </c>
      <c r="V181" s="36">
        <f>SUMIFS(СВЦЭМ!$E$34:$E$777,СВЦЭМ!$A$34:$A$777,$A181,СВЦЭМ!$B$34:$B$777,V$155)+'СЕТ СН'!$F$12</f>
        <v>0</v>
      </c>
      <c r="W181" s="36">
        <f>SUMIFS(СВЦЭМ!$E$34:$E$777,СВЦЭМ!$A$34:$A$777,$A181,СВЦЭМ!$B$34:$B$777,W$155)+'СЕТ СН'!$F$12</f>
        <v>0</v>
      </c>
      <c r="X181" s="36">
        <f>SUMIFS(СВЦЭМ!$E$34:$E$777,СВЦЭМ!$A$34:$A$777,$A181,СВЦЭМ!$B$34:$B$777,X$155)+'СЕТ СН'!$F$12</f>
        <v>0</v>
      </c>
      <c r="Y181" s="36">
        <f>SUMIFS(СВЦЭМ!$E$34:$E$777,СВЦЭМ!$A$34:$A$777,$A181,СВЦЭМ!$B$34:$B$777,Y$155)+'СЕТ СН'!$F$12</f>
        <v>0</v>
      </c>
    </row>
    <row r="182" spans="1:27" ht="15.75" x14ac:dyDescent="0.2">
      <c r="A182" s="35">
        <f t="shared" si="4"/>
        <v>43461</v>
      </c>
      <c r="B182" s="36">
        <f>SUMIFS(СВЦЭМ!$E$34:$E$777,СВЦЭМ!$A$34:$A$777,$A182,СВЦЭМ!$B$34:$B$777,B$155)+'СЕТ СН'!$F$12</f>
        <v>0</v>
      </c>
      <c r="C182" s="36">
        <f>SUMIFS(СВЦЭМ!$E$34:$E$777,СВЦЭМ!$A$34:$A$777,$A182,СВЦЭМ!$B$34:$B$777,C$155)+'СЕТ СН'!$F$12</f>
        <v>0</v>
      </c>
      <c r="D182" s="36">
        <f>SUMIFS(СВЦЭМ!$E$34:$E$777,СВЦЭМ!$A$34:$A$777,$A182,СВЦЭМ!$B$34:$B$777,D$155)+'СЕТ СН'!$F$12</f>
        <v>0</v>
      </c>
      <c r="E182" s="36">
        <f>SUMIFS(СВЦЭМ!$E$34:$E$777,СВЦЭМ!$A$34:$A$777,$A182,СВЦЭМ!$B$34:$B$777,E$155)+'СЕТ СН'!$F$12</f>
        <v>0</v>
      </c>
      <c r="F182" s="36">
        <f>SUMIFS(СВЦЭМ!$E$34:$E$777,СВЦЭМ!$A$34:$A$777,$A182,СВЦЭМ!$B$34:$B$777,F$155)+'СЕТ СН'!$F$12</f>
        <v>0</v>
      </c>
      <c r="G182" s="36">
        <f>SUMIFS(СВЦЭМ!$E$34:$E$777,СВЦЭМ!$A$34:$A$777,$A182,СВЦЭМ!$B$34:$B$777,G$155)+'СЕТ СН'!$F$12</f>
        <v>0</v>
      </c>
      <c r="H182" s="36">
        <f>SUMIFS(СВЦЭМ!$E$34:$E$777,СВЦЭМ!$A$34:$A$777,$A182,СВЦЭМ!$B$34:$B$777,H$155)+'СЕТ СН'!$F$12</f>
        <v>0</v>
      </c>
      <c r="I182" s="36">
        <f>SUMIFS(СВЦЭМ!$E$34:$E$777,СВЦЭМ!$A$34:$A$777,$A182,СВЦЭМ!$B$34:$B$777,I$155)+'СЕТ СН'!$F$12</f>
        <v>0</v>
      </c>
      <c r="J182" s="36">
        <f>SUMIFS(СВЦЭМ!$E$34:$E$777,СВЦЭМ!$A$34:$A$777,$A182,СВЦЭМ!$B$34:$B$777,J$155)+'СЕТ СН'!$F$12</f>
        <v>0</v>
      </c>
      <c r="K182" s="36">
        <f>SUMIFS(СВЦЭМ!$E$34:$E$777,СВЦЭМ!$A$34:$A$777,$A182,СВЦЭМ!$B$34:$B$777,K$155)+'СЕТ СН'!$F$12</f>
        <v>0</v>
      </c>
      <c r="L182" s="36">
        <f>SUMIFS(СВЦЭМ!$E$34:$E$777,СВЦЭМ!$A$34:$A$777,$A182,СВЦЭМ!$B$34:$B$777,L$155)+'СЕТ СН'!$F$12</f>
        <v>0</v>
      </c>
      <c r="M182" s="36">
        <f>SUMIFS(СВЦЭМ!$E$34:$E$777,СВЦЭМ!$A$34:$A$777,$A182,СВЦЭМ!$B$34:$B$777,M$155)+'СЕТ СН'!$F$12</f>
        <v>0</v>
      </c>
      <c r="N182" s="36">
        <f>SUMIFS(СВЦЭМ!$E$34:$E$777,СВЦЭМ!$A$34:$A$777,$A182,СВЦЭМ!$B$34:$B$777,N$155)+'СЕТ СН'!$F$12</f>
        <v>0</v>
      </c>
      <c r="O182" s="36">
        <f>SUMIFS(СВЦЭМ!$E$34:$E$777,СВЦЭМ!$A$34:$A$777,$A182,СВЦЭМ!$B$34:$B$777,O$155)+'СЕТ СН'!$F$12</f>
        <v>0</v>
      </c>
      <c r="P182" s="36">
        <f>SUMIFS(СВЦЭМ!$E$34:$E$777,СВЦЭМ!$A$34:$A$777,$A182,СВЦЭМ!$B$34:$B$777,P$155)+'СЕТ СН'!$F$12</f>
        <v>0</v>
      </c>
      <c r="Q182" s="36">
        <f>SUMIFS(СВЦЭМ!$E$34:$E$777,СВЦЭМ!$A$34:$A$777,$A182,СВЦЭМ!$B$34:$B$777,Q$155)+'СЕТ СН'!$F$12</f>
        <v>0</v>
      </c>
      <c r="R182" s="36">
        <f>SUMIFS(СВЦЭМ!$E$34:$E$777,СВЦЭМ!$A$34:$A$777,$A182,СВЦЭМ!$B$34:$B$777,R$155)+'СЕТ СН'!$F$12</f>
        <v>0</v>
      </c>
      <c r="S182" s="36">
        <f>SUMIFS(СВЦЭМ!$E$34:$E$777,СВЦЭМ!$A$34:$A$777,$A182,СВЦЭМ!$B$34:$B$777,S$155)+'СЕТ СН'!$F$12</f>
        <v>0</v>
      </c>
      <c r="T182" s="36">
        <f>SUMIFS(СВЦЭМ!$E$34:$E$777,СВЦЭМ!$A$34:$A$777,$A182,СВЦЭМ!$B$34:$B$777,T$155)+'СЕТ СН'!$F$12</f>
        <v>0</v>
      </c>
      <c r="U182" s="36">
        <f>SUMIFS(СВЦЭМ!$E$34:$E$777,СВЦЭМ!$A$34:$A$777,$A182,СВЦЭМ!$B$34:$B$777,U$155)+'СЕТ СН'!$F$12</f>
        <v>0</v>
      </c>
      <c r="V182" s="36">
        <f>SUMIFS(СВЦЭМ!$E$34:$E$777,СВЦЭМ!$A$34:$A$777,$A182,СВЦЭМ!$B$34:$B$777,V$155)+'СЕТ СН'!$F$12</f>
        <v>0</v>
      </c>
      <c r="W182" s="36">
        <f>SUMIFS(СВЦЭМ!$E$34:$E$777,СВЦЭМ!$A$34:$A$777,$A182,СВЦЭМ!$B$34:$B$777,W$155)+'СЕТ СН'!$F$12</f>
        <v>0</v>
      </c>
      <c r="X182" s="36">
        <f>SUMIFS(СВЦЭМ!$E$34:$E$777,СВЦЭМ!$A$34:$A$777,$A182,СВЦЭМ!$B$34:$B$777,X$155)+'СЕТ СН'!$F$12</f>
        <v>0</v>
      </c>
      <c r="Y182" s="36">
        <f>SUMIFS(СВЦЭМ!$E$34:$E$777,СВЦЭМ!$A$34:$A$777,$A182,СВЦЭМ!$B$34:$B$777,Y$155)+'СЕТ СН'!$F$12</f>
        <v>0</v>
      </c>
    </row>
    <row r="183" spans="1:27" ht="15.75" x14ac:dyDescent="0.2">
      <c r="A183" s="35">
        <f t="shared" si="4"/>
        <v>43462</v>
      </c>
      <c r="B183" s="36">
        <f>SUMIFS(СВЦЭМ!$E$34:$E$777,СВЦЭМ!$A$34:$A$777,$A183,СВЦЭМ!$B$34:$B$777,B$155)+'СЕТ СН'!$F$12</f>
        <v>0</v>
      </c>
      <c r="C183" s="36">
        <f>SUMIFS(СВЦЭМ!$E$34:$E$777,СВЦЭМ!$A$34:$A$777,$A183,СВЦЭМ!$B$34:$B$777,C$155)+'СЕТ СН'!$F$12</f>
        <v>0</v>
      </c>
      <c r="D183" s="36">
        <f>SUMIFS(СВЦЭМ!$E$34:$E$777,СВЦЭМ!$A$34:$A$777,$A183,СВЦЭМ!$B$34:$B$777,D$155)+'СЕТ СН'!$F$12</f>
        <v>0</v>
      </c>
      <c r="E183" s="36">
        <f>SUMIFS(СВЦЭМ!$E$34:$E$777,СВЦЭМ!$A$34:$A$777,$A183,СВЦЭМ!$B$34:$B$777,E$155)+'СЕТ СН'!$F$12</f>
        <v>0</v>
      </c>
      <c r="F183" s="36">
        <f>SUMIFS(СВЦЭМ!$E$34:$E$777,СВЦЭМ!$A$34:$A$777,$A183,СВЦЭМ!$B$34:$B$777,F$155)+'СЕТ СН'!$F$12</f>
        <v>0</v>
      </c>
      <c r="G183" s="36">
        <f>SUMIFS(СВЦЭМ!$E$34:$E$777,СВЦЭМ!$A$34:$A$777,$A183,СВЦЭМ!$B$34:$B$777,G$155)+'СЕТ СН'!$F$12</f>
        <v>0</v>
      </c>
      <c r="H183" s="36">
        <f>SUMIFS(СВЦЭМ!$E$34:$E$777,СВЦЭМ!$A$34:$A$777,$A183,СВЦЭМ!$B$34:$B$777,H$155)+'СЕТ СН'!$F$12</f>
        <v>0</v>
      </c>
      <c r="I183" s="36">
        <f>SUMIFS(СВЦЭМ!$E$34:$E$777,СВЦЭМ!$A$34:$A$777,$A183,СВЦЭМ!$B$34:$B$777,I$155)+'СЕТ СН'!$F$12</f>
        <v>0</v>
      </c>
      <c r="J183" s="36">
        <f>SUMIFS(СВЦЭМ!$E$34:$E$777,СВЦЭМ!$A$34:$A$777,$A183,СВЦЭМ!$B$34:$B$777,J$155)+'СЕТ СН'!$F$12</f>
        <v>0</v>
      </c>
      <c r="K183" s="36">
        <f>SUMIFS(СВЦЭМ!$E$34:$E$777,СВЦЭМ!$A$34:$A$777,$A183,СВЦЭМ!$B$34:$B$777,K$155)+'СЕТ СН'!$F$12</f>
        <v>0</v>
      </c>
      <c r="L183" s="36">
        <f>SUMIFS(СВЦЭМ!$E$34:$E$777,СВЦЭМ!$A$34:$A$777,$A183,СВЦЭМ!$B$34:$B$777,L$155)+'СЕТ СН'!$F$12</f>
        <v>0</v>
      </c>
      <c r="M183" s="36">
        <f>SUMIFS(СВЦЭМ!$E$34:$E$777,СВЦЭМ!$A$34:$A$777,$A183,СВЦЭМ!$B$34:$B$777,M$155)+'СЕТ СН'!$F$12</f>
        <v>0</v>
      </c>
      <c r="N183" s="36">
        <f>SUMIFS(СВЦЭМ!$E$34:$E$777,СВЦЭМ!$A$34:$A$777,$A183,СВЦЭМ!$B$34:$B$777,N$155)+'СЕТ СН'!$F$12</f>
        <v>0</v>
      </c>
      <c r="O183" s="36">
        <f>SUMIFS(СВЦЭМ!$E$34:$E$777,СВЦЭМ!$A$34:$A$777,$A183,СВЦЭМ!$B$34:$B$777,O$155)+'СЕТ СН'!$F$12</f>
        <v>0</v>
      </c>
      <c r="P183" s="36">
        <f>SUMIFS(СВЦЭМ!$E$34:$E$777,СВЦЭМ!$A$34:$A$777,$A183,СВЦЭМ!$B$34:$B$777,P$155)+'СЕТ СН'!$F$12</f>
        <v>0</v>
      </c>
      <c r="Q183" s="36">
        <f>SUMIFS(СВЦЭМ!$E$34:$E$777,СВЦЭМ!$A$34:$A$777,$A183,СВЦЭМ!$B$34:$B$777,Q$155)+'СЕТ СН'!$F$12</f>
        <v>0</v>
      </c>
      <c r="R183" s="36">
        <f>SUMIFS(СВЦЭМ!$E$34:$E$777,СВЦЭМ!$A$34:$A$777,$A183,СВЦЭМ!$B$34:$B$777,R$155)+'СЕТ СН'!$F$12</f>
        <v>0</v>
      </c>
      <c r="S183" s="36">
        <f>SUMIFS(СВЦЭМ!$E$34:$E$777,СВЦЭМ!$A$34:$A$777,$A183,СВЦЭМ!$B$34:$B$777,S$155)+'СЕТ СН'!$F$12</f>
        <v>0</v>
      </c>
      <c r="T183" s="36">
        <f>SUMIFS(СВЦЭМ!$E$34:$E$777,СВЦЭМ!$A$34:$A$777,$A183,СВЦЭМ!$B$34:$B$777,T$155)+'СЕТ СН'!$F$12</f>
        <v>0</v>
      </c>
      <c r="U183" s="36">
        <f>SUMIFS(СВЦЭМ!$E$34:$E$777,СВЦЭМ!$A$34:$A$777,$A183,СВЦЭМ!$B$34:$B$777,U$155)+'СЕТ СН'!$F$12</f>
        <v>0</v>
      </c>
      <c r="V183" s="36">
        <f>SUMIFS(СВЦЭМ!$E$34:$E$777,СВЦЭМ!$A$34:$A$777,$A183,СВЦЭМ!$B$34:$B$777,V$155)+'СЕТ СН'!$F$12</f>
        <v>0</v>
      </c>
      <c r="W183" s="36">
        <f>SUMIFS(СВЦЭМ!$E$34:$E$777,СВЦЭМ!$A$34:$A$777,$A183,СВЦЭМ!$B$34:$B$777,W$155)+'СЕТ СН'!$F$12</f>
        <v>0</v>
      </c>
      <c r="X183" s="36">
        <f>SUMIFS(СВЦЭМ!$E$34:$E$777,СВЦЭМ!$A$34:$A$777,$A183,СВЦЭМ!$B$34:$B$777,X$155)+'СЕТ СН'!$F$12</f>
        <v>0</v>
      </c>
      <c r="Y183" s="36">
        <f>SUMIFS(СВЦЭМ!$E$34:$E$777,СВЦЭМ!$A$34:$A$777,$A183,СВЦЭМ!$B$34:$B$777,Y$155)+'СЕТ СН'!$F$12</f>
        <v>0</v>
      </c>
    </row>
    <row r="184" spans="1:27" ht="15.75" x14ac:dyDescent="0.2">
      <c r="A184" s="35">
        <f t="shared" si="4"/>
        <v>43463</v>
      </c>
      <c r="B184" s="36">
        <f>SUMIFS(СВЦЭМ!$E$34:$E$777,СВЦЭМ!$A$34:$A$777,$A184,СВЦЭМ!$B$34:$B$777,B$155)+'СЕТ СН'!$F$12</f>
        <v>0</v>
      </c>
      <c r="C184" s="36">
        <f>SUMIFS(СВЦЭМ!$E$34:$E$777,СВЦЭМ!$A$34:$A$777,$A184,СВЦЭМ!$B$34:$B$777,C$155)+'СЕТ СН'!$F$12</f>
        <v>0</v>
      </c>
      <c r="D184" s="36">
        <f>SUMIFS(СВЦЭМ!$E$34:$E$777,СВЦЭМ!$A$34:$A$777,$A184,СВЦЭМ!$B$34:$B$777,D$155)+'СЕТ СН'!$F$12</f>
        <v>0</v>
      </c>
      <c r="E184" s="36">
        <f>SUMIFS(СВЦЭМ!$E$34:$E$777,СВЦЭМ!$A$34:$A$777,$A184,СВЦЭМ!$B$34:$B$777,E$155)+'СЕТ СН'!$F$12</f>
        <v>0</v>
      </c>
      <c r="F184" s="36">
        <f>SUMIFS(СВЦЭМ!$E$34:$E$777,СВЦЭМ!$A$34:$A$777,$A184,СВЦЭМ!$B$34:$B$777,F$155)+'СЕТ СН'!$F$12</f>
        <v>0</v>
      </c>
      <c r="G184" s="36">
        <f>SUMIFS(СВЦЭМ!$E$34:$E$777,СВЦЭМ!$A$34:$A$777,$A184,СВЦЭМ!$B$34:$B$777,G$155)+'СЕТ СН'!$F$12</f>
        <v>0</v>
      </c>
      <c r="H184" s="36">
        <f>SUMIFS(СВЦЭМ!$E$34:$E$777,СВЦЭМ!$A$34:$A$777,$A184,СВЦЭМ!$B$34:$B$777,H$155)+'СЕТ СН'!$F$12</f>
        <v>0</v>
      </c>
      <c r="I184" s="36">
        <f>SUMIFS(СВЦЭМ!$E$34:$E$777,СВЦЭМ!$A$34:$A$777,$A184,СВЦЭМ!$B$34:$B$777,I$155)+'СЕТ СН'!$F$12</f>
        <v>0</v>
      </c>
      <c r="J184" s="36">
        <f>SUMIFS(СВЦЭМ!$E$34:$E$777,СВЦЭМ!$A$34:$A$777,$A184,СВЦЭМ!$B$34:$B$777,J$155)+'СЕТ СН'!$F$12</f>
        <v>0</v>
      </c>
      <c r="K184" s="36">
        <f>SUMIFS(СВЦЭМ!$E$34:$E$777,СВЦЭМ!$A$34:$A$777,$A184,СВЦЭМ!$B$34:$B$777,K$155)+'СЕТ СН'!$F$12</f>
        <v>0</v>
      </c>
      <c r="L184" s="36">
        <f>SUMIFS(СВЦЭМ!$E$34:$E$777,СВЦЭМ!$A$34:$A$777,$A184,СВЦЭМ!$B$34:$B$777,L$155)+'СЕТ СН'!$F$12</f>
        <v>0</v>
      </c>
      <c r="M184" s="36">
        <f>SUMIFS(СВЦЭМ!$E$34:$E$777,СВЦЭМ!$A$34:$A$777,$A184,СВЦЭМ!$B$34:$B$777,M$155)+'СЕТ СН'!$F$12</f>
        <v>0</v>
      </c>
      <c r="N184" s="36">
        <f>SUMIFS(СВЦЭМ!$E$34:$E$777,СВЦЭМ!$A$34:$A$777,$A184,СВЦЭМ!$B$34:$B$777,N$155)+'СЕТ СН'!$F$12</f>
        <v>0</v>
      </c>
      <c r="O184" s="36">
        <f>SUMIFS(СВЦЭМ!$E$34:$E$777,СВЦЭМ!$A$34:$A$777,$A184,СВЦЭМ!$B$34:$B$777,O$155)+'СЕТ СН'!$F$12</f>
        <v>0</v>
      </c>
      <c r="P184" s="36">
        <f>SUMIFS(СВЦЭМ!$E$34:$E$777,СВЦЭМ!$A$34:$A$777,$A184,СВЦЭМ!$B$34:$B$777,P$155)+'СЕТ СН'!$F$12</f>
        <v>0</v>
      </c>
      <c r="Q184" s="36">
        <f>SUMIFS(СВЦЭМ!$E$34:$E$777,СВЦЭМ!$A$34:$A$777,$A184,СВЦЭМ!$B$34:$B$777,Q$155)+'СЕТ СН'!$F$12</f>
        <v>0</v>
      </c>
      <c r="R184" s="36">
        <f>SUMIFS(СВЦЭМ!$E$34:$E$777,СВЦЭМ!$A$34:$A$777,$A184,СВЦЭМ!$B$34:$B$777,R$155)+'СЕТ СН'!$F$12</f>
        <v>0</v>
      </c>
      <c r="S184" s="36">
        <f>SUMIFS(СВЦЭМ!$E$34:$E$777,СВЦЭМ!$A$34:$A$777,$A184,СВЦЭМ!$B$34:$B$777,S$155)+'СЕТ СН'!$F$12</f>
        <v>0</v>
      </c>
      <c r="T184" s="36">
        <f>SUMIFS(СВЦЭМ!$E$34:$E$777,СВЦЭМ!$A$34:$A$777,$A184,СВЦЭМ!$B$34:$B$777,T$155)+'СЕТ СН'!$F$12</f>
        <v>0</v>
      </c>
      <c r="U184" s="36">
        <f>SUMIFS(СВЦЭМ!$E$34:$E$777,СВЦЭМ!$A$34:$A$777,$A184,СВЦЭМ!$B$34:$B$777,U$155)+'СЕТ СН'!$F$12</f>
        <v>0</v>
      </c>
      <c r="V184" s="36">
        <f>SUMIFS(СВЦЭМ!$E$34:$E$777,СВЦЭМ!$A$34:$A$777,$A184,СВЦЭМ!$B$34:$B$777,V$155)+'СЕТ СН'!$F$12</f>
        <v>0</v>
      </c>
      <c r="W184" s="36">
        <f>SUMIFS(СВЦЭМ!$E$34:$E$777,СВЦЭМ!$A$34:$A$777,$A184,СВЦЭМ!$B$34:$B$777,W$155)+'СЕТ СН'!$F$12</f>
        <v>0</v>
      </c>
      <c r="X184" s="36">
        <f>SUMIFS(СВЦЭМ!$E$34:$E$777,СВЦЭМ!$A$34:$A$777,$A184,СВЦЭМ!$B$34:$B$777,X$155)+'СЕТ СН'!$F$12</f>
        <v>0</v>
      </c>
      <c r="Y184" s="36">
        <f>SUMIFS(СВЦЭМ!$E$34:$E$777,СВЦЭМ!$A$34:$A$777,$A184,СВЦЭМ!$B$34:$B$777,Y$155)+'СЕТ СН'!$F$12</f>
        <v>0</v>
      </c>
    </row>
    <row r="185" spans="1:27" ht="15.75" x14ac:dyDescent="0.2">
      <c r="A185" s="35">
        <f t="shared" si="4"/>
        <v>43464</v>
      </c>
      <c r="B185" s="36">
        <f>SUMIFS(СВЦЭМ!$E$34:$E$777,СВЦЭМ!$A$34:$A$777,$A185,СВЦЭМ!$B$34:$B$777,B$155)+'СЕТ СН'!$F$12</f>
        <v>0</v>
      </c>
      <c r="C185" s="36">
        <f>SUMIFS(СВЦЭМ!$E$34:$E$777,СВЦЭМ!$A$34:$A$777,$A185,СВЦЭМ!$B$34:$B$777,C$155)+'СЕТ СН'!$F$12</f>
        <v>0</v>
      </c>
      <c r="D185" s="36">
        <f>SUMIFS(СВЦЭМ!$E$34:$E$777,СВЦЭМ!$A$34:$A$777,$A185,СВЦЭМ!$B$34:$B$777,D$155)+'СЕТ СН'!$F$12</f>
        <v>0</v>
      </c>
      <c r="E185" s="36">
        <f>SUMIFS(СВЦЭМ!$E$34:$E$777,СВЦЭМ!$A$34:$A$777,$A185,СВЦЭМ!$B$34:$B$777,E$155)+'СЕТ СН'!$F$12</f>
        <v>0</v>
      </c>
      <c r="F185" s="36">
        <f>SUMIFS(СВЦЭМ!$E$34:$E$777,СВЦЭМ!$A$34:$A$777,$A185,СВЦЭМ!$B$34:$B$777,F$155)+'СЕТ СН'!$F$12</f>
        <v>0</v>
      </c>
      <c r="G185" s="36">
        <f>SUMIFS(СВЦЭМ!$E$34:$E$777,СВЦЭМ!$A$34:$A$777,$A185,СВЦЭМ!$B$34:$B$777,G$155)+'СЕТ СН'!$F$12</f>
        <v>0</v>
      </c>
      <c r="H185" s="36">
        <f>SUMIFS(СВЦЭМ!$E$34:$E$777,СВЦЭМ!$A$34:$A$777,$A185,СВЦЭМ!$B$34:$B$777,H$155)+'СЕТ СН'!$F$12</f>
        <v>0</v>
      </c>
      <c r="I185" s="36">
        <f>SUMIFS(СВЦЭМ!$E$34:$E$777,СВЦЭМ!$A$34:$A$777,$A185,СВЦЭМ!$B$34:$B$777,I$155)+'СЕТ СН'!$F$12</f>
        <v>0</v>
      </c>
      <c r="J185" s="36">
        <f>SUMIFS(СВЦЭМ!$E$34:$E$777,СВЦЭМ!$A$34:$A$777,$A185,СВЦЭМ!$B$34:$B$777,J$155)+'СЕТ СН'!$F$12</f>
        <v>0</v>
      </c>
      <c r="K185" s="36">
        <f>SUMIFS(СВЦЭМ!$E$34:$E$777,СВЦЭМ!$A$34:$A$777,$A185,СВЦЭМ!$B$34:$B$777,K$155)+'СЕТ СН'!$F$12</f>
        <v>0</v>
      </c>
      <c r="L185" s="36">
        <f>SUMIFS(СВЦЭМ!$E$34:$E$777,СВЦЭМ!$A$34:$A$777,$A185,СВЦЭМ!$B$34:$B$777,L$155)+'СЕТ СН'!$F$12</f>
        <v>0</v>
      </c>
      <c r="M185" s="36">
        <f>SUMIFS(СВЦЭМ!$E$34:$E$777,СВЦЭМ!$A$34:$A$777,$A185,СВЦЭМ!$B$34:$B$777,M$155)+'СЕТ СН'!$F$12</f>
        <v>0</v>
      </c>
      <c r="N185" s="36">
        <f>SUMIFS(СВЦЭМ!$E$34:$E$777,СВЦЭМ!$A$34:$A$777,$A185,СВЦЭМ!$B$34:$B$777,N$155)+'СЕТ СН'!$F$12</f>
        <v>0</v>
      </c>
      <c r="O185" s="36">
        <f>SUMIFS(СВЦЭМ!$E$34:$E$777,СВЦЭМ!$A$34:$A$777,$A185,СВЦЭМ!$B$34:$B$777,O$155)+'СЕТ СН'!$F$12</f>
        <v>0</v>
      </c>
      <c r="P185" s="36">
        <f>SUMIFS(СВЦЭМ!$E$34:$E$777,СВЦЭМ!$A$34:$A$777,$A185,СВЦЭМ!$B$34:$B$777,P$155)+'СЕТ СН'!$F$12</f>
        <v>0</v>
      </c>
      <c r="Q185" s="36">
        <f>SUMIFS(СВЦЭМ!$E$34:$E$777,СВЦЭМ!$A$34:$A$777,$A185,СВЦЭМ!$B$34:$B$777,Q$155)+'СЕТ СН'!$F$12</f>
        <v>0</v>
      </c>
      <c r="R185" s="36">
        <f>SUMIFS(СВЦЭМ!$E$34:$E$777,СВЦЭМ!$A$34:$A$777,$A185,СВЦЭМ!$B$34:$B$777,R$155)+'СЕТ СН'!$F$12</f>
        <v>0</v>
      </c>
      <c r="S185" s="36">
        <f>SUMIFS(СВЦЭМ!$E$34:$E$777,СВЦЭМ!$A$34:$A$777,$A185,СВЦЭМ!$B$34:$B$777,S$155)+'СЕТ СН'!$F$12</f>
        <v>0</v>
      </c>
      <c r="T185" s="36">
        <f>SUMIFS(СВЦЭМ!$E$34:$E$777,СВЦЭМ!$A$34:$A$777,$A185,СВЦЭМ!$B$34:$B$777,T$155)+'СЕТ СН'!$F$12</f>
        <v>0</v>
      </c>
      <c r="U185" s="36">
        <f>SUMIFS(СВЦЭМ!$E$34:$E$777,СВЦЭМ!$A$34:$A$777,$A185,СВЦЭМ!$B$34:$B$777,U$155)+'СЕТ СН'!$F$12</f>
        <v>0</v>
      </c>
      <c r="V185" s="36">
        <f>SUMIFS(СВЦЭМ!$E$34:$E$777,СВЦЭМ!$A$34:$A$777,$A185,СВЦЭМ!$B$34:$B$777,V$155)+'СЕТ СН'!$F$12</f>
        <v>0</v>
      </c>
      <c r="W185" s="36">
        <f>SUMIFS(СВЦЭМ!$E$34:$E$777,СВЦЭМ!$A$34:$A$777,$A185,СВЦЭМ!$B$34:$B$777,W$155)+'СЕТ СН'!$F$12</f>
        <v>0</v>
      </c>
      <c r="X185" s="36">
        <f>SUMIFS(СВЦЭМ!$E$34:$E$777,СВЦЭМ!$A$34:$A$777,$A185,СВЦЭМ!$B$34:$B$777,X$155)+'СЕТ СН'!$F$12</f>
        <v>0</v>
      </c>
      <c r="Y185" s="36">
        <f>SUMIFS(СВЦЭМ!$E$34:$E$777,СВЦЭМ!$A$34:$A$777,$A185,СВЦЭМ!$B$34:$B$777,Y$155)+'СЕТ СН'!$F$12</f>
        <v>0</v>
      </c>
    </row>
    <row r="186" spans="1:27" ht="15.75" x14ac:dyDescent="0.2">
      <c r="A186" s="35">
        <f t="shared" si="4"/>
        <v>43465</v>
      </c>
      <c r="B186" s="36">
        <f>SUMIFS(СВЦЭМ!$E$34:$E$777,СВЦЭМ!$A$34:$A$777,$A186,СВЦЭМ!$B$34:$B$777,B$155)+'СЕТ СН'!$F$12</f>
        <v>0</v>
      </c>
      <c r="C186" s="36">
        <f>SUMIFS(СВЦЭМ!$E$34:$E$777,СВЦЭМ!$A$34:$A$777,$A186,СВЦЭМ!$B$34:$B$777,C$155)+'СЕТ СН'!$F$12</f>
        <v>0</v>
      </c>
      <c r="D186" s="36">
        <f>SUMIFS(СВЦЭМ!$E$34:$E$777,СВЦЭМ!$A$34:$A$777,$A186,СВЦЭМ!$B$34:$B$777,D$155)+'СЕТ СН'!$F$12</f>
        <v>0</v>
      </c>
      <c r="E186" s="36">
        <f>SUMIFS(СВЦЭМ!$E$34:$E$777,СВЦЭМ!$A$34:$A$777,$A186,СВЦЭМ!$B$34:$B$777,E$155)+'СЕТ СН'!$F$12</f>
        <v>0</v>
      </c>
      <c r="F186" s="36">
        <f>SUMIFS(СВЦЭМ!$E$34:$E$777,СВЦЭМ!$A$34:$A$777,$A186,СВЦЭМ!$B$34:$B$777,F$155)+'СЕТ СН'!$F$12</f>
        <v>0</v>
      </c>
      <c r="G186" s="36">
        <f>SUMIFS(СВЦЭМ!$E$34:$E$777,СВЦЭМ!$A$34:$A$777,$A186,СВЦЭМ!$B$34:$B$777,G$155)+'СЕТ СН'!$F$12</f>
        <v>0</v>
      </c>
      <c r="H186" s="36">
        <f>SUMIFS(СВЦЭМ!$E$34:$E$777,СВЦЭМ!$A$34:$A$777,$A186,СВЦЭМ!$B$34:$B$777,H$155)+'СЕТ СН'!$F$12</f>
        <v>0</v>
      </c>
      <c r="I186" s="36">
        <f>SUMIFS(СВЦЭМ!$E$34:$E$777,СВЦЭМ!$A$34:$A$777,$A186,СВЦЭМ!$B$34:$B$777,I$155)+'СЕТ СН'!$F$12</f>
        <v>0</v>
      </c>
      <c r="J186" s="36">
        <f>SUMIFS(СВЦЭМ!$E$34:$E$777,СВЦЭМ!$A$34:$A$777,$A186,СВЦЭМ!$B$34:$B$777,J$155)+'СЕТ СН'!$F$12</f>
        <v>0</v>
      </c>
      <c r="K186" s="36">
        <f>SUMIFS(СВЦЭМ!$E$34:$E$777,СВЦЭМ!$A$34:$A$777,$A186,СВЦЭМ!$B$34:$B$777,K$155)+'СЕТ СН'!$F$12</f>
        <v>0</v>
      </c>
      <c r="L186" s="36">
        <f>SUMIFS(СВЦЭМ!$E$34:$E$777,СВЦЭМ!$A$34:$A$777,$A186,СВЦЭМ!$B$34:$B$777,L$155)+'СЕТ СН'!$F$12</f>
        <v>0</v>
      </c>
      <c r="M186" s="36">
        <f>SUMIFS(СВЦЭМ!$E$34:$E$777,СВЦЭМ!$A$34:$A$777,$A186,СВЦЭМ!$B$34:$B$777,M$155)+'СЕТ СН'!$F$12</f>
        <v>0</v>
      </c>
      <c r="N186" s="36">
        <f>SUMIFS(СВЦЭМ!$E$34:$E$777,СВЦЭМ!$A$34:$A$777,$A186,СВЦЭМ!$B$34:$B$777,N$155)+'СЕТ СН'!$F$12</f>
        <v>0</v>
      </c>
      <c r="O186" s="36">
        <f>SUMIFS(СВЦЭМ!$E$34:$E$777,СВЦЭМ!$A$34:$A$777,$A186,СВЦЭМ!$B$34:$B$777,O$155)+'СЕТ СН'!$F$12</f>
        <v>0</v>
      </c>
      <c r="P186" s="36">
        <f>SUMIFS(СВЦЭМ!$E$34:$E$777,СВЦЭМ!$A$34:$A$777,$A186,СВЦЭМ!$B$34:$B$777,P$155)+'СЕТ СН'!$F$12</f>
        <v>0</v>
      </c>
      <c r="Q186" s="36">
        <f>SUMIFS(СВЦЭМ!$E$34:$E$777,СВЦЭМ!$A$34:$A$777,$A186,СВЦЭМ!$B$34:$B$777,Q$155)+'СЕТ СН'!$F$12</f>
        <v>0</v>
      </c>
      <c r="R186" s="36">
        <f>SUMIFS(СВЦЭМ!$E$34:$E$777,СВЦЭМ!$A$34:$A$777,$A186,СВЦЭМ!$B$34:$B$777,R$155)+'СЕТ СН'!$F$12</f>
        <v>0</v>
      </c>
      <c r="S186" s="36">
        <f>SUMIFS(СВЦЭМ!$E$34:$E$777,СВЦЭМ!$A$34:$A$777,$A186,СВЦЭМ!$B$34:$B$777,S$155)+'СЕТ СН'!$F$12</f>
        <v>0</v>
      </c>
      <c r="T186" s="36">
        <f>SUMIFS(СВЦЭМ!$E$34:$E$777,СВЦЭМ!$A$34:$A$777,$A186,СВЦЭМ!$B$34:$B$777,T$155)+'СЕТ СН'!$F$12</f>
        <v>0</v>
      </c>
      <c r="U186" s="36">
        <f>SUMIFS(СВЦЭМ!$E$34:$E$777,СВЦЭМ!$A$34:$A$777,$A186,СВЦЭМ!$B$34:$B$777,U$155)+'СЕТ СН'!$F$12</f>
        <v>0</v>
      </c>
      <c r="V186" s="36">
        <f>SUMIFS(СВЦЭМ!$E$34:$E$777,СВЦЭМ!$A$34:$A$777,$A186,СВЦЭМ!$B$34:$B$777,V$155)+'СЕТ СН'!$F$12</f>
        <v>0</v>
      </c>
      <c r="W186" s="36">
        <f>SUMIFS(СВЦЭМ!$E$34:$E$777,СВЦЭМ!$A$34:$A$777,$A186,СВЦЭМ!$B$34:$B$777,W$155)+'СЕТ СН'!$F$12</f>
        <v>0</v>
      </c>
      <c r="X186" s="36">
        <f>SUMIFS(СВЦЭМ!$E$34:$E$777,СВЦЭМ!$A$34:$A$777,$A186,СВЦЭМ!$B$34:$B$777,X$155)+'СЕТ СН'!$F$12</f>
        <v>0</v>
      </c>
      <c r="Y186" s="36">
        <f>SUMIFS(СВЦЭМ!$E$34:$E$777,СВЦЭМ!$A$34:$A$777,$A186,СВЦЭМ!$B$34:$B$777,Y$155)+'СЕТ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17"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18"/>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6" customFormat="1" ht="12.75" customHeight="1" x14ac:dyDescent="0.2">
      <c r="A190" s="11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01.12.2018</v>
      </c>
      <c r="B191" s="36">
        <f>SUMIFS(СВЦЭМ!$F$34:$F$777,СВЦЭМ!$A$34:$A$777,$A191,СВЦЭМ!$B$34:$B$777,B$190)+'СЕТ СН'!$F$12</f>
        <v>95.769541099999998</v>
      </c>
      <c r="C191" s="36">
        <f>SUMIFS(СВЦЭМ!$F$34:$F$777,СВЦЭМ!$A$34:$A$777,$A191,СВЦЭМ!$B$34:$B$777,C$190)+'СЕТ СН'!$F$12</f>
        <v>101.23840370000001</v>
      </c>
      <c r="D191" s="36">
        <f>SUMIFS(СВЦЭМ!$F$34:$F$777,СВЦЭМ!$A$34:$A$777,$A191,СВЦЭМ!$B$34:$B$777,D$190)+'СЕТ СН'!$F$12</f>
        <v>109.66984514000001</v>
      </c>
      <c r="E191" s="36">
        <f>SUMIFS(СВЦЭМ!$F$34:$F$777,СВЦЭМ!$A$34:$A$777,$A191,СВЦЭМ!$B$34:$B$777,E$190)+'СЕТ СН'!$F$12</f>
        <v>112.39326461</v>
      </c>
      <c r="F191" s="36">
        <f>SUMIFS(СВЦЭМ!$F$34:$F$777,СВЦЭМ!$A$34:$A$777,$A191,СВЦЭМ!$B$34:$B$777,F$190)+'СЕТ СН'!$F$12</f>
        <v>113.12240454000001</v>
      </c>
      <c r="G191" s="36">
        <f>SUMIFS(СВЦЭМ!$F$34:$F$777,СВЦЭМ!$A$34:$A$777,$A191,СВЦЭМ!$B$34:$B$777,G$190)+'СЕТ СН'!$F$12</f>
        <v>111.24458988000001</v>
      </c>
      <c r="H191" s="36">
        <f>SUMIFS(СВЦЭМ!$F$34:$F$777,СВЦЭМ!$A$34:$A$777,$A191,СВЦЭМ!$B$34:$B$777,H$190)+'СЕТ СН'!$F$12</f>
        <v>107.17704782</v>
      </c>
      <c r="I191" s="36">
        <f>SUMIFS(СВЦЭМ!$F$34:$F$777,СВЦЭМ!$A$34:$A$777,$A191,СВЦЭМ!$B$34:$B$777,I$190)+'СЕТ СН'!$F$12</f>
        <v>105.90334798000001</v>
      </c>
      <c r="J191" s="36">
        <f>SUMIFS(СВЦЭМ!$F$34:$F$777,СВЦЭМ!$A$34:$A$777,$A191,СВЦЭМ!$B$34:$B$777,J$190)+'СЕТ СН'!$F$12</f>
        <v>103.19045552</v>
      </c>
      <c r="K191" s="36">
        <f>SUMIFS(СВЦЭМ!$F$34:$F$777,СВЦЭМ!$A$34:$A$777,$A191,СВЦЭМ!$B$34:$B$777,K$190)+'СЕТ СН'!$F$12</f>
        <v>99.448234959999994</v>
      </c>
      <c r="L191" s="36">
        <f>SUMIFS(СВЦЭМ!$F$34:$F$777,СВЦЭМ!$A$34:$A$777,$A191,СВЦЭМ!$B$34:$B$777,L$190)+'СЕТ СН'!$F$12</f>
        <v>98.101003640000002</v>
      </c>
      <c r="M191" s="36">
        <f>SUMIFS(СВЦЭМ!$F$34:$F$777,СВЦЭМ!$A$34:$A$777,$A191,СВЦЭМ!$B$34:$B$777,M$190)+'СЕТ СН'!$F$12</f>
        <v>99.041812390000004</v>
      </c>
      <c r="N191" s="36">
        <f>SUMIFS(СВЦЭМ!$F$34:$F$777,СВЦЭМ!$A$34:$A$777,$A191,СВЦЭМ!$B$34:$B$777,N$190)+'СЕТ СН'!$F$12</f>
        <v>98.892657209999996</v>
      </c>
      <c r="O191" s="36">
        <f>SUMIFS(СВЦЭМ!$F$34:$F$777,СВЦЭМ!$A$34:$A$777,$A191,СВЦЭМ!$B$34:$B$777,O$190)+'СЕТ СН'!$F$12</f>
        <v>95.052666889999998</v>
      </c>
      <c r="P191" s="36">
        <f>SUMIFS(СВЦЭМ!$F$34:$F$777,СВЦЭМ!$A$34:$A$777,$A191,СВЦЭМ!$B$34:$B$777,P$190)+'СЕТ СН'!$F$12</f>
        <v>89.354501709999994</v>
      </c>
      <c r="Q191" s="36">
        <f>SUMIFS(СВЦЭМ!$F$34:$F$777,СВЦЭМ!$A$34:$A$777,$A191,СВЦЭМ!$B$34:$B$777,Q$190)+'СЕТ СН'!$F$12</f>
        <v>82.453287610000004</v>
      </c>
      <c r="R191" s="36">
        <f>SUMIFS(СВЦЭМ!$F$34:$F$777,СВЦЭМ!$A$34:$A$777,$A191,СВЦЭМ!$B$34:$B$777,R$190)+'СЕТ СН'!$F$12</f>
        <v>82.073441549999998</v>
      </c>
      <c r="S191" s="36">
        <f>SUMIFS(СВЦЭМ!$F$34:$F$777,СВЦЭМ!$A$34:$A$777,$A191,СВЦЭМ!$B$34:$B$777,S$190)+'СЕТ СН'!$F$12</f>
        <v>80.291165280000001</v>
      </c>
      <c r="T191" s="36">
        <f>SUMIFS(СВЦЭМ!$F$34:$F$777,СВЦЭМ!$A$34:$A$777,$A191,СВЦЭМ!$B$34:$B$777,T$190)+'СЕТ СН'!$F$12</f>
        <v>76.743829899999994</v>
      </c>
      <c r="U191" s="36">
        <f>SUMIFS(СВЦЭМ!$F$34:$F$777,СВЦЭМ!$A$34:$A$777,$A191,СВЦЭМ!$B$34:$B$777,U$190)+'СЕТ СН'!$F$12</f>
        <v>77.557666510000004</v>
      </c>
      <c r="V191" s="36">
        <f>SUMIFS(СВЦЭМ!$F$34:$F$777,СВЦЭМ!$A$34:$A$777,$A191,СВЦЭМ!$B$34:$B$777,V$190)+'СЕТ СН'!$F$12</f>
        <v>79.098291209999999</v>
      </c>
      <c r="W191" s="36">
        <f>SUMIFS(СВЦЭМ!$F$34:$F$777,СВЦЭМ!$A$34:$A$777,$A191,СВЦЭМ!$B$34:$B$777,W$190)+'СЕТ СН'!$F$12</f>
        <v>80.049815289999998</v>
      </c>
      <c r="X191" s="36">
        <f>SUMIFS(СВЦЭМ!$F$34:$F$777,СВЦЭМ!$A$34:$A$777,$A191,СВЦЭМ!$B$34:$B$777,X$190)+'СЕТ СН'!$F$12</f>
        <v>81.355489980000002</v>
      </c>
      <c r="Y191" s="36">
        <f>SUMIFS(СВЦЭМ!$F$34:$F$777,СВЦЭМ!$A$34:$A$777,$A191,СВЦЭМ!$B$34:$B$777,Y$190)+'СЕТ СН'!$F$12</f>
        <v>89.017054880000003</v>
      </c>
      <c r="AA191" s="45"/>
    </row>
    <row r="192" spans="1:27" ht="15.75" x14ac:dyDescent="0.2">
      <c r="A192" s="35">
        <f>A191+1</f>
        <v>43436</v>
      </c>
      <c r="B192" s="36">
        <f>SUMIFS(СВЦЭМ!$F$34:$F$777,СВЦЭМ!$A$34:$A$777,$A192,СВЦЭМ!$B$34:$B$777,B$190)+'СЕТ СН'!$F$12</f>
        <v>96.146903210000005</v>
      </c>
      <c r="C192" s="36">
        <f>SUMIFS(СВЦЭМ!$F$34:$F$777,СВЦЭМ!$A$34:$A$777,$A192,СВЦЭМ!$B$34:$B$777,C$190)+'СЕТ СН'!$F$12</f>
        <v>106.03343158</v>
      </c>
      <c r="D192" s="36">
        <f>SUMIFS(СВЦЭМ!$F$34:$F$777,СВЦЭМ!$A$34:$A$777,$A192,СВЦЭМ!$B$34:$B$777,D$190)+'СЕТ СН'!$F$12</f>
        <v>112.73267978</v>
      </c>
      <c r="E192" s="36">
        <f>SUMIFS(СВЦЭМ!$F$34:$F$777,СВЦЭМ!$A$34:$A$777,$A192,СВЦЭМ!$B$34:$B$777,E$190)+'СЕТ СН'!$F$12</f>
        <v>112.29246947</v>
      </c>
      <c r="F192" s="36">
        <f>SUMIFS(СВЦЭМ!$F$34:$F$777,СВЦЭМ!$A$34:$A$777,$A192,СВЦЭМ!$B$34:$B$777,F$190)+'СЕТ СН'!$F$12</f>
        <v>112.07132887</v>
      </c>
      <c r="G192" s="36">
        <f>SUMIFS(СВЦЭМ!$F$34:$F$777,СВЦЭМ!$A$34:$A$777,$A192,СВЦЭМ!$B$34:$B$777,G$190)+'СЕТ СН'!$F$12</f>
        <v>112.25302494</v>
      </c>
      <c r="H192" s="36">
        <f>SUMIFS(СВЦЭМ!$F$34:$F$777,СВЦЭМ!$A$34:$A$777,$A192,СВЦЭМ!$B$34:$B$777,H$190)+'СЕТ СН'!$F$12</f>
        <v>109.4052619</v>
      </c>
      <c r="I192" s="36">
        <f>SUMIFS(СВЦЭМ!$F$34:$F$777,СВЦЭМ!$A$34:$A$777,$A192,СВЦЭМ!$B$34:$B$777,I$190)+'СЕТ СН'!$F$12</f>
        <v>105.80632194</v>
      </c>
      <c r="J192" s="36">
        <f>SUMIFS(СВЦЭМ!$F$34:$F$777,СВЦЭМ!$A$34:$A$777,$A192,СВЦЭМ!$B$34:$B$777,J$190)+'СЕТ СН'!$F$12</f>
        <v>101.15892553</v>
      </c>
      <c r="K192" s="36">
        <f>SUMIFS(СВЦЭМ!$F$34:$F$777,СВЦЭМ!$A$34:$A$777,$A192,СВЦЭМ!$B$34:$B$777,K$190)+'СЕТ СН'!$F$12</f>
        <v>97.311110049999996</v>
      </c>
      <c r="L192" s="36">
        <f>SUMIFS(СВЦЭМ!$F$34:$F$777,СВЦЭМ!$A$34:$A$777,$A192,СВЦЭМ!$B$34:$B$777,L$190)+'СЕТ СН'!$F$12</f>
        <v>95.401905889999995</v>
      </c>
      <c r="M192" s="36">
        <f>SUMIFS(СВЦЭМ!$F$34:$F$777,СВЦЭМ!$A$34:$A$777,$A192,СВЦЭМ!$B$34:$B$777,M$190)+'СЕТ СН'!$F$12</f>
        <v>96.072813859999997</v>
      </c>
      <c r="N192" s="36">
        <f>SUMIFS(СВЦЭМ!$F$34:$F$777,СВЦЭМ!$A$34:$A$777,$A192,СВЦЭМ!$B$34:$B$777,N$190)+'СЕТ СН'!$F$12</f>
        <v>96.853033629999999</v>
      </c>
      <c r="O192" s="36">
        <f>SUMIFS(СВЦЭМ!$F$34:$F$777,СВЦЭМ!$A$34:$A$777,$A192,СВЦЭМ!$B$34:$B$777,O$190)+'СЕТ СН'!$F$12</f>
        <v>97.883879960000002</v>
      </c>
      <c r="P192" s="36">
        <f>SUMIFS(СВЦЭМ!$F$34:$F$777,СВЦЭМ!$A$34:$A$777,$A192,СВЦЭМ!$B$34:$B$777,P$190)+'СЕТ СН'!$F$12</f>
        <v>94.303116790000004</v>
      </c>
      <c r="Q192" s="36">
        <f>SUMIFS(СВЦЭМ!$F$34:$F$777,СВЦЭМ!$A$34:$A$777,$A192,СВЦЭМ!$B$34:$B$777,Q$190)+'СЕТ СН'!$F$12</f>
        <v>85.408066669999997</v>
      </c>
      <c r="R192" s="36">
        <f>SUMIFS(СВЦЭМ!$F$34:$F$777,СВЦЭМ!$A$34:$A$777,$A192,СВЦЭМ!$B$34:$B$777,R$190)+'СЕТ СН'!$F$12</f>
        <v>83.909550539999998</v>
      </c>
      <c r="S192" s="36">
        <f>SUMIFS(СВЦЭМ!$F$34:$F$777,СВЦЭМ!$A$34:$A$777,$A192,СВЦЭМ!$B$34:$B$777,S$190)+'СЕТ СН'!$F$12</f>
        <v>79.633095010000005</v>
      </c>
      <c r="T192" s="36">
        <f>SUMIFS(СВЦЭМ!$F$34:$F$777,СВЦЭМ!$A$34:$A$777,$A192,СВЦЭМ!$B$34:$B$777,T$190)+'СЕТ СН'!$F$12</f>
        <v>76.296026679999997</v>
      </c>
      <c r="U192" s="36">
        <f>SUMIFS(СВЦЭМ!$F$34:$F$777,СВЦЭМ!$A$34:$A$777,$A192,СВЦЭМ!$B$34:$B$777,U$190)+'СЕТ СН'!$F$12</f>
        <v>77.733149839999996</v>
      </c>
      <c r="V192" s="36">
        <f>SUMIFS(СВЦЭМ!$F$34:$F$777,СВЦЭМ!$A$34:$A$777,$A192,СВЦЭМ!$B$34:$B$777,V$190)+'СЕТ СН'!$F$12</f>
        <v>78.327862010000004</v>
      </c>
      <c r="W192" s="36">
        <f>SUMIFS(СВЦЭМ!$F$34:$F$777,СВЦЭМ!$A$34:$A$777,$A192,СВЦЭМ!$B$34:$B$777,W$190)+'СЕТ СН'!$F$12</f>
        <v>77.796168429999994</v>
      </c>
      <c r="X192" s="36">
        <f>SUMIFS(СВЦЭМ!$F$34:$F$777,СВЦЭМ!$A$34:$A$777,$A192,СВЦЭМ!$B$34:$B$777,X$190)+'СЕТ СН'!$F$12</f>
        <v>79.951369830000004</v>
      </c>
      <c r="Y192" s="36">
        <f>SUMIFS(СВЦЭМ!$F$34:$F$777,СВЦЭМ!$A$34:$A$777,$A192,СВЦЭМ!$B$34:$B$777,Y$190)+'СЕТ СН'!$F$12</f>
        <v>89.882011090000006</v>
      </c>
    </row>
    <row r="193" spans="1:25" ht="15.75" x14ac:dyDescent="0.2">
      <c r="A193" s="35">
        <f t="shared" ref="A193:A221" si="5">A192+1</f>
        <v>43437</v>
      </c>
      <c r="B193" s="36">
        <f>SUMIFS(СВЦЭМ!$F$34:$F$777,СВЦЭМ!$A$34:$A$777,$A193,СВЦЭМ!$B$34:$B$777,B$190)+'СЕТ СН'!$F$12</f>
        <v>97.115921330000006</v>
      </c>
      <c r="C193" s="36">
        <f>SUMIFS(СВЦЭМ!$F$34:$F$777,СВЦЭМ!$A$34:$A$777,$A193,СВЦЭМ!$B$34:$B$777,C$190)+'СЕТ СН'!$F$12</f>
        <v>105.41517774</v>
      </c>
      <c r="D193" s="36">
        <f>SUMIFS(СВЦЭМ!$F$34:$F$777,СВЦЭМ!$A$34:$A$777,$A193,СВЦЭМ!$B$34:$B$777,D$190)+'СЕТ СН'!$F$12</f>
        <v>112.29548321</v>
      </c>
      <c r="E193" s="36">
        <f>SUMIFS(СВЦЭМ!$F$34:$F$777,СВЦЭМ!$A$34:$A$777,$A193,СВЦЭМ!$B$34:$B$777,E$190)+'СЕТ СН'!$F$12</f>
        <v>112.01968017</v>
      </c>
      <c r="F193" s="36">
        <f>SUMIFS(СВЦЭМ!$F$34:$F$777,СВЦЭМ!$A$34:$A$777,$A193,СВЦЭМ!$B$34:$B$777,F$190)+'СЕТ СН'!$F$12</f>
        <v>111.53347868</v>
      </c>
      <c r="G193" s="36">
        <f>SUMIFS(СВЦЭМ!$F$34:$F$777,СВЦЭМ!$A$34:$A$777,$A193,СВЦЭМ!$B$34:$B$777,G$190)+'СЕТ СН'!$F$12</f>
        <v>111.94930352</v>
      </c>
      <c r="H193" s="36">
        <f>SUMIFS(СВЦЭМ!$F$34:$F$777,СВЦЭМ!$A$34:$A$777,$A193,СВЦЭМ!$B$34:$B$777,H$190)+'СЕТ СН'!$F$12</f>
        <v>105.20341703</v>
      </c>
      <c r="I193" s="36">
        <f>SUMIFS(СВЦЭМ!$F$34:$F$777,СВЦЭМ!$A$34:$A$777,$A193,СВЦЭМ!$B$34:$B$777,I$190)+'СЕТ СН'!$F$12</f>
        <v>102.19253376</v>
      </c>
      <c r="J193" s="36">
        <f>SUMIFS(СВЦЭМ!$F$34:$F$777,СВЦЭМ!$A$34:$A$777,$A193,СВЦЭМ!$B$34:$B$777,J$190)+'СЕТ СН'!$F$12</f>
        <v>103.45642468</v>
      </c>
      <c r="K193" s="36">
        <f>SUMIFS(СВЦЭМ!$F$34:$F$777,СВЦЭМ!$A$34:$A$777,$A193,СВЦЭМ!$B$34:$B$777,K$190)+'СЕТ СН'!$F$12</f>
        <v>100.50517866</v>
      </c>
      <c r="L193" s="36">
        <f>SUMIFS(СВЦЭМ!$F$34:$F$777,СВЦЭМ!$A$34:$A$777,$A193,СВЦЭМ!$B$34:$B$777,L$190)+'СЕТ СН'!$F$12</f>
        <v>101.60002424</v>
      </c>
      <c r="M193" s="36">
        <f>SUMIFS(СВЦЭМ!$F$34:$F$777,СВЦЭМ!$A$34:$A$777,$A193,СВЦЭМ!$B$34:$B$777,M$190)+'СЕТ СН'!$F$12</f>
        <v>102.17447786</v>
      </c>
      <c r="N193" s="36">
        <f>SUMIFS(СВЦЭМ!$F$34:$F$777,СВЦЭМ!$A$34:$A$777,$A193,СВЦЭМ!$B$34:$B$777,N$190)+'СЕТ СН'!$F$12</f>
        <v>99.785723180000005</v>
      </c>
      <c r="O193" s="36">
        <f>SUMIFS(СВЦЭМ!$F$34:$F$777,СВЦЭМ!$A$34:$A$777,$A193,СВЦЭМ!$B$34:$B$777,O$190)+'СЕТ СН'!$F$12</f>
        <v>96.096801290000002</v>
      </c>
      <c r="P193" s="36">
        <f>SUMIFS(СВЦЭМ!$F$34:$F$777,СВЦЭМ!$A$34:$A$777,$A193,СВЦЭМ!$B$34:$B$777,P$190)+'СЕТ СН'!$F$12</f>
        <v>89.845360790000001</v>
      </c>
      <c r="Q193" s="36">
        <f>SUMIFS(СВЦЭМ!$F$34:$F$777,СВЦЭМ!$A$34:$A$777,$A193,СВЦЭМ!$B$34:$B$777,Q$190)+'СЕТ СН'!$F$12</f>
        <v>82.00449304</v>
      </c>
      <c r="R193" s="36">
        <f>SUMIFS(СВЦЭМ!$F$34:$F$777,СВЦЭМ!$A$34:$A$777,$A193,СВЦЭМ!$B$34:$B$777,R$190)+'СЕТ СН'!$F$12</f>
        <v>80.531367130000007</v>
      </c>
      <c r="S193" s="36">
        <f>SUMIFS(СВЦЭМ!$F$34:$F$777,СВЦЭМ!$A$34:$A$777,$A193,СВЦЭМ!$B$34:$B$777,S$190)+'СЕТ СН'!$F$12</f>
        <v>80.791007539999995</v>
      </c>
      <c r="T193" s="36">
        <f>SUMIFS(СВЦЭМ!$F$34:$F$777,СВЦЭМ!$A$34:$A$777,$A193,СВЦЭМ!$B$34:$B$777,T$190)+'СЕТ СН'!$F$12</f>
        <v>80.395990499999996</v>
      </c>
      <c r="U193" s="36">
        <f>SUMIFS(СВЦЭМ!$F$34:$F$777,СВЦЭМ!$A$34:$A$777,$A193,СВЦЭМ!$B$34:$B$777,U$190)+'СЕТ СН'!$F$12</f>
        <v>81.098864370000001</v>
      </c>
      <c r="V193" s="36">
        <f>SUMIFS(СВЦЭМ!$F$34:$F$777,СВЦЭМ!$A$34:$A$777,$A193,СВЦЭМ!$B$34:$B$777,V$190)+'СЕТ СН'!$F$12</f>
        <v>81.120811590000002</v>
      </c>
      <c r="W193" s="36">
        <f>SUMIFS(СВЦЭМ!$F$34:$F$777,СВЦЭМ!$A$34:$A$777,$A193,СВЦЭМ!$B$34:$B$777,W$190)+'СЕТ СН'!$F$12</f>
        <v>80.958402359999994</v>
      </c>
      <c r="X193" s="36">
        <f>SUMIFS(СВЦЭМ!$F$34:$F$777,СВЦЭМ!$A$34:$A$777,$A193,СВЦЭМ!$B$34:$B$777,X$190)+'СЕТ СН'!$F$12</f>
        <v>81.151375720000004</v>
      </c>
      <c r="Y193" s="36">
        <f>SUMIFS(СВЦЭМ!$F$34:$F$777,СВЦЭМ!$A$34:$A$777,$A193,СВЦЭМ!$B$34:$B$777,Y$190)+'СЕТ СН'!$F$12</f>
        <v>87.333610750000005</v>
      </c>
    </row>
    <row r="194" spans="1:25" ht="15.75" x14ac:dyDescent="0.2">
      <c r="A194" s="35">
        <f t="shared" si="5"/>
        <v>43438</v>
      </c>
      <c r="B194" s="36">
        <f>SUMIFS(СВЦЭМ!$F$34:$F$777,СВЦЭМ!$A$34:$A$777,$A194,СВЦЭМ!$B$34:$B$777,B$190)+'СЕТ СН'!$F$12</f>
        <v>98.113950689999996</v>
      </c>
      <c r="C194" s="36">
        <f>SUMIFS(СВЦЭМ!$F$34:$F$777,СВЦЭМ!$A$34:$A$777,$A194,СВЦЭМ!$B$34:$B$777,C$190)+'СЕТ СН'!$F$12</f>
        <v>102.65358974</v>
      </c>
      <c r="D194" s="36">
        <f>SUMIFS(СВЦЭМ!$F$34:$F$777,СВЦЭМ!$A$34:$A$777,$A194,СВЦЭМ!$B$34:$B$777,D$190)+'СЕТ СН'!$F$12</f>
        <v>108.32652969</v>
      </c>
      <c r="E194" s="36">
        <f>SUMIFS(СВЦЭМ!$F$34:$F$777,СВЦЭМ!$A$34:$A$777,$A194,СВЦЭМ!$B$34:$B$777,E$190)+'СЕТ СН'!$F$12</f>
        <v>109.50157903</v>
      </c>
      <c r="F194" s="36">
        <f>SUMIFS(СВЦЭМ!$F$34:$F$777,СВЦЭМ!$A$34:$A$777,$A194,СВЦЭМ!$B$34:$B$777,F$190)+'СЕТ СН'!$F$12</f>
        <v>110.06366404000001</v>
      </c>
      <c r="G194" s="36">
        <f>SUMIFS(СВЦЭМ!$F$34:$F$777,СВЦЭМ!$A$34:$A$777,$A194,СВЦЭМ!$B$34:$B$777,G$190)+'СЕТ СН'!$F$12</f>
        <v>106.25964897</v>
      </c>
      <c r="H194" s="36">
        <f>SUMIFS(СВЦЭМ!$F$34:$F$777,СВЦЭМ!$A$34:$A$777,$A194,СВЦЭМ!$B$34:$B$777,H$190)+'СЕТ СН'!$F$12</f>
        <v>105.13401127</v>
      </c>
      <c r="I194" s="36">
        <f>SUMIFS(СВЦЭМ!$F$34:$F$777,СВЦЭМ!$A$34:$A$777,$A194,СВЦЭМ!$B$34:$B$777,I$190)+'СЕТ СН'!$F$12</f>
        <v>103.30563341</v>
      </c>
      <c r="J194" s="36">
        <f>SUMIFS(СВЦЭМ!$F$34:$F$777,СВЦЭМ!$A$34:$A$777,$A194,СВЦЭМ!$B$34:$B$777,J$190)+'СЕТ СН'!$F$12</f>
        <v>103.07375082</v>
      </c>
      <c r="K194" s="36">
        <f>SUMIFS(СВЦЭМ!$F$34:$F$777,СВЦЭМ!$A$34:$A$777,$A194,СВЦЭМ!$B$34:$B$777,K$190)+'СЕТ СН'!$F$12</f>
        <v>101.71899162</v>
      </c>
      <c r="L194" s="36">
        <f>SUMIFS(СВЦЭМ!$F$34:$F$777,СВЦЭМ!$A$34:$A$777,$A194,СВЦЭМ!$B$34:$B$777,L$190)+'СЕТ СН'!$F$12</f>
        <v>99.493726480000007</v>
      </c>
      <c r="M194" s="36">
        <f>SUMIFS(СВЦЭМ!$F$34:$F$777,СВЦЭМ!$A$34:$A$777,$A194,СВЦЭМ!$B$34:$B$777,M$190)+'СЕТ СН'!$F$12</f>
        <v>98.642583349999995</v>
      </c>
      <c r="N194" s="36">
        <f>SUMIFS(СВЦЭМ!$F$34:$F$777,СВЦЭМ!$A$34:$A$777,$A194,СВЦЭМ!$B$34:$B$777,N$190)+'СЕТ СН'!$F$12</f>
        <v>98.394625610000006</v>
      </c>
      <c r="O194" s="36">
        <f>SUMIFS(СВЦЭМ!$F$34:$F$777,СВЦЭМ!$A$34:$A$777,$A194,СВЦЭМ!$B$34:$B$777,O$190)+'СЕТ СН'!$F$12</f>
        <v>96.509564119999993</v>
      </c>
      <c r="P194" s="36">
        <f>SUMIFS(СВЦЭМ!$F$34:$F$777,СВЦЭМ!$A$34:$A$777,$A194,СВЦЭМ!$B$34:$B$777,P$190)+'СЕТ СН'!$F$12</f>
        <v>90.215825629999998</v>
      </c>
      <c r="Q194" s="36">
        <f>SUMIFS(СВЦЭМ!$F$34:$F$777,СВЦЭМ!$A$34:$A$777,$A194,СВЦЭМ!$B$34:$B$777,Q$190)+'СЕТ СН'!$F$12</f>
        <v>82.402389619999994</v>
      </c>
      <c r="R194" s="36">
        <f>SUMIFS(СВЦЭМ!$F$34:$F$777,СВЦЭМ!$A$34:$A$777,$A194,СВЦЭМ!$B$34:$B$777,R$190)+'СЕТ СН'!$F$12</f>
        <v>80.849121960000005</v>
      </c>
      <c r="S194" s="36">
        <f>SUMIFS(СВЦЭМ!$F$34:$F$777,СВЦЭМ!$A$34:$A$777,$A194,СВЦЭМ!$B$34:$B$777,S$190)+'СЕТ СН'!$F$12</f>
        <v>80.647950039999998</v>
      </c>
      <c r="T194" s="36">
        <f>SUMIFS(СВЦЭМ!$F$34:$F$777,СВЦЭМ!$A$34:$A$777,$A194,СВЦЭМ!$B$34:$B$777,T$190)+'СЕТ СН'!$F$12</f>
        <v>81.253684899999996</v>
      </c>
      <c r="U194" s="36">
        <f>SUMIFS(СВЦЭМ!$F$34:$F$777,СВЦЭМ!$A$34:$A$777,$A194,СВЦЭМ!$B$34:$B$777,U$190)+'СЕТ СН'!$F$12</f>
        <v>81.348979630000002</v>
      </c>
      <c r="V194" s="36">
        <f>SUMIFS(СВЦЭМ!$F$34:$F$777,СВЦЭМ!$A$34:$A$777,$A194,СВЦЭМ!$B$34:$B$777,V$190)+'СЕТ СН'!$F$12</f>
        <v>81.150650870000007</v>
      </c>
      <c r="W194" s="36">
        <f>SUMIFS(СВЦЭМ!$F$34:$F$777,СВЦЭМ!$A$34:$A$777,$A194,СВЦЭМ!$B$34:$B$777,W$190)+'СЕТ СН'!$F$12</f>
        <v>78.740152190000003</v>
      </c>
      <c r="X194" s="36">
        <f>SUMIFS(СВЦЭМ!$F$34:$F$777,СВЦЭМ!$A$34:$A$777,$A194,СВЦЭМ!$B$34:$B$777,X$190)+'СЕТ СН'!$F$12</f>
        <v>77.731072650000002</v>
      </c>
      <c r="Y194" s="36">
        <f>SUMIFS(СВЦЭМ!$F$34:$F$777,СВЦЭМ!$A$34:$A$777,$A194,СВЦЭМ!$B$34:$B$777,Y$190)+'СЕТ СН'!$F$12</f>
        <v>86.052166159999999</v>
      </c>
    </row>
    <row r="195" spans="1:25" ht="15.75" x14ac:dyDescent="0.2">
      <c r="A195" s="35">
        <f t="shared" si="5"/>
        <v>43439</v>
      </c>
      <c r="B195" s="36">
        <f>SUMIFS(СВЦЭМ!$F$34:$F$777,СВЦЭМ!$A$34:$A$777,$A195,СВЦЭМ!$B$34:$B$777,B$190)+'СЕТ СН'!$F$12</f>
        <v>96.471017419999995</v>
      </c>
      <c r="C195" s="36">
        <f>SUMIFS(СВЦЭМ!$F$34:$F$777,СВЦЭМ!$A$34:$A$777,$A195,СВЦЭМ!$B$34:$B$777,C$190)+'СЕТ СН'!$F$12</f>
        <v>103.60058211</v>
      </c>
      <c r="D195" s="36">
        <f>SUMIFS(СВЦЭМ!$F$34:$F$777,СВЦЭМ!$A$34:$A$777,$A195,СВЦЭМ!$B$34:$B$777,D$190)+'СЕТ СН'!$F$12</f>
        <v>112.70231002</v>
      </c>
      <c r="E195" s="36">
        <f>SUMIFS(СВЦЭМ!$F$34:$F$777,СВЦЭМ!$A$34:$A$777,$A195,СВЦЭМ!$B$34:$B$777,E$190)+'СЕТ СН'!$F$12</f>
        <v>113.06888615</v>
      </c>
      <c r="F195" s="36">
        <f>SUMIFS(СВЦЭМ!$F$34:$F$777,СВЦЭМ!$A$34:$A$777,$A195,СВЦЭМ!$B$34:$B$777,F$190)+'СЕТ СН'!$F$12</f>
        <v>112.76204233</v>
      </c>
      <c r="G195" s="36">
        <f>SUMIFS(СВЦЭМ!$F$34:$F$777,СВЦЭМ!$A$34:$A$777,$A195,СВЦЭМ!$B$34:$B$777,G$190)+'СЕТ СН'!$F$12</f>
        <v>111.91969061</v>
      </c>
      <c r="H195" s="36">
        <f>SUMIFS(СВЦЭМ!$F$34:$F$777,СВЦЭМ!$A$34:$A$777,$A195,СВЦЭМ!$B$34:$B$777,H$190)+'СЕТ СН'!$F$12</f>
        <v>108.20621505</v>
      </c>
      <c r="I195" s="36">
        <f>SUMIFS(СВЦЭМ!$F$34:$F$777,СВЦЭМ!$A$34:$A$777,$A195,СВЦЭМ!$B$34:$B$777,I$190)+'СЕТ СН'!$F$12</f>
        <v>104.23440954</v>
      </c>
      <c r="J195" s="36">
        <f>SUMIFS(СВЦЭМ!$F$34:$F$777,СВЦЭМ!$A$34:$A$777,$A195,СВЦЭМ!$B$34:$B$777,J$190)+'СЕТ СН'!$F$12</f>
        <v>105.16601377000001</v>
      </c>
      <c r="K195" s="36">
        <f>SUMIFS(СВЦЭМ!$F$34:$F$777,СВЦЭМ!$A$34:$A$777,$A195,СВЦЭМ!$B$34:$B$777,K$190)+'СЕТ СН'!$F$12</f>
        <v>104.82138119</v>
      </c>
      <c r="L195" s="36">
        <f>SUMIFS(СВЦЭМ!$F$34:$F$777,СВЦЭМ!$A$34:$A$777,$A195,СВЦЭМ!$B$34:$B$777,L$190)+'СЕТ СН'!$F$12</f>
        <v>104.67243387000001</v>
      </c>
      <c r="M195" s="36">
        <f>SUMIFS(СВЦЭМ!$F$34:$F$777,СВЦЭМ!$A$34:$A$777,$A195,СВЦЭМ!$B$34:$B$777,M$190)+'СЕТ СН'!$F$12</f>
        <v>103.17293422</v>
      </c>
      <c r="N195" s="36">
        <f>SUMIFS(СВЦЭМ!$F$34:$F$777,СВЦЭМ!$A$34:$A$777,$A195,СВЦЭМ!$B$34:$B$777,N$190)+'СЕТ СН'!$F$12</f>
        <v>102.03124601</v>
      </c>
      <c r="O195" s="36">
        <f>SUMIFS(СВЦЭМ!$F$34:$F$777,СВЦЭМ!$A$34:$A$777,$A195,СВЦЭМ!$B$34:$B$777,O$190)+'СЕТ СН'!$F$12</f>
        <v>97.006678789999995</v>
      </c>
      <c r="P195" s="36">
        <f>SUMIFS(СВЦЭМ!$F$34:$F$777,СВЦЭМ!$A$34:$A$777,$A195,СВЦЭМ!$B$34:$B$777,P$190)+'СЕТ СН'!$F$12</f>
        <v>91.200129369999999</v>
      </c>
      <c r="Q195" s="36">
        <f>SUMIFS(СВЦЭМ!$F$34:$F$777,СВЦЭМ!$A$34:$A$777,$A195,СВЦЭМ!$B$34:$B$777,Q$190)+'СЕТ СН'!$F$12</f>
        <v>83.586839679999997</v>
      </c>
      <c r="R195" s="36">
        <f>SUMIFS(СВЦЭМ!$F$34:$F$777,СВЦЭМ!$A$34:$A$777,$A195,СВЦЭМ!$B$34:$B$777,R$190)+'СЕТ СН'!$F$12</f>
        <v>80.81206641</v>
      </c>
      <c r="S195" s="36">
        <f>SUMIFS(СВЦЭМ!$F$34:$F$777,СВЦЭМ!$A$34:$A$777,$A195,СВЦЭМ!$B$34:$B$777,S$190)+'СЕТ СН'!$F$12</f>
        <v>80.456892460000006</v>
      </c>
      <c r="T195" s="36">
        <f>SUMIFS(СВЦЭМ!$F$34:$F$777,СВЦЭМ!$A$34:$A$777,$A195,СВЦЭМ!$B$34:$B$777,T$190)+'СЕТ СН'!$F$12</f>
        <v>81.800958949999995</v>
      </c>
      <c r="U195" s="36">
        <f>SUMIFS(СВЦЭМ!$F$34:$F$777,СВЦЭМ!$A$34:$A$777,$A195,СВЦЭМ!$B$34:$B$777,U$190)+'СЕТ СН'!$F$12</f>
        <v>81.80859323</v>
      </c>
      <c r="V195" s="36">
        <f>SUMIFS(СВЦЭМ!$F$34:$F$777,СВЦЭМ!$A$34:$A$777,$A195,СВЦЭМ!$B$34:$B$777,V$190)+'СЕТ СН'!$F$12</f>
        <v>81.939810300000005</v>
      </c>
      <c r="W195" s="36">
        <f>SUMIFS(СВЦЭМ!$F$34:$F$777,СВЦЭМ!$A$34:$A$777,$A195,СВЦЭМ!$B$34:$B$777,W$190)+'СЕТ СН'!$F$12</f>
        <v>82.533767220000001</v>
      </c>
      <c r="X195" s="36">
        <f>SUMIFS(СВЦЭМ!$F$34:$F$777,СВЦЭМ!$A$34:$A$777,$A195,СВЦЭМ!$B$34:$B$777,X$190)+'СЕТ СН'!$F$12</f>
        <v>81.441449559999995</v>
      </c>
      <c r="Y195" s="36">
        <f>SUMIFS(СВЦЭМ!$F$34:$F$777,СВЦЭМ!$A$34:$A$777,$A195,СВЦЭМ!$B$34:$B$777,Y$190)+'СЕТ СН'!$F$12</f>
        <v>88.623036209999995</v>
      </c>
    </row>
    <row r="196" spans="1:25" ht="15.75" x14ac:dyDescent="0.2">
      <c r="A196" s="35">
        <f t="shared" si="5"/>
        <v>43440</v>
      </c>
      <c r="B196" s="36">
        <f>SUMIFS(СВЦЭМ!$F$34:$F$777,СВЦЭМ!$A$34:$A$777,$A196,СВЦЭМ!$B$34:$B$777,B$190)+'СЕТ СН'!$F$12</f>
        <v>97.362757909999999</v>
      </c>
      <c r="C196" s="36">
        <f>SUMIFS(СВЦЭМ!$F$34:$F$777,СВЦЭМ!$A$34:$A$777,$A196,СВЦЭМ!$B$34:$B$777,C$190)+'СЕТ СН'!$F$12</f>
        <v>104.05519477</v>
      </c>
      <c r="D196" s="36">
        <f>SUMIFS(СВЦЭМ!$F$34:$F$777,СВЦЭМ!$A$34:$A$777,$A196,СВЦЭМ!$B$34:$B$777,D$190)+'СЕТ СН'!$F$12</f>
        <v>112.59879237</v>
      </c>
      <c r="E196" s="36">
        <f>SUMIFS(СВЦЭМ!$F$34:$F$777,СВЦЭМ!$A$34:$A$777,$A196,СВЦЭМ!$B$34:$B$777,E$190)+'СЕТ СН'!$F$12</f>
        <v>113.5839663</v>
      </c>
      <c r="F196" s="36">
        <f>SUMIFS(СВЦЭМ!$F$34:$F$777,СВЦЭМ!$A$34:$A$777,$A196,СВЦЭМ!$B$34:$B$777,F$190)+'СЕТ СН'!$F$12</f>
        <v>113.97792162</v>
      </c>
      <c r="G196" s="36">
        <f>SUMIFS(СВЦЭМ!$F$34:$F$777,СВЦЭМ!$A$34:$A$777,$A196,СВЦЭМ!$B$34:$B$777,G$190)+'СЕТ СН'!$F$12</f>
        <v>111.25739034999999</v>
      </c>
      <c r="H196" s="36">
        <f>SUMIFS(СВЦЭМ!$F$34:$F$777,СВЦЭМ!$A$34:$A$777,$A196,СВЦЭМ!$B$34:$B$777,H$190)+'СЕТ СН'!$F$12</f>
        <v>106.58312458</v>
      </c>
      <c r="I196" s="36">
        <f>SUMIFS(СВЦЭМ!$F$34:$F$777,СВЦЭМ!$A$34:$A$777,$A196,СВЦЭМ!$B$34:$B$777,I$190)+'СЕТ СН'!$F$12</f>
        <v>98.69782395</v>
      </c>
      <c r="J196" s="36">
        <f>SUMIFS(СВЦЭМ!$F$34:$F$777,СВЦЭМ!$A$34:$A$777,$A196,СВЦЭМ!$B$34:$B$777,J$190)+'СЕТ СН'!$F$12</f>
        <v>92.366295050000005</v>
      </c>
      <c r="K196" s="36">
        <f>SUMIFS(СВЦЭМ!$F$34:$F$777,СВЦЭМ!$A$34:$A$777,$A196,СВЦЭМ!$B$34:$B$777,K$190)+'СЕТ СН'!$F$12</f>
        <v>87.102154429999999</v>
      </c>
      <c r="L196" s="36">
        <f>SUMIFS(СВЦЭМ!$F$34:$F$777,СВЦЭМ!$A$34:$A$777,$A196,СВЦЭМ!$B$34:$B$777,L$190)+'СЕТ СН'!$F$12</f>
        <v>88.012852120000005</v>
      </c>
      <c r="M196" s="36">
        <f>SUMIFS(СВЦЭМ!$F$34:$F$777,СВЦЭМ!$A$34:$A$777,$A196,СВЦЭМ!$B$34:$B$777,M$190)+'СЕТ СН'!$F$12</f>
        <v>92.777233179999996</v>
      </c>
      <c r="N196" s="36">
        <f>SUMIFS(СВЦЭМ!$F$34:$F$777,СВЦЭМ!$A$34:$A$777,$A196,СВЦЭМ!$B$34:$B$777,N$190)+'СЕТ СН'!$F$12</f>
        <v>99.207652839999994</v>
      </c>
      <c r="O196" s="36">
        <f>SUMIFS(СВЦЭМ!$F$34:$F$777,СВЦЭМ!$A$34:$A$777,$A196,СВЦЭМ!$B$34:$B$777,O$190)+'СЕТ СН'!$F$12</f>
        <v>102.80907505</v>
      </c>
      <c r="P196" s="36">
        <f>SUMIFS(СВЦЭМ!$F$34:$F$777,СВЦЭМ!$A$34:$A$777,$A196,СВЦЭМ!$B$34:$B$777,P$190)+'СЕТ СН'!$F$12</f>
        <v>102.53383976000001</v>
      </c>
      <c r="Q196" s="36">
        <f>SUMIFS(СВЦЭМ!$F$34:$F$777,СВЦЭМ!$A$34:$A$777,$A196,СВЦЭМ!$B$34:$B$777,Q$190)+'СЕТ СН'!$F$12</f>
        <v>99.077531690000001</v>
      </c>
      <c r="R196" s="36">
        <f>SUMIFS(СВЦЭМ!$F$34:$F$777,СВЦЭМ!$A$34:$A$777,$A196,СВЦЭМ!$B$34:$B$777,R$190)+'СЕТ СН'!$F$12</f>
        <v>93.1818265</v>
      </c>
      <c r="S196" s="36">
        <f>SUMIFS(СВЦЭМ!$F$34:$F$777,СВЦЭМ!$A$34:$A$777,$A196,СВЦЭМ!$B$34:$B$777,S$190)+'СЕТ СН'!$F$12</f>
        <v>86.484950130000001</v>
      </c>
      <c r="T196" s="36">
        <f>SUMIFS(СВЦЭМ!$F$34:$F$777,СВЦЭМ!$A$34:$A$777,$A196,СВЦЭМ!$B$34:$B$777,T$190)+'СЕТ СН'!$F$12</f>
        <v>85.59568084</v>
      </c>
      <c r="U196" s="36">
        <f>SUMIFS(СВЦЭМ!$F$34:$F$777,СВЦЭМ!$A$34:$A$777,$A196,СВЦЭМ!$B$34:$B$777,U$190)+'СЕТ СН'!$F$12</f>
        <v>86.091895179999995</v>
      </c>
      <c r="V196" s="36">
        <f>SUMIFS(СВЦЭМ!$F$34:$F$777,СВЦЭМ!$A$34:$A$777,$A196,СВЦЭМ!$B$34:$B$777,V$190)+'СЕТ СН'!$F$12</f>
        <v>85.791084720000001</v>
      </c>
      <c r="W196" s="36">
        <f>SUMIFS(СВЦЭМ!$F$34:$F$777,СВЦЭМ!$A$34:$A$777,$A196,СВЦЭМ!$B$34:$B$777,W$190)+'СЕТ СН'!$F$12</f>
        <v>82.413035190000002</v>
      </c>
      <c r="X196" s="36">
        <f>SUMIFS(СВЦЭМ!$F$34:$F$777,СВЦЭМ!$A$34:$A$777,$A196,СВЦЭМ!$B$34:$B$777,X$190)+'СЕТ СН'!$F$12</f>
        <v>84.617671889999997</v>
      </c>
      <c r="Y196" s="36">
        <f>SUMIFS(СВЦЭМ!$F$34:$F$777,СВЦЭМ!$A$34:$A$777,$A196,СВЦЭМ!$B$34:$B$777,Y$190)+'СЕТ СН'!$F$12</f>
        <v>87.791328859999993</v>
      </c>
    </row>
    <row r="197" spans="1:25" ht="15.75" x14ac:dyDescent="0.2">
      <c r="A197" s="35">
        <f t="shared" si="5"/>
        <v>43441</v>
      </c>
      <c r="B197" s="36">
        <f>SUMIFS(СВЦЭМ!$F$34:$F$777,СВЦЭМ!$A$34:$A$777,$A197,СВЦЭМ!$B$34:$B$777,B$190)+'СЕТ СН'!$F$12</f>
        <v>105.70264069</v>
      </c>
      <c r="C197" s="36">
        <f>SUMIFS(СВЦЭМ!$F$34:$F$777,СВЦЭМ!$A$34:$A$777,$A197,СВЦЭМ!$B$34:$B$777,C$190)+'СЕТ СН'!$F$12</f>
        <v>114.73894179</v>
      </c>
      <c r="D197" s="36">
        <f>SUMIFS(СВЦЭМ!$F$34:$F$777,СВЦЭМ!$A$34:$A$777,$A197,СВЦЭМ!$B$34:$B$777,D$190)+'СЕТ СН'!$F$12</f>
        <v>118.172425</v>
      </c>
      <c r="E197" s="36">
        <f>SUMIFS(СВЦЭМ!$F$34:$F$777,СВЦЭМ!$A$34:$A$777,$A197,СВЦЭМ!$B$34:$B$777,E$190)+'СЕТ СН'!$F$12</f>
        <v>118.00379332</v>
      </c>
      <c r="F197" s="36">
        <f>SUMIFS(СВЦЭМ!$F$34:$F$777,СВЦЭМ!$A$34:$A$777,$A197,СВЦЭМ!$B$34:$B$777,F$190)+'СЕТ СН'!$F$12</f>
        <v>118.0466996</v>
      </c>
      <c r="G197" s="36">
        <f>SUMIFS(СВЦЭМ!$F$34:$F$777,СВЦЭМ!$A$34:$A$777,$A197,СВЦЭМ!$B$34:$B$777,G$190)+'СЕТ СН'!$F$12</f>
        <v>117.48890349</v>
      </c>
      <c r="H197" s="36">
        <f>SUMIFS(СВЦЭМ!$F$34:$F$777,СВЦЭМ!$A$34:$A$777,$A197,СВЦЭМ!$B$34:$B$777,H$190)+'СЕТ СН'!$F$12</f>
        <v>113.03103651000001</v>
      </c>
      <c r="I197" s="36">
        <f>SUMIFS(СВЦЭМ!$F$34:$F$777,СВЦЭМ!$A$34:$A$777,$A197,СВЦЭМ!$B$34:$B$777,I$190)+'СЕТ СН'!$F$12</f>
        <v>102.81034361</v>
      </c>
      <c r="J197" s="36">
        <f>SUMIFS(СВЦЭМ!$F$34:$F$777,СВЦЭМ!$A$34:$A$777,$A197,СВЦЭМ!$B$34:$B$777,J$190)+'СЕТ СН'!$F$12</f>
        <v>94.293412520000004</v>
      </c>
      <c r="K197" s="36">
        <f>SUMIFS(СВЦЭМ!$F$34:$F$777,СВЦЭМ!$A$34:$A$777,$A197,СВЦЭМ!$B$34:$B$777,K$190)+'СЕТ СН'!$F$12</f>
        <v>87.284286960000003</v>
      </c>
      <c r="L197" s="36">
        <f>SUMIFS(СВЦЭМ!$F$34:$F$777,СВЦЭМ!$A$34:$A$777,$A197,СВЦЭМ!$B$34:$B$777,L$190)+'СЕТ СН'!$F$12</f>
        <v>87.829609910000002</v>
      </c>
      <c r="M197" s="36">
        <f>SUMIFS(СВЦЭМ!$F$34:$F$777,СВЦЭМ!$A$34:$A$777,$A197,СВЦЭМ!$B$34:$B$777,M$190)+'СЕТ СН'!$F$12</f>
        <v>93.13455931</v>
      </c>
      <c r="N197" s="36">
        <f>SUMIFS(СВЦЭМ!$F$34:$F$777,СВЦЭМ!$A$34:$A$777,$A197,СВЦЭМ!$B$34:$B$777,N$190)+'СЕТ СН'!$F$12</f>
        <v>99.110241149999993</v>
      </c>
      <c r="O197" s="36">
        <f>SUMIFS(СВЦЭМ!$F$34:$F$777,СВЦЭМ!$A$34:$A$777,$A197,СВЦЭМ!$B$34:$B$777,O$190)+'СЕТ СН'!$F$12</f>
        <v>103.55301403</v>
      </c>
      <c r="P197" s="36">
        <f>SUMIFS(СВЦЭМ!$F$34:$F$777,СВЦЭМ!$A$34:$A$777,$A197,СВЦЭМ!$B$34:$B$777,P$190)+'СЕТ СН'!$F$12</f>
        <v>104.33693976000001</v>
      </c>
      <c r="Q197" s="36">
        <f>SUMIFS(СВЦЭМ!$F$34:$F$777,СВЦЭМ!$A$34:$A$777,$A197,СВЦЭМ!$B$34:$B$777,Q$190)+'СЕТ СН'!$F$12</f>
        <v>100.32006298</v>
      </c>
      <c r="R197" s="36">
        <f>SUMIFS(СВЦЭМ!$F$34:$F$777,СВЦЭМ!$A$34:$A$777,$A197,СВЦЭМ!$B$34:$B$777,R$190)+'СЕТ СН'!$F$12</f>
        <v>93.237776550000007</v>
      </c>
      <c r="S197" s="36">
        <f>SUMIFS(СВЦЭМ!$F$34:$F$777,СВЦЭМ!$A$34:$A$777,$A197,СВЦЭМ!$B$34:$B$777,S$190)+'СЕТ СН'!$F$12</f>
        <v>84.603499189999994</v>
      </c>
      <c r="T197" s="36">
        <f>SUMIFS(СВЦЭМ!$F$34:$F$777,СВЦЭМ!$A$34:$A$777,$A197,СВЦЭМ!$B$34:$B$777,T$190)+'СЕТ СН'!$F$12</f>
        <v>81.844552960000001</v>
      </c>
      <c r="U197" s="36">
        <f>SUMIFS(СВЦЭМ!$F$34:$F$777,СВЦЭМ!$A$34:$A$777,$A197,СВЦЭМ!$B$34:$B$777,U$190)+'СЕТ СН'!$F$12</f>
        <v>82.063148670000004</v>
      </c>
      <c r="V197" s="36">
        <f>SUMIFS(СВЦЭМ!$F$34:$F$777,СВЦЭМ!$A$34:$A$777,$A197,СВЦЭМ!$B$34:$B$777,V$190)+'СЕТ СН'!$F$12</f>
        <v>83.336254879999998</v>
      </c>
      <c r="W197" s="36">
        <f>SUMIFS(СВЦЭМ!$F$34:$F$777,СВЦЭМ!$A$34:$A$777,$A197,СВЦЭМ!$B$34:$B$777,W$190)+'СЕТ СН'!$F$12</f>
        <v>85.455451260000004</v>
      </c>
      <c r="X197" s="36">
        <f>SUMIFS(СВЦЭМ!$F$34:$F$777,СВЦЭМ!$A$34:$A$777,$A197,СВЦЭМ!$B$34:$B$777,X$190)+'СЕТ СН'!$F$12</f>
        <v>86.670372029999996</v>
      </c>
      <c r="Y197" s="36">
        <f>SUMIFS(СВЦЭМ!$F$34:$F$777,СВЦЭМ!$A$34:$A$777,$A197,СВЦЭМ!$B$34:$B$777,Y$190)+'СЕТ СН'!$F$12</f>
        <v>95.323422089999994</v>
      </c>
    </row>
    <row r="198" spans="1:25" ht="15.75" x14ac:dyDescent="0.2">
      <c r="A198" s="35">
        <f t="shared" si="5"/>
        <v>43442</v>
      </c>
      <c r="B198" s="36">
        <f>SUMIFS(СВЦЭМ!$F$34:$F$777,СВЦЭМ!$A$34:$A$777,$A198,СВЦЭМ!$B$34:$B$777,B$190)+'СЕТ СН'!$F$12</f>
        <v>103.91800963</v>
      </c>
      <c r="C198" s="36">
        <f>SUMIFS(СВЦЭМ!$F$34:$F$777,СВЦЭМ!$A$34:$A$777,$A198,СВЦЭМ!$B$34:$B$777,C$190)+'СЕТ СН'!$F$12</f>
        <v>106.87066202</v>
      </c>
      <c r="D198" s="36">
        <f>SUMIFS(СВЦЭМ!$F$34:$F$777,СВЦЭМ!$A$34:$A$777,$A198,СВЦЭМ!$B$34:$B$777,D$190)+'СЕТ СН'!$F$12</f>
        <v>116.79078966</v>
      </c>
      <c r="E198" s="36">
        <f>SUMIFS(СВЦЭМ!$F$34:$F$777,СВЦЭМ!$A$34:$A$777,$A198,СВЦЭМ!$B$34:$B$777,E$190)+'СЕТ СН'!$F$12</f>
        <v>118.32705063</v>
      </c>
      <c r="F198" s="36">
        <f>SUMIFS(СВЦЭМ!$F$34:$F$777,СВЦЭМ!$A$34:$A$777,$A198,СВЦЭМ!$B$34:$B$777,F$190)+'СЕТ СН'!$F$12</f>
        <v>118.28954519</v>
      </c>
      <c r="G198" s="36">
        <f>SUMIFS(СВЦЭМ!$F$34:$F$777,СВЦЭМ!$A$34:$A$777,$A198,СВЦЭМ!$B$34:$B$777,G$190)+'СЕТ СН'!$F$12</f>
        <v>118.56264242</v>
      </c>
      <c r="H198" s="36">
        <f>SUMIFS(СВЦЭМ!$F$34:$F$777,СВЦЭМ!$A$34:$A$777,$A198,СВЦЭМ!$B$34:$B$777,H$190)+'СЕТ СН'!$F$12</f>
        <v>116.22035390000001</v>
      </c>
      <c r="I198" s="36">
        <f>SUMIFS(СВЦЭМ!$F$34:$F$777,СВЦЭМ!$A$34:$A$777,$A198,СВЦЭМ!$B$34:$B$777,I$190)+'СЕТ СН'!$F$12</f>
        <v>105.50415798</v>
      </c>
      <c r="J198" s="36">
        <f>SUMIFS(СВЦЭМ!$F$34:$F$777,СВЦЭМ!$A$34:$A$777,$A198,СВЦЭМ!$B$34:$B$777,J$190)+'СЕТ СН'!$F$12</f>
        <v>95.559180699999999</v>
      </c>
      <c r="K198" s="36">
        <f>SUMIFS(СВЦЭМ!$F$34:$F$777,СВЦЭМ!$A$34:$A$777,$A198,СВЦЭМ!$B$34:$B$777,K$190)+'СЕТ СН'!$F$12</f>
        <v>87.704624569999993</v>
      </c>
      <c r="L198" s="36">
        <f>SUMIFS(СВЦЭМ!$F$34:$F$777,СВЦЭМ!$A$34:$A$777,$A198,СВЦЭМ!$B$34:$B$777,L$190)+'СЕТ СН'!$F$12</f>
        <v>87.026823379999996</v>
      </c>
      <c r="M198" s="36">
        <f>SUMIFS(СВЦЭМ!$F$34:$F$777,СВЦЭМ!$A$34:$A$777,$A198,СВЦЭМ!$B$34:$B$777,M$190)+'СЕТ СН'!$F$12</f>
        <v>93.236808909999993</v>
      </c>
      <c r="N198" s="36">
        <f>SUMIFS(СВЦЭМ!$F$34:$F$777,СВЦЭМ!$A$34:$A$777,$A198,СВЦЭМ!$B$34:$B$777,N$190)+'СЕТ СН'!$F$12</f>
        <v>100.95704587</v>
      </c>
      <c r="O198" s="36">
        <f>SUMIFS(СВЦЭМ!$F$34:$F$777,СВЦЭМ!$A$34:$A$777,$A198,СВЦЭМ!$B$34:$B$777,O$190)+'СЕТ СН'!$F$12</f>
        <v>105.23235637000001</v>
      </c>
      <c r="P198" s="36">
        <f>SUMIFS(СВЦЭМ!$F$34:$F$777,СВЦЭМ!$A$34:$A$777,$A198,СВЦЭМ!$B$34:$B$777,P$190)+'СЕТ СН'!$F$12</f>
        <v>105.02489161</v>
      </c>
      <c r="Q198" s="36">
        <f>SUMIFS(СВЦЭМ!$F$34:$F$777,СВЦЭМ!$A$34:$A$777,$A198,СВЦЭМ!$B$34:$B$777,Q$190)+'СЕТ СН'!$F$12</f>
        <v>101.66279479000001</v>
      </c>
      <c r="R198" s="36">
        <f>SUMIFS(СВЦЭМ!$F$34:$F$777,СВЦЭМ!$A$34:$A$777,$A198,СВЦЭМ!$B$34:$B$777,R$190)+'СЕТ СН'!$F$12</f>
        <v>95.39703428</v>
      </c>
      <c r="S198" s="36">
        <f>SUMIFS(СВЦЭМ!$F$34:$F$777,СВЦЭМ!$A$34:$A$777,$A198,СВЦЭМ!$B$34:$B$777,S$190)+'СЕТ СН'!$F$12</f>
        <v>85.620522219999998</v>
      </c>
      <c r="T198" s="36">
        <f>SUMIFS(СВЦЭМ!$F$34:$F$777,СВЦЭМ!$A$34:$A$777,$A198,СВЦЭМ!$B$34:$B$777,T$190)+'СЕТ СН'!$F$12</f>
        <v>80.791583419999995</v>
      </c>
      <c r="U198" s="36">
        <f>SUMIFS(СВЦЭМ!$F$34:$F$777,СВЦЭМ!$A$34:$A$777,$A198,СВЦЭМ!$B$34:$B$777,U$190)+'СЕТ СН'!$F$12</f>
        <v>81.222231469999997</v>
      </c>
      <c r="V198" s="36">
        <f>SUMIFS(СВЦЭМ!$F$34:$F$777,СВЦЭМ!$A$34:$A$777,$A198,СВЦЭМ!$B$34:$B$777,V$190)+'СЕТ СН'!$F$12</f>
        <v>83.069966919999999</v>
      </c>
      <c r="W198" s="36">
        <f>SUMIFS(СВЦЭМ!$F$34:$F$777,СВЦЭМ!$A$34:$A$777,$A198,СВЦЭМ!$B$34:$B$777,W$190)+'СЕТ СН'!$F$12</f>
        <v>84.574628279999999</v>
      </c>
      <c r="X198" s="36">
        <f>SUMIFS(СВЦЭМ!$F$34:$F$777,СВЦЭМ!$A$34:$A$777,$A198,СВЦЭМ!$B$34:$B$777,X$190)+'СЕТ СН'!$F$12</f>
        <v>87.375253330000007</v>
      </c>
      <c r="Y198" s="36">
        <f>SUMIFS(СВЦЭМ!$F$34:$F$777,СВЦЭМ!$A$34:$A$777,$A198,СВЦЭМ!$B$34:$B$777,Y$190)+'СЕТ СН'!$F$12</f>
        <v>96.006488050000002</v>
      </c>
    </row>
    <row r="199" spans="1:25" ht="15.75" x14ac:dyDescent="0.2">
      <c r="A199" s="35">
        <f t="shared" si="5"/>
        <v>43443</v>
      </c>
      <c r="B199" s="36">
        <f>SUMIFS(СВЦЭМ!$F$34:$F$777,СВЦЭМ!$A$34:$A$777,$A199,СВЦЭМ!$B$34:$B$777,B$190)+'СЕТ СН'!$F$12</f>
        <v>102.68277430000001</v>
      </c>
      <c r="C199" s="36">
        <f>SUMIFS(СВЦЭМ!$F$34:$F$777,СВЦЭМ!$A$34:$A$777,$A199,СВЦЭМ!$B$34:$B$777,C$190)+'СЕТ СН'!$F$12</f>
        <v>110.00348708</v>
      </c>
      <c r="D199" s="36">
        <f>SUMIFS(СВЦЭМ!$F$34:$F$777,СВЦЭМ!$A$34:$A$777,$A199,СВЦЭМ!$B$34:$B$777,D$190)+'СЕТ СН'!$F$12</f>
        <v>117.28701972</v>
      </c>
      <c r="E199" s="36">
        <f>SUMIFS(СВЦЭМ!$F$34:$F$777,СВЦЭМ!$A$34:$A$777,$A199,СВЦЭМ!$B$34:$B$777,E$190)+'СЕТ СН'!$F$12</f>
        <v>118.43671329</v>
      </c>
      <c r="F199" s="36">
        <f>SUMIFS(СВЦЭМ!$F$34:$F$777,СВЦЭМ!$A$34:$A$777,$A199,СВЦЭМ!$B$34:$B$777,F$190)+'СЕТ СН'!$F$12</f>
        <v>118.83364125999999</v>
      </c>
      <c r="G199" s="36">
        <f>SUMIFS(СВЦЭМ!$F$34:$F$777,СВЦЭМ!$A$34:$A$777,$A199,СВЦЭМ!$B$34:$B$777,G$190)+'СЕТ СН'!$F$12</f>
        <v>117.99291617</v>
      </c>
      <c r="H199" s="36">
        <f>SUMIFS(СВЦЭМ!$F$34:$F$777,СВЦЭМ!$A$34:$A$777,$A199,СВЦЭМ!$B$34:$B$777,H$190)+'СЕТ СН'!$F$12</f>
        <v>114.10418455</v>
      </c>
      <c r="I199" s="36">
        <f>SUMIFS(СВЦЭМ!$F$34:$F$777,СВЦЭМ!$A$34:$A$777,$A199,СВЦЭМ!$B$34:$B$777,I$190)+'СЕТ СН'!$F$12</f>
        <v>105.20869860000001</v>
      </c>
      <c r="J199" s="36">
        <f>SUMIFS(СВЦЭМ!$F$34:$F$777,СВЦЭМ!$A$34:$A$777,$A199,СВЦЭМ!$B$34:$B$777,J$190)+'СЕТ СН'!$F$12</f>
        <v>95.159385819999997</v>
      </c>
      <c r="K199" s="36">
        <f>SUMIFS(СВЦЭМ!$F$34:$F$777,СВЦЭМ!$A$34:$A$777,$A199,СВЦЭМ!$B$34:$B$777,K$190)+'СЕТ СН'!$F$12</f>
        <v>87.535202600000005</v>
      </c>
      <c r="L199" s="36">
        <f>SUMIFS(СВЦЭМ!$F$34:$F$777,СВЦЭМ!$A$34:$A$777,$A199,СВЦЭМ!$B$34:$B$777,L$190)+'СЕТ СН'!$F$12</f>
        <v>86.645967870000007</v>
      </c>
      <c r="M199" s="36">
        <f>SUMIFS(СВЦЭМ!$F$34:$F$777,СВЦЭМ!$A$34:$A$777,$A199,СВЦЭМ!$B$34:$B$777,M$190)+'СЕТ СН'!$F$12</f>
        <v>93.553332330000003</v>
      </c>
      <c r="N199" s="36">
        <f>SUMIFS(СВЦЭМ!$F$34:$F$777,СВЦЭМ!$A$34:$A$777,$A199,СВЦЭМ!$B$34:$B$777,N$190)+'СЕТ СН'!$F$12</f>
        <v>99.475016890000006</v>
      </c>
      <c r="O199" s="36">
        <f>SUMIFS(СВЦЭМ!$F$34:$F$777,СВЦЭМ!$A$34:$A$777,$A199,СВЦЭМ!$B$34:$B$777,O$190)+'СЕТ СН'!$F$12</f>
        <v>105.26270455</v>
      </c>
      <c r="P199" s="36">
        <f>SUMIFS(СВЦЭМ!$F$34:$F$777,СВЦЭМ!$A$34:$A$777,$A199,СВЦЭМ!$B$34:$B$777,P$190)+'СЕТ СН'!$F$12</f>
        <v>105.78171338</v>
      </c>
      <c r="Q199" s="36">
        <f>SUMIFS(СВЦЭМ!$F$34:$F$777,СВЦЭМ!$A$34:$A$777,$A199,СВЦЭМ!$B$34:$B$777,Q$190)+'СЕТ СН'!$F$12</f>
        <v>102.30935046</v>
      </c>
      <c r="R199" s="36">
        <f>SUMIFS(СВЦЭМ!$F$34:$F$777,СВЦЭМ!$A$34:$A$777,$A199,СВЦЭМ!$B$34:$B$777,R$190)+'СЕТ СН'!$F$12</f>
        <v>96.136878670000002</v>
      </c>
      <c r="S199" s="36">
        <f>SUMIFS(СВЦЭМ!$F$34:$F$777,СВЦЭМ!$A$34:$A$777,$A199,СВЦЭМ!$B$34:$B$777,S$190)+'СЕТ СН'!$F$12</f>
        <v>85.347785590000001</v>
      </c>
      <c r="T199" s="36">
        <f>SUMIFS(СВЦЭМ!$F$34:$F$777,СВЦЭМ!$A$34:$A$777,$A199,СВЦЭМ!$B$34:$B$777,T$190)+'СЕТ СН'!$F$12</f>
        <v>81.337148940000006</v>
      </c>
      <c r="U199" s="36">
        <f>SUMIFS(СВЦЭМ!$F$34:$F$777,СВЦЭМ!$A$34:$A$777,$A199,СВЦЭМ!$B$34:$B$777,U$190)+'СЕТ СН'!$F$12</f>
        <v>80.568020910000001</v>
      </c>
      <c r="V199" s="36">
        <f>SUMIFS(СВЦЭМ!$F$34:$F$777,СВЦЭМ!$A$34:$A$777,$A199,СВЦЭМ!$B$34:$B$777,V$190)+'СЕТ СН'!$F$12</f>
        <v>82.399029909999996</v>
      </c>
      <c r="W199" s="36">
        <f>SUMIFS(СВЦЭМ!$F$34:$F$777,СВЦЭМ!$A$34:$A$777,$A199,СВЦЭМ!$B$34:$B$777,W$190)+'СЕТ СН'!$F$12</f>
        <v>84.408382950000004</v>
      </c>
      <c r="X199" s="36">
        <f>SUMIFS(СВЦЭМ!$F$34:$F$777,СВЦЭМ!$A$34:$A$777,$A199,СВЦЭМ!$B$34:$B$777,X$190)+'СЕТ СН'!$F$12</f>
        <v>86.372192490000003</v>
      </c>
      <c r="Y199" s="36">
        <f>SUMIFS(СВЦЭМ!$F$34:$F$777,СВЦЭМ!$A$34:$A$777,$A199,СВЦЭМ!$B$34:$B$777,Y$190)+'СЕТ СН'!$F$12</f>
        <v>94.922705199999996</v>
      </c>
    </row>
    <row r="200" spans="1:25" ht="15.75" x14ac:dyDescent="0.2">
      <c r="A200" s="35">
        <f t="shared" si="5"/>
        <v>43444</v>
      </c>
      <c r="B200" s="36">
        <f>SUMIFS(СВЦЭМ!$F$34:$F$777,СВЦЭМ!$A$34:$A$777,$A200,СВЦЭМ!$B$34:$B$777,B$190)+'СЕТ СН'!$F$12</f>
        <v>106.06627785000001</v>
      </c>
      <c r="C200" s="36">
        <f>SUMIFS(СВЦЭМ!$F$34:$F$777,СВЦЭМ!$A$34:$A$777,$A200,СВЦЭМ!$B$34:$B$777,C$190)+'СЕТ СН'!$F$12</f>
        <v>114.47564592000001</v>
      </c>
      <c r="D200" s="36">
        <f>SUMIFS(СВЦЭМ!$F$34:$F$777,СВЦЭМ!$A$34:$A$777,$A200,СВЦЭМ!$B$34:$B$777,D$190)+'СЕТ СН'!$F$12</f>
        <v>119.52415673</v>
      </c>
      <c r="E200" s="36">
        <f>SUMIFS(СВЦЭМ!$F$34:$F$777,СВЦЭМ!$A$34:$A$777,$A200,СВЦЭМ!$B$34:$B$777,E$190)+'СЕТ СН'!$F$12</f>
        <v>119.31489234999999</v>
      </c>
      <c r="F200" s="36">
        <f>SUMIFS(СВЦЭМ!$F$34:$F$777,СВЦЭМ!$A$34:$A$777,$A200,СВЦЭМ!$B$34:$B$777,F$190)+'СЕТ СН'!$F$12</f>
        <v>119.39834562999999</v>
      </c>
      <c r="G200" s="36">
        <f>SUMIFS(СВЦЭМ!$F$34:$F$777,СВЦЭМ!$A$34:$A$777,$A200,СВЦЭМ!$B$34:$B$777,G$190)+'СЕТ СН'!$F$12</f>
        <v>118.88945542</v>
      </c>
      <c r="H200" s="36">
        <f>SUMIFS(СВЦЭМ!$F$34:$F$777,СВЦЭМ!$A$34:$A$777,$A200,СВЦЭМ!$B$34:$B$777,H$190)+'СЕТ СН'!$F$12</f>
        <v>115.85672319</v>
      </c>
      <c r="I200" s="36">
        <f>SUMIFS(СВЦЭМ!$F$34:$F$777,СВЦЭМ!$A$34:$A$777,$A200,СВЦЭМ!$B$34:$B$777,I$190)+'СЕТ СН'!$F$12</f>
        <v>105.14025984</v>
      </c>
      <c r="J200" s="36">
        <f>SUMIFS(СВЦЭМ!$F$34:$F$777,СВЦЭМ!$A$34:$A$777,$A200,СВЦЭМ!$B$34:$B$777,J$190)+'СЕТ СН'!$F$12</f>
        <v>98.721218750000006</v>
      </c>
      <c r="K200" s="36">
        <f>SUMIFS(СВЦЭМ!$F$34:$F$777,СВЦЭМ!$A$34:$A$777,$A200,СВЦЭМ!$B$34:$B$777,K$190)+'СЕТ СН'!$F$12</f>
        <v>93.838944429999998</v>
      </c>
      <c r="L200" s="36">
        <f>SUMIFS(СВЦЭМ!$F$34:$F$777,СВЦЭМ!$A$34:$A$777,$A200,СВЦЭМ!$B$34:$B$777,L$190)+'СЕТ СН'!$F$12</f>
        <v>93.770311269999993</v>
      </c>
      <c r="M200" s="36">
        <f>SUMIFS(СВЦЭМ!$F$34:$F$777,СВЦЭМ!$A$34:$A$777,$A200,СВЦЭМ!$B$34:$B$777,M$190)+'СЕТ СН'!$F$12</f>
        <v>95.029005830000003</v>
      </c>
      <c r="N200" s="36">
        <f>SUMIFS(СВЦЭМ!$F$34:$F$777,СВЦЭМ!$A$34:$A$777,$A200,СВЦЭМ!$B$34:$B$777,N$190)+'СЕТ СН'!$F$12</f>
        <v>99.822515359999997</v>
      </c>
      <c r="O200" s="36">
        <f>SUMIFS(СВЦЭМ!$F$34:$F$777,СВЦЭМ!$A$34:$A$777,$A200,СВЦЭМ!$B$34:$B$777,O$190)+'СЕТ СН'!$F$12</f>
        <v>103.15908898000001</v>
      </c>
      <c r="P200" s="36">
        <f>SUMIFS(СВЦЭМ!$F$34:$F$777,СВЦЭМ!$A$34:$A$777,$A200,СВЦЭМ!$B$34:$B$777,P$190)+'СЕТ СН'!$F$12</f>
        <v>102.33559812</v>
      </c>
      <c r="Q200" s="36">
        <f>SUMIFS(СВЦЭМ!$F$34:$F$777,СВЦЭМ!$A$34:$A$777,$A200,СВЦЭМ!$B$34:$B$777,Q$190)+'СЕТ СН'!$F$12</f>
        <v>99.815995990000005</v>
      </c>
      <c r="R200" s="36">
        <f>SUMIFS(СВЦЭМ!$F$34:$F$777,СВЦЭМ!$A$34:$A$777,$A200,СВЦЭМ!$B$34:$B$777,R$190)+'СЕТ СН'!$F$12</f>
        <v>95.930278400000006</v>
      </c>
      <c r="S200" s="36">
        <f>SUMIFS(СВЦЭМ!$F$34:$F$777,СВЦЭМ!$A$34:$A$777,$A200,СВЦЭМ!$B$34:$B$777,S$190)+'СЕТ СН'!$F$12</f>
        <v>87.555428359999993</v>
      </c>
      <c r="T200" s="36">
        <f>SUMIFS(СВЦЭМ!$F$34:$F$777,СВЦЭМ!$A$34:$A$777,$A200,СВЦЭМ!$B$34:$B$777,T$190)+'СЕТ СН'!$F$12</f>
        <v>85.61163234</v>
      </c>
      <c r="U200" s="36">
        <f>SUMIFS(СВЦЭМ!$F$34:$F$777,СВЦЭМ!$A$34:$A$777,$A200,СВЦЭМ!$B$34:$B$777,U$190)+'СЕТ СН'!$F$12</f>
        <v>85.85368004</v>
      </c>
      <c r="V200" s="36">
        <f>SUMIFS(СВЦЭМ!$F$34:$F$777,СВЦЭМ!$A$34:$A$777,$A200,СВЦЭМ!$B$34:$B$777,V$190)+'СЕТ СН'!$F$12</f>
        <v>87.036700409999995</v>
      </c>
      <c r="W200" s="36">
        <f>SUMIFS(СВЦЭМ!$F$34:$F$777,СВЦЭМ!$A$34:$A$777,$A200,СВЦЭМ!$B$34:$B$777,W$190)+'СЕТ СН'!$F$12</f>
        <v>88.989957140000001</v>
      </c>
      <c r="X200" s="36">
        <f>SUMIFS(СВЦЭМ!$F$34:$F$777,СВЦЭМ!$A$34:$A$777,$A200,СВЦЭМ!$B$34:$B$777,X$190)+'СЕТ СН'!$F$12</f>
        <v>89.665238189999997</v>
      </c>
      <c r="Y200" s="36">
        <f>SUMIFS(СВЦЭМ!$F$34:$F$777,СВЦЭМ!$A$34:$A$777,$A200,СВЦЭМ!$B$34:$B$777,Y$190)+'СЕТ СН'!$F$12</f>
        <v>98.23266495</v>
      </c>
    </row>
    <row r="201" spans="1:25" ht="15.75" x14ac:dyDescent="0.2">
      <c r="A201" s="35">
        <f t="shared" si="5"/>
        <v>43445</v>
      </c>
      <c r="B201" s="36">
        <f>SUMIFS(СВЦЭМ!$F$34:$F$777,СВЦЭМ!$A$34:$A$777,$A201,СВЦЭМ!$B$34:$B$777,B$190)+'СЕТ СН'!$F$12</f>
        <v>105.06623011000001</v>
      </c>
      <c r="C201" s="36">
        <f>SUMIFS(СВЦЭМ!$F$34:$F$777,СВЦЭМ!$A$34:$A$777,$A201,СВЦЭМ!$B$34:$B$777,C$190)+'СЕТ СН'!$F$12</f>
        <v>111.24180773</v>
      </c>
      <c r="D201" s="36">
        <f>SUMIFS(СВЦЭМ!$F$34:$F$777,СВЦЭМ!$A$34:$A$777,$A201,СВЦЭМ!$B$34:$B$777,D$190)+'СЕТ СН'!$F$12</f>
        <v>117.44822524</v>
      </c>
      <c r="E201" s="36">
        <f>SUMIFS(СВЦЭМ!$F$34:$F$777,СВЦЭМ!$A$34:$A$777,$A201,СВЦЭМ!$B$34:$B$777,E$190)+'СЕТ СН'!$F$12</f>
        <v>118.97450277</v>
      </c>
      <c r="F201" s="36">
        <f>SUMIFS(СВЦЭМ!$F$34:$F$777,СВЦЭМ!$A$34:$A$777,$A201,СВЦЭМ!$B$34:$B$777,F$190)+'СЕТ СН'!$F$12</f>
        <v>119.26262307</v>
      </c>
      <c r="G201" s="36">
        <f>SUMIFS(СВЦЭМ!$F$34:$F$777,СВЦЭМ!$A$34:$A$777,$A201,СВЦЭМ!$B$34:$B$777,G$190)+'СЕТ СН'!$F$12</f>
        <v>119.66644565999999</v>
      </c>
      <c r="H201" s="36">
        <f>SUMIFS(СВЦЭМ!$F$34:$F$777,СВЦЭМ!$A$34:$A$777,$A201,СВЦЭМ!$B$34:$B$777,H$190)+'СЕТ СН'!$F$12</f>
        <v>114.85823076</v>
      </c>
      <c r="I201" s="36">
        <f>SUMIFS(СВЦЭМ!$F$34:$F$777,СВЦЭМ!$A$34:$A$777,$A201,СВЦЭМ!$B$34:$B$777,I$190)+'СЕТ СН'!$F$12</f>
        <v>104.10648462</v>
      </c>
      <c r="J201" s="36">
        <f>SUMIFS(СВЦЭМ!$F$34:$F$777,СВЦЭМ!$A$34:$A$777,$A201,СВЦЭМ!$B$34:$B$777,J$190)+'СЕТ СН'!$F$12</f>
        <v>96.790196260000002</v>
      </c>
      <c r="K201" s="36">
        <f>SUMIFS(СВЦЭМ!$F$34:$F$777,СВЦЭМ!$A$34:$A$777,$A201,СВЦЭМ!$B$34:$B$777,K$190)+'СЕТ СН'!$F$12</f>
        <v>89.183985609999993</v>
      </c>
      <c r="L201" s="36">
        <f>SUMIFS(СВЦЭМ!$F$34:$F$777,СВЦЭМ!$A$34:$A$777,$A201,СВЦЭМ!$B$34:$B$777,L$190)+'СЕТ СН'!$F$12</f>
        <v>89.236227229999997</v>
      </c>
      <c r="M201" s="36">
        <f>SUMIFS(СВЦЭМ!$F$34:$F$777,СВЦЭМ!$A$34:$A$777,$A201,СВЦЭМ!$B$34:$B$777,M$190)+'СЕТ СН'!$F$12</f>
        <v>93.978955729999996</v>
      </c>
      <c r="N201" s="36">
        <f>SUMIFS(СВЦЭМ!$F$34:$F$777,СВЦЭМ!$A$34:$A$777,$A201,СВЦЭМ!$B$34:$B$777,N$190)+'СЕТ СН'!$F$12</f>
        <v>99.600593739999994</v>
      </c>
      <c r="O201" s="36">
        <f>SUMIFS(СВЦЭМ!$F$34:$F$777,СВЦЭМ!$A$34:$A$777,$A201,СВЦЭМ!$B$34:$B$777,O$190)+'СЕТ СН'!$F$12</f>
        <v>103.09421718</v>
      </c>
      <c r="P201" s="36">
        <f>SUMIFS(СВЦЭМ!$F$34:$F$777,СВЦЭМ!$A$34:$A$777,$A201,СВЦЭМ!$B$34:$B$777,P$190)+'СЕТ СН'!$F$12</f>
        <v>103.92125449</v>
      </c>
      <c r="Q201" s="36">
        <f>SUMIFS(СВЦЭМ!$F$34:$F$777,СВЦЭМ!$A$34:$A$777,$A201,СВЦЭМ!$B$34:$B$777,Q$190)+'СЕТ СН'!$F$12</f>
        <v>99.537245170000006</v>
      </c>
      <c r="R201" s="36">
        <f>SUMIFS(СВЦЭМ!$F$34:$F$777,СВЦЭМ!$A$34:$A$777,$A201,СВЦЭМ!$B$34:$B$777,R$190)+'СЕТ СН'!$F$12</f>
        <v>95.35411302</v>
      </c>
      <c r="S201" s="36">
        <f>SUMIFS(СВЦЭМ!$F$34:$F$777,СВЦЭМ!$A$34:$A$777,$A201,СВЦЭМ!$B$34:$B$777,S$190)+'СЕТ СН'!$F$12</f>
        <v>85.907995490000005</v>
      </c>
      <c r="T201" s="36">
        <f>SUMIFS(СВЦЭМ!$F$34:$F$777,СВЦЭМ!$A$34:$A$777,$A201,СВЦЭМ!$B$34:$B$777,T$190)+'СЕТ СН'!$F$12</f>
        <v>83.82475298</v>
      </c>
      <c r="U201" s="36">
        <f>SUMIFS(СВЦЭМ!$F$34:$F$777,СВЦЭМ!$A$34:$A$777,$A201,СВЦЭМ!$B$34:$B$777,U$190)+'СЕТ СН'!$F$12</f>
        <v>84.220973799999996</v>
      </c>
      <c r="V201" s="36">
        <f>SUMIFS(СВЦЭМ!$F$34:$F$777,СВЦЭМ!$A$34:$A$777,$A201,СВЦЭМ!$B$34:$B$777,V$190)+'СЕТ СН'!$F$12</f>
        <v>85.937682050000006</v>
      </c>
      <c r="W201" s="36">
        <f>SUMIFS(СВЦЭМ!$F$34:$F$777,СВЦЭМ!$A$34:$A$777,$A201,СВЦЭМ!$B$34:$B$777,W$190)+'СЕТ СН'!$F$12</f>
        <v>87.759111899999994</v>
      </c>
      <c r="X201" s="36">
        <f>SUMIFS(СВЦЭМ!$F$34:$F$777,СВЦЭМ!$A$34:$A$777,$A201,СВЦЭМ!$B$34:$B$777,X$190)+'СЕТ СН'!$F$12</f>
        <v>88.563102189999995</v>
      </c>
      <c r="Y201" s="36">
        <f>SUMIFS(СВЦЭМ!$F$34:$F$777,СВЦЭМ!$A$34:$A$777,$A201,СВЦЭМ!$B$34:$B$777,Y$190)+'СЕТ СН'!$F$12</f>
        <v>97.464485350000004</v>
      </c>
    </row>
    <row r="202" spans="1:25" ht="15.75" x14ac:dyDescent="0.2">
      <c r="A202" s="35">
        <f t="shared" si="5"/>
        <v>43446</v>
      </c>
      <c r="B202" s="36">
        <f>SUMIFS(СВЦЭМ!$F$34:$F$777,СВЦЭМ!$A$34:$A$777,$A202,СВЦЭМ!$B$34:$B$777,B$190)+'СЕТ СН'!$F$12</f>
        <v>104.20081725999999</v>
      </c>
      <c r="C202" s="36">
        <f>SUMIFS(СВЦЭМ!$F$34:$F$777,СВЦЭМ!$A$34:$A$777,$A202,СВЦЭМ!$B$34:$B$777,C$190)+'СЕТ СН'!$F$12</f>
        <v>113.32274212999999</v>
      </c>
      <c r="D202" s="36">
        <f>SUMIFS(СВЦЭМ!$F$34:$F$777,СВЦЭМ!$A$34:$A$777,$A202,СВЦЭМ!$B$34:$B$777,D$190)+'СЕТ СН'!$F$12</f>
        <v>119.12278362000001</v>
      </c>
      <c r="E202" s="36">
        <f>SUMIFS(СВЦЭМ!$F$34:$F$777,СВЦЭМ!$A$34:$A$777,$A202,СВЦЭМ!$B$34:$B$777,E$190)+'СЕТ СН'!$F$12</f>
        <v>121.23154322000001</v>
      </c>
      <c r="F202" s="36">
        <f>SUMIFS(СВЦЭМ!$F$34:$F$777,СВЦЭМ!$A$34:$A$777,$A202,СВЦЭМ!$B$34:$B$777,F$190)+'СЕТ СН'!$F$12</f>
        <v>120.97680324</v>
      </c>
      <c r="G202" s="36">
        <f>SUMIFS(СВЦЭМ!$F$34:$F$777,СВЦЭМ!$A$34:$A$777,$A202,СВЦЭМ!$B$34:$B$777,G$190)+'СЕТ СН'!$F$12</f>
        <v>118.19107298</v>
      </c>
      <c r="H202" s="36">
        <f>SUMIFS(СВЦЭМ!$F$34:$F$777,СВЦЭМ!$A$34:$A$777,$A202,СВЦЭМ!$B$34:$B$777,H$190)+'СЕТ СН'!$F$12</f>
        <v>110.19188848</v>
      </c>
      <c r="I202" s="36">
        <f>SUMIFS(СВЦЭМ!$F$34:$F$777,СВЦЭМ!$A$34:$A$777,$A202,СВЦЭМ!$B$34:$B$777,I$190)+'СЕТ СН'!$F$12</f>
        <v>99.625884659999997</v>
      </c>
      <c r="J202" s="36">
        <f>SUMIFS(СВЦЭМ!$F$34:$F$777,СВЦЭМ!$A$34:$A$777,$A202,СВЦЭМ!$B$34:$B$777,J$190)+'СЕТ СН'!$F$12</f>
        <v>96.110243240000003</v>
      </c>
      <c r="K202" s="36">
        <f>SUMIFS(СВЦЭМ!$F$34:$F$777,СВЦЭМ!$A$34:$A$777,$A202,СВЦЭМ!$B$34:$B$777,K$190)+'СЕТ СН'!$F$12</f>
        <v>88.633696569999998</v>
      </c>
      <c r="L202" s="36">
        <f>SUMIFS(СВЦЭМ!$F$34:$F$777,СВЦЭМ!$A$34:$A$777,$A202,СВЦЭМ!$B$34:$B$777,L$190)+'СЕТ СН'!$F$12</f>
        <v>88.517075419999998</v>
      </c>
      <c r="M202" s="36">
        <f>SUMIFS(СВЦЭМ!$F$34:$F$777,СВЦЭМ!$A$34:$A$777,$A202,СВЦЭМ!$B$34:$B$777,M$190)+'СЕТ СН'!$F$12</f>
        <v>93.979023319999996</v>
      </c>
      <c r="N202" s="36">
        <f>SUMIFS(СВЦЭМ!$F$34:$F$777,СВЦЭМ!$A$34:$A$777,$A202,СВЦЭМ!$B$34:$B$777,N$190)+'СЕТ СН'!$F$12</f>
        <v>99.855121400000002</v>
      </c>
      <c r="O202" s="36">
        <f>SUMIFS(СВЦЭМ!$F$34:$F$777,СВЦЭМ!$A$34:$A$777,$A202,СВЦЭМ!$B$34:$B$777,O$190)+'СЕТ СН'!$F$12</f>
        <v>104.00668971</v>
      </c>
      <c r="P202" s="36">
        <f>SUMIFS(СВЦЭМ!$F$34:$F$777,СВЦЭМ!$A$34:$A$777,$A202,СВЦЭМ!$B$34:$B$777,P$190)+'СЕТ СН'!$F$12</f>
        <v>105.03002424</v>
      </c>
      <c r="Q202" s="36">
        <f>SUMIFS(СВЦЭМ!$F$34:$F$777,СВЦЭМ!$A$34:$A$777,$A202,СВЦЭМ!$B$34:$B$777,Q$190)+'СЕТ СН'!$F$12</f>
        <v>100.36435571</v>
      </c>
      <c r="R202" s="36">
        <f>SUMIFS(СВЦЭМ!$F$34:$F$777,СВЦЭМ!$A$34:$A$777,$A202,СВЦЭМ!$B$34:$B$777,R$190)+'СЕТ СН'!$F$12</f>
        <v>95.589225150000004</v>
      </c>
      <c r="S202" s="36">
        <f>SUMIFS(СВЦЭМ!$F$34:$F$777,СВЦЭМ!$A$34:$A$777,$A202,СВЦЭМ!$B$34:$B$777,S$190)+'СЕТ СН'!$F$12</f>
        <v>86.643111869999998</v>
      </c>
      <c r="T202" s="36">
        <f>SUMIFS(СВЦЭМ!$F$34:$F$777,СВЦЭМ!$A$34:$A$777,$A202,СВЦЭМ!$B$34:$B$777,T$190)+'СЕТ СН'!$F$12</f>
        <v>83.982582620000002</v>
      </c>
      <c r="U202" s="36">
        <f>SUMIFS(СВЦЭМ!$F$34:$F$777,СВЦЭМ!$A$34:$A$777,$A202,СВЦЭМ!$B$34:$B$777,U$190)+'СЕТ СН'!$F$12</f>
        <v>84.748780330000002</v>
      </c>
      <c r="V202" s="36">
        <f>SUMIFS(СВЦЭМ!$F$34:$F$777,СВЦЭМ!$A$34:$A$777,$A202,СВЦЭМ!$B$34:$B$777,V$190)+'СЕТ СН'!$F$12</f>
        <v>85.807167379999996</v>
      </c>
      <c r="W202" s="36">
        <f>SUMIFS(СВЦЭМ!$F$34:$F$777,СВЦЭМ!$A$34:$A$777,$A202,СВЦЭМ!$B$34:$B$777,W$190)+'СЕТ СН'!$F$12</f>
        <v>87.961046479999993</v>
      </c>
      <c r="X202" s="36">
        <f>SUMIFS(СВЦЭМ!$F$34:$F$777,СВЦЭМ!$A$34:$A$777,$A202,СВЦЭМ!$B$34:$B$777,X$190)+'СЕТ СН'!$F$12</f>
        <v>88.490105099999994</v>
      </c>
      <c r="Y202" s="36">
        <f>SUMIFS(СВЦЭМ!$F$34:$F$777,СВЦЭМ!$A$34:$A$777,$A202,СВЦЭМ!$B$34:$B$777,Y$190)+'СЕТ СН'!$F$12</f>
        <v>96.207352790000002</v>
      </c>
    </row>
    <row r="203" spans="1:25" ht="15.75" x14ac:dyDescent="0.2">
      <c r="A203" s="35">
        <f t="shared" si="5"/>
        <v>43447</v>
      </c>
      <c r="B203" s="36">
        <f>SUMIFS(СВЦЭМ!$F$34:$F$777,СВЦЭМ!$A$34:$A$777,$A203,СВЦЭМ!$B$34:$B$777,B$190)+'СЕТ СН'!$F$12</f>
        <v>104.0661369</v>
      </c>
      <c r="C203" s="36">
        <f>SUMIFS(СВЦЭМ!$F$34:$F$777,СВЦЭМ!$A$34:$A$777,$A203,СВЦЭМ!$B$34:$B$777,C$190)+'СЕТ СН'!$F$12</f>
        <v>111.46380768</v>
      </c>
      <c r="D203" s="36">
        <f>SUMIFS(СВЦЭМ!$F$34:$F$777,СВЦЭМ!$A$34:$A$777,$A203,СВЦЭМ!$B$34:$B$777,D$190)+'СЕТ СН'!$F$12</f>
        <v>117.62721169</v>
      </c>
      <c r="E203" s="36">
        <f>SUMIFS(СВЦЭМ!$F$34:$F$777,СВЦЭМ!$A$34:$A$777,$A203,СВЦЭМ!$B$34:$B$777,E$190)+'СЕТ СН'!$F$12</f>
        <v>119.19162694000001</v>
      </c>
      <c r="F203" s="36">
        <f>SUMIFS(СВЦЭМ!$F$34:$F$777,СВЦЭМ!$A$34:$A$777,$A203,СВЦЭМ!$B$34:$B$777,F$190)+'СЕТ СН'!$F$12</f>
        <v>119.33048109000001</v>
      </c>
      <c r="G203" s="36">
        <f>SUMIFS(СВЦЭМ!$F$34:$F$777,СВЦЭМ!$A$34:$A$777,$A203,СВЦЭМ!$B$34:$B$777,G$190)+'СЕТ СН'!$F$12</f>
        <v>117.46933565</v>
      </c>
      <c r="H203" s="36">
        <f>SUMIFS(СВЦЭМ!$F$34:$F$777,СВЦЭМ!$A$34:$A$777,$A203,СВЦЭМ!$B$34:$B$777,H$190)+'СЕТ СН'!$F$12</f>
        <v>109.6262335</v>
      </c>
      <c r="I203" s="36">
        <f>SUMIFS(СВЦЭМ!$F$34:$F$777,СВЦЭМ!$A$34:$A$777,$A203,СВЦЭМ!$B$34:$B$777,I$190)+'СЕТ СН'!$F$12</f>
        <v>101.38056018</v>
      </c>
      <c r="J203" s="36">
        <f>SUMIFS(СВЦЭМ!$F$34:$F$777,СВЦЭМ!$A$34:$A$777,$A203,СВЦЭМ!$B$34:$B$777,J$190)+'СЕТ СН'!$F$12</f>
        <v>94.416634009999996</v>
      </c>
      <c r="K203" s="36">
        <f>SUMIFS(СВЦЭМ!$F$34:$F$777,СВЦЭМ!$A$34:$A$777,$A203,СВЦЭМ!$B$34:$B$777,K$190)+'СЕТ СН'!$F$12</f>
        <v>88.877277629999995</v>
      </c>
      <c r="L203" s="36">
        <f>SUMIFS(СВЦЭМ!$F$34:$F$777,СВЦЭМ!$A$34:$A$777,$A203,СВЦЭМ!$B$34:$B$777,L$190)+'СЕТ СН'!$F$12</f>
        <v>88.450176290000002</v>
      </c>
      <c r="M203" s="36">
        <f>SUMIFS(СВЦЭМ!$F$34:$F$777,СВЦЭМ!$A$34:$A$777,$A203,СВЦЭМ!$B$34:$B$777,M$190)+'СЕТ СН'!$F$12</f>
        <v>93.158696449999994</v>
      </c>
      <c r="N203" s="36">
        <f>SUMIFS(СВЦЭМ!$F$34:$F$777,СВЦЭМ!$A$34:$A$777,$A203,СВЦЭМ!$B$34:$B$777,N$190)+'СЕТ СН'!$F$12</f>
        <v>100.15853109</v>
      </c>
      <c r="O203" s="36">
        <f>SUMIFS(СВЦЭМ!$F$34:$F$777,СВЦЭМ!$A$34:$A$777,$A203,СВЦЭМ!$B$34:$B$777,O$190)+'СЕТ СН'!$F$12</f>
        <v>103.36380693</v>
      </c>
      <c r="P203" s="36">
        <f>SUMIFS(СВЦЭМ!$F$34:$F$777,СВЦЭМ!$A$34:$A$777,$A203,СВЦЭМ!$B$34:$B$777,P$190)+'СЕТ СН'!$F$12</f>
        <v>102.55546639000001</v>
      </c>
      <c r="Q203" s="36">
        <f>SUMIFS(СВЦЭМ!$F$34:$F$777,СВЦЭМ!$A$34:$A$777,$A203,СВЦЭМ!$B$34:$B$777,Q$190)+'СЕТ СН'!$F$12</f>
        <v>99.778497659999999</v>
      </c>
      <c r="R203" s="36">
        <f>SUMIFS(СВЦЭМ!$F$34:$F$777,СВЦЭМ!$A$34:$A$777,$A203,СВЦЭМ!$B$34:$B$777,R$190)+'СЕТ СН'!$F$12</f>
        <v>97.763911559999997</v>
      </c>
      <c r="S203" s="36">
        <f>SUMIFS(СВЦЭМ!$F$34:$F$777,СВЦЭМ!$A$34:$A$777,$A203,СВЦЭМ!$B$34:$B$777,S$190)+'СЕТ СН'!$F$12</f>
        <v>90.215660970000002</v>
      </c>
      <c r="T203" s="36">
        <f>SUMIFS(СВЦЭМ!$F$34:$F$777,СВЦЭМ!$A$34:$A$777,$A203,СВЦЭМ!$B$34:$B$777,T$190)+'СЕТ СН'!$F$12</f>
        <v>90.326728020000004</v>
      </c>
      <c r="U203" s="36">
        <f>SUMIFS(СВЦЭМ!$F$34:$F$777,СВЦЭМ!$A$34:$A$777,$A203,СВЦЭМ!$B$34:$B$777,U$190)+'СЕТ СН'!$F$12</f>
        <v>91.265396780000003</v>
      </c>
      <c r="V203" s="36">
        <f>SUMIFS(СВЦЭМ!$F$34:$F$777,СВЦЭМ!$A$34:$A$777,$A203,СВЦЭМ!$B$34:$B$777,V$190)+'СЕТ СН'!$F$12</f>
        <v>88.102972289999997</v>
      </c>
      <c r="W203" s="36">
        <f>SUMIFS(СВЦЭМ!$F$34:$F$777,СВЦЭМ!$A$34:$A$777,$A203,СВЦЭМ!$B$34:$B$777,W$190)+'СЕТ СН'!$F$12</f>
        <v>87.862451410000006</v>
      </c>
      <c r="X203" s="36">
        <f>SUMIFS(СВЦЭМ!$F$34:$F$777,СВЦЭМ!$A$34:$A$777,$A203,СВЦЭМ!$B$34:$B$777,X$190)+'СЕТ СН'!$F$12</f>
        <v>88.539218030000001</v>
      </c>
      <c r="Y203" s="36">
        <f>SUMIFS(СВЦЭМ!$F$34:$F$777,СВЦЭМ!$A$34:$A$777,$A203,СВЦЭМ!$B$34:$B$777,Y$190)+'СЕТ СН'!$F$12</f>
        <v>97.805352060000004</v>
      </c>
    </row>
    <row r="204" spans="1:25" ht="15.75" x14ac:dyDescent="0.2">
      <c r="A204" s="35">
        <f t="shared" si="5"/>
        <v>43448</v>
      </c>
      <c r="B204" s="36">
        <f>SUMIFS(СВЦЭМ!$F$34:$F$777,СВЦЭМ!$A$34:$A$777,$A204,СВЦЭМ!$B$34:$B$777,B$190)+'СЕТ СН'!$F$12</f>
        <v>105.58937693999999</v>
      </c>
      <c r="C204" s="36">
        <f>SUMIFS(СВЦЭМ!$F$34:$F$777,СВЦЭМ!$A$34:$A$777,$A204,СВЦЭМ!$B$34:$B$777,C$190)+'СЕТ СН'!$F$12</f>
        <v>113.36543478999999</v>
      </c>
      <c r="D204" s="36">
        <f>SUMIFS(СВЦЭМ!$F$34:$F$777,СВЦЭМ!$A$34:$A$777,$A204,СВЦЭМ!$B$34:$B$777,D$190)+'СЕТ СН'!$F$12</f>
        <v>119.10008641</v>
      </c>
      <c r="E204" s="36">
        <f>SUMIFS(СВЦЭМ!$F$34:$F$777,СВЦЭМ!$A$34:$A$777,$A204,СВЦЭМ!$B$34:$B$777,E$190)+'СЕТ СН'!$F$12</f>
        <v>119.57879905999999</v>
      </c>
      <c r="F204" s="36">
        <f>SUMIFS(СВЦЭМ!$F$34:$F$777,СВЦЭМ!$A$34:$A$777,$A204,СВЦЭМ!$B$34:$B$777,F$190)+'СЕТ СН'!$F$12</f>
        <v>119.38152315000001</v>
      </c>
      <c r="G204" s="36">
        <f>SUMIFS(СВЦЭМ!$F$34:$F$777,СВЦЭМ!$A$34:$A$777,$A204,СВЦЭМ!$B$34:$B$777,G$190)+'СЕТ СН'!$F$12</f>
        <v>117.03849022999999</v>
      </c>
      <c r="H204" s="36">
        <f>SUMIFS(СВЦЭМ!$F$34:$F$777,СВЦЭМ!$A$34:$A$777,$A204,СВЦЭМ!$B$34:$B$777,H$190)+'СЕТ СН'!$F$12</f>
        <v>112.28075504</v>
      </c>
      <c r="I204" s="36">
        <f>SUMIFS(СВЦЭМ!$F$34:$F$777,СВЦЭМ!$A$34:$A$777,$A204,СВЦЭМ!$B$34:$B$777,I$190)+'СЕТ СН'!$F$12</f>
        <v>101.90442156</v>
      </c>
      <c r="J204" s="36">
        <f>SUMIFS(СВЦЭМ!$F$34:$F$777,СВЦЭМ!$A$34:$A$777,$A204,СВЦЭМ!$B$34:$B$777,J$190)+'СЕТ СН'!$F$12</f>
        <v>95.301928250000003</v>
      </c>
      <c r="K204" s="36">
        <f>SUMIFS(СВЦЭМ!$F$34:$F$777,СВЦЭМ!$A$34:$A$777,$A204,СВЦЭМ!$B$34:$B$777,K$190)+'СЕТ СН'!$F$12</f>
        <v>88.748864740000002</v>
      </c>
      <c r="L204" s="36">
        <f>SUMIFS(СВЦЭМ!$F$34:$F$777,СВЦЭМ!$A$34:$A$777,$A204,СВЦЭМ!$B$34:$B$777,L$190)+'СЕТ СН'!$F$12</f>
        <v>88.424279729999995</v>
      </c>
      <c r="M204" s="36">
        <f>SUMIFS(СВЦЭМ!$F$34:$F$777,СВЦЭМ!$A$34:$A$777,$A204,СВЦЭМ!$B$34:$B$777,M$190)+'СЕТ СН'!$F$12</f>
        <v>94.76727185</v>
      </c>
      <c r="N204" s="36">
        <f>SUMIFS(СВЦЭМ!$F$34:$F$777,СВЦЭМ!$A$34:$A$777,$A204,СВЦЭМ!$B$34:$B$777,N$190)+'СЕТ СН'!$F$12</f>
        <v>101.46471429</v>
      </c>
      <c r="O204" s="36">
        <f>SUMIFS(СВЦЭМ!$F$34:$F$777,СВЦЭМ!$A$34:$A$777,$A204,СВЦЭМ!$B$34:$B$777,O$190)+'СЕТ СН'!$F$12</f>
        <v>102.95394528</v>
      </c>
      <c r="P204" s="36">
        <f>SUMIFS(СВЦЭМ!$F$34:$F$777,СВЦЭМ!$A$34:$A$777,$A204,СВЦЭМ!$B$34:$B$777,P$190)+'СЕТ СН'!$F$12</f>
        <v>102.31123176</v>
      </c>
      <c r="Q204" s="36">
        <f>SUMIFS(СВЦЭМ!$F$34:$F$777,СВЦЭМ!$A$34:$A$777,$A204,СВЦЭМ!$B$34:$B$777,Q$190)+'СЕТ СН'!$F$12</f>
        <v>101.92711169</v>
      </c>
      <c r="R204" s="36">
        <f>SUMIFS(СВЦЭМ!$F$34:$F$777,СВЦЭМ!$A$34:$A$777,$A204,СВЦЭМ!$B$34:$B$777,R$190)+'СЕТ СН'!$F$12</f>
        <v>98.888118669999997</v>
      </c>
      <c r="S204" s="36">
        <f>SUMIFS(СВЦЭМ!$F$34:$F$777,СВЦЭМ!$A$34:$A$777,$A204,СВЦЭМ!$B$34:$B$777,S$190)+'СЕТ СН'!$F$12</f>
        <v>88.4766221</v>
      </c>
      <c r="T204" s="36">
        <f>SUMIFS(СВЦЭМ!$F$34:$F$777,СВЦЭМ!$A$34:$A$777,$A204,СВЦЭМ!$B$34:$B$777,T$190)+'СЕТ СН'!$F$12</f>
        <v>84.022317860000001</v>
      </c>
      <c r="U204" s="36">
        <f>SUMIFS(СВЦЭМ!$F$34:$F$777,СВЦЭМ!$A$34:$A$777,$A204,СВЦЭМ!$B$34:$B$777,U$190)+'СЕТ СН'!$F$12</f>
        <v>83.444580250000001</v>
      </c>
      <c r="V204" s="36">
        <f>SUMIFS(СВЦЭМ!$F$34:$F$777,СВЦЭМ!$A$34:$A$777,$A204,СВЦЭМ!$B$34:$B$777,V$190)+'СЕТ СН'!$F$12</f>
        <v>84.088115579999993</v>
      </c>
      <c r="W204" s="36">
        <f>SUMIFS(СВЦЭМ!$F$34:$F$777,СВЦЭМ!$A$34:$A$777,$A204,СВЦЭМ!$B$34:$B$777,W$190)+'СЕТ СН'!$F$12</f>
        <v>86.078799419999996</v>
      </c>
      <c r="X204" s="36">
        <f>SUMIFS(СВЦЭМ!$F$34:$F$777,СВЦЭМ!$A$34:$A$777,$A204,СВЦЭМ!$B$34:$B$777,X$190)+'СЕТ СН'!$F$12</f>
        <v>87.393615870000005</v>
      </c>
      <c r="Y204" s="36">
        <f>SUMIFS(СВЦЭМ!$F$34:$F$777,СВЦЭМ!$A$34:$A$777,$A204,СВЦЭМ!$B$34:$B$777,Y$190)+'СЕТ СН'!$F$12</f>
        <v>96.552813650000004</v>
      </c>
    </row>
    <row r="205" spans="1:25" ht="15.75" x14ac:dyDescent="0.2">
      <c r="A205" s="35">
        <f t="shared" si="5"/>
        <v>43449</v>
      </c>
      <c r="B205" s="36">
        <f>SUMIFS(СВЦЭМ!$F$34:$F$777,СВЦЭМ!$A$34:$A$777,$A205,СВЦЭМ!$B$34:$B$777,B$190)+'СЕТ СН'!$F$12</f>
        <v>109.58437139999999</v>
      </c>
      <c r="C205" s="36">
        <f>SUMIFS(СВЦЭМ!$F$34:$F$777,СВЦЭМ!$A$34:$A$777,$A205,СВЦЭМ!$B$34:$B$777,C$190)+'СЕТ СН'!$F$12</f>
        <v>114.51349618</v>
      </c>
      <c r="D205" s="36">
        <f>SUMIFS(СВЦЭМ!$F$34:$F$777,СВЦЭМ!$A$34:$A$777,$A205,СВЦЭМ!$B$34:$B$777,D$190)+'СЕТ СН'!$F$12</f>
        <v>118.88685461</v>
      </c>
      <c r="E205" s="36">
        <f>SUMIFS(СВЦЭМ!$F$34:$F$777,СВЦЭМ!$A$34:$A$777,$A205,СВЦЭМ!$B$34:$B$777,E$190)+'СЕТ СН'!$F$12</f>
        <v>118.87221228999999</v>
      </c>
      <c r="F205" s="36">
        <f>SUMIFS(СВЦЭМ!$F$34:$F$777,СВЦЭМ!$A$34:$A$777,$A205,СВЦЭМ!$B$34:$B$777,F$190)+'СЕТ СН'!$F$12</f>
        <v>118.75623471999999</v>
      </c>
      <c r="G205" s="36">
        <f>SUMIFS(СВЦЭМ!$F$34:$F$777,СВЦЭМ!$A$34:$A$777,$A205,СВЦЭМ!$B$34:$B$777,G$190)+'СЕТ СН'!$F$12</f>
        <v>115.78547618</v>
      </c>
      <c r="H205" s="36">
        <f>SUMIFS(СВЦЭМ!$F$34:$F$777,СВЦЭМ!$A$34:$A$777,$A205,СВЦЭМ!$B$34:$B$777,H$190)+'СЕТ СН'!$F$12</f>
        <v>113.17643892</v>
      </c>
      <c r="I205" s="36">
        <f>SUMIFS(СВЦЭМ!$F$34:$F$777,СВЦЭМ!$A$34:$A$777,$A205,СВЦЭМ!$B$34:$B$777,I$190)+'СЕТ СН'!$F$12</f>
        <v>103.13927784000001</v>
      </c>
      <c r="J205" s="36">
        <f>SUMIFS(СВЦЭМ!$F$34:$F$777,СВЦЭМ!$A$34:$A$777,$A205,СВЦЭМ!$B$34:$B$777,J$190)+'СЕТ СН'!$F$12</f>
        <v>93.722020970000003</v>
      </c>
      <c r="K205" s="36">
        <f>SUMIFS(СВЦЭМ!$F$34:$F$777,СВЦЭМ!$A$34:$A$777,$A205,СВЦЭМ!$B$34:$B$777,K$190)+'СЕТ СН'!$F$12</f>
        <v>86.870922930000006</v>
      </c>
      <c r="L205" s="36">
        <f>SUMIFS(СВЦЭМ!$F$34:$F$777,СВЦЭМ!$A$34:$A$777,$A205,СВЦЭМ!$B$34:$B$777,L$190)+'СЕТ СН'!$F$12</f>
        <v>88.505675670000002</v>
      </c>
      <c r="M205" s="36">
        <f>SUMIFS(СВЦЭМ!$F$34:$F$777,СВЦЭМ!$A$34:$A$777,$A205,СВЦЭМ!$B$34:$B$777,M$190)+'СЕТ СН'!$F$12</f>
        <v>94.080191940000006</v>
      </c>
      <c r="N205" s="36">
        <f>SUMIFS(СВЦЭМ!$F$34:$F$777,СВЦЭМ!$A$34:$A$777,$A205,СВЦЭМ!$B$34:$B$777,N$190)+'СЕТ СН'!$F$12</f>
        <v>100.58508469</v>
      </c>
      <c r="O205" s="36">
        <f>SUMIFS(СВЦЭМ!$F$34:$F$777,СВЦЭМ!$A$34:$A$777,$A205,СВЦЭМ!$B$34:$B$777,O$190)+'СЕТ СН'!$F$12</f>
        <v>104.88599949</v>
      </c>
      <c r="P205" s="36">
        <f>SUMIFS(СВЦЭМ!$F$34:$F$777,СВЦЭМ!$A$34:$A$777,$A205,СВЦЭМ!$B$34:$B$777,P$190)+'СЕТ СН'!$F$12</f>
        <v>102.91108140999999</v>
      </c>
      <c r="Q205" s="36">
        <f>SUMIFS(СВЦЭМ!$F$34:$F$777,СВЦЭМ!$A$34:$A$777,$A205,СВЦЭМ!$B$34:$B$777,Q$190)+'СЕТ СН'!$F$12</f>
        <v>100.85586452</v>
      </c>
      <c r="R205" s="36">
        <f>SUMIFS(СВЦЭМ!$F$34:$F$777,СВЦЭМ!$A$34:$A$777,$A205,СВЦЭМ!$B$34:$B$777,R$190)+'СЕТ СН'!$F$12</f>
        <v>95.860121109999994</v>
      </c>
      <c r="S205" s="36">
        <f>SUMIFS(СВЦЭМ!$F$34:$F$777,СВЦЭМ!$A$34:$A$777,$A205,СВЦЭМ!$B$34:$B$777,S$190)+'СЕТ СН'!$F$12</f>
        <v>86.606484350000002</v>
      </c>
      <c r="T205" s="36">
        <f>SUMIFS(СВЦЭМ!$F$34:$F$777,СВЦЭМ!$A$34:$A$777,$A205,СВЦЭМ!$B$34:$B$777,T$190)+'СЕТ СН'!$F$12</f>
        <v>81.585308499999996</v>
      </c>
      <c r="U205" s="36">
        <f>SUMIFS(СВЦЭМ!$F$34:$F$777,СВЦЭМ!$A$34:$A$777,$A205,СВЦЭМ!$B$34:$B$777,U$190)+'СЕТ СН'!$F$12</f>
        <v>83.161056189999996</v>
      </c>
      <c r="V205" s="36">
        <f>SUMIFS(СВЦЭМ!$F$34:$F$777,СВЦЭМ!$A$34:$A$777,$A205,СВЦЭМ!$B$34:$B$777,V$190)+'СЕТ СН'!$F$12</f>
        <v>83.684182109999995</v>
      </c>
      <c r="W205" s="36">
        <f>SUMIFS(СВЦЭМ!$F$34:$F$777,СВЦЭМ!$A$34:$A$777,$A205,СВЦЭМ!$B$34:$B$777,W$190)+'СЕТ СН'!$F$12</f>
        <v>84.374398369999994</v>
      </c>
      <c r="X205" s="36">
        <f>SUMIFS(СВЦЭМ!$F$34:$F$777,СВЦЭМ!$A$34:$A$777,$A205,СВЦЭМ!$B$34:$B$777,X$190)+'СЕТ СН'!$F$12</f>
        <v>87.155044910000001</v>
      </c>
      <c r="Y205" s="36">
        <f>SUMIFS(СВЦЭМ!$F$34:$F$777,СВЦЭМ!$A$34:$A$777,$A205,СВЦЭМ!$B$34:$B$777,Y$190)+'СЕТ СН'!$F$12</f>
        <v>94.246464829999994</v>
      </c>
    </row>
    <row r="206" spans="1:25" ht="15.75" x14ac:dyDescent="0.2">
      <c r="A206" s="35">
        <f t="shared" si="5"/>
        <v>43450</v>
      </c>
      <c r="B206" s="36">
        <f>SUMIFS(СВЦЭМ!$F$34:$F$777,СВЦЭМ!$A$34:$A$777,$A206,СВЦЭМ!$B$34:$B$777,B$190)+'СЕТ СН'!$F$12</f>
        <v>105.14657588999999</v>
      </c>
      <c r="C206" s="36">
        <f>SUMIFS(СВЦЭМ!$F$34:$F$777,СВЦЭМ!$A$34:$A$777,$A206,СВЦЭМ!$B$34:$B$777,C$190)+'СЕТ СН'!$F$12</f>
        <v>113.7443694</v>
      </c>
      <c r="D206" s="36">
        <f>SUMIFS(СВЦЭМ!$F$34:$F$777,СВЦЭМ!$A$34:$A$777,$A206,СВЦЭМ!$B$34:$B$777,D$190)+'СЕТ СН'!$F$12</f>
        <v>119.81484157</v>
      </c>
      <c r="E206" s="36">
        <f>SUMIFS(СВЦЭМ!$F$34:$F$777,СВЦЭМ!$A$34:$A$777,$A206,СВЦЭМ!$B$34:$B$777,E$190)+'СЕТ СН'!$F$12</f>
        <v>118.46184739</v>
      </c>
      <c r="F206" s="36">
        <f>SUMIFS(СВЦЭМ!$F$34:$F$777,СВЦЭМ!$A$34:$A$777,$A206,СВЦЭМ!$B$34:$B$777,F$190)+'СЕТ СН'!$F$12</f>
        <v>117.47407178</v>
      </c>
      <c r="G206" s="36">
        <f>SUMIFS(СВЦЭМ!$F$34:$F$777,СВЦЭМ!$A$34:$A$777,$A206,СВЦЭМ!$B$34:$B$777,G$190)+'СЕТ СН'!$F$12</f>
        <v>116.08087924</v>
      </c>
      <c r="H206" s="36">
        <f>SUMIFS(СВЦЭМ!$F$34:$F$777,СВЦЭМ!$A$34:$A$777,$A206,СВЦЭМ!$B$34:$B$777,H$190)+'СЕТ СН'!$F$12</f>
        <v>114.11031986</v>
      </c>
      <c r="I206" s="36">
        <f>SUMIFS(СВЦЭМ!$F$34:$F$777,СВЦЭМ!$A$34:$A$777,$A206,СВЦЭМ!$B$34:$B$777,I$190)+'СЕТ СН'!$F$12</f>
        <v>105.09994358</v>
      </c>
      <c r="J206" s="36">
        <f>SUMIFS(СВЦЭМ!$F$34:$F$777,СВЦЭМ!$A$34:$A$777,$A206,СВЦЭМ!$B$34:$B$777,J$190)+'СЕТ СН'!$F$12</f>
        <v>96.183504479999996</v>
      </c>
      <c r="K206" s="36">
        <f>SUMIFS(СВЦЭМ!$F$34:$F$777,СВЦЭМ!$A$34:$A$777,$A206,СВЦЭМ!$B$34:$B$777,K$190)+'СЕТ СН'!$F$12</f>
        <v>89.484092309999994</v>
      </c>
      <c r="L206" s="36">
        <f>SUMIFS(СВЦЭМ!$F$34:$F$777,СВЦЭМ!$A$34:$A$777,$A206,СВЦЭМ!$B$34:$B$777,L$190)+'СЕТ СН'!$F$12</f>
        <v>86.329749680000006</v>
      </c>
      <c r="M206" s="36">
        <f>SUMIFS(СВЦЭМ!$F$34:$F$777,СВЦЭМ!$A$34:$A$777,$A206,СВЦЭМ!$B$34:$B$777,M$190)+'СЕТ СН'!$F$12</f>
        <v>92.554121050000006</v>
      </c>
      <c r="N206" s="36">
        <f>SUMIFS(СВЦЭМ!$F$34:$F$777,СВЦЭМ!$A$34:$A$777,$A206,СВЦЭМ!$B$34:$B$777,N$190)+'СЕТ СН'!$F$12</f>
        <v>100.09909484000001</v>
      </c>
      <c r="O206" s="36">
        <f>SUMIFS(СВЦЭМ!$F$34:$F$777,СВЦЭМ!$A$34:$A$777,$A206,СВЦЭМ!$B$34:$B$777,O$190)+'СЕТ СН'!$F$12</f>
        <v>102.46360386000001</v>
      </c>
      <c r="P206" s="36">
        <f>SUMIFS(СВЦЭМ!$F$34:$F$777,СВЦЭМ!$A$34:$A$777,$A206,СВЦЭМ!$B$34:$B$777,P$190)+'СЕТ СН'!$F$12</f>
        <v>102.99490449</v>
      </c>
      <c r="Q206" s="36">
        <f>SUMIFS(СВЦЭМ!$F$34:$F$777,СВЦЭМ!$A$34:$A$777,$A206,СВЦЭМ!$B$34:$B$777,Q$190)+'СЕТ СН'!$F$12</f>
        <v>102.77316152</v>
      </c>
      <c r="R206" s="36">
        <f>SUMIFS(СВЦЭМ!$F$34:$F$777,СВЦЭМ!$A$34:$A$777,$A206,СВЦЭМ!$B$34:$B$777,R$190)+'СЕТ СН'!$F$12</f>
        <v>97.86248569</v>
      </c>
      <c r="S206" s="36">
        <f>SUMIFS(СВЦЭМ!$F$34:$F$777,СВЦЭМ!$A$34:$A$777,$A206,СВЦЭМ!$B$34:$B$777,S$190)+'СЕТ СН'!$F$12</f>
        <v>86.855415579999999</v>
      </c>
      <c r="T206" s="36">
        <f>SUMIFS(СВЦЭМ!$F$34:$F$777,СВЦЭМ!$A$34:$A$777,$A206,СВЦЭМ!$B$34:$B$777,T$190)+'СЕТ СН'!$F$12</f>
        <v>81.333454750000001</v>
      </c>
      <c r="U206" s="36">
        <f>SUMIFS(СВЦЭМ!$F$34:$F$777,СВЦЭМ!$A$34:$A$777,$A206,СВЦЭМ!$B$34:$B$777,U$190)+'СЕТ СН'!$F$12</f>
        <v>81.651155489999994</v>
      </c>
      <c r="V206" s="36">
        <f>SUMIFS(СВЦЭМ!$F$34:$F$777,СВЦЭМ!$A$34:$A$777,$A206,СВЦЭМ!$B$34:$B$777,V$190)+'СЕТ СН'!$F$12</f>
        <v>82.810727799999995</v>
      </c>
      <c r="W206" s="36">
        <f>SUMIFS(СВЦЭМ!$F$34:$F$777,СВЦЭМ!$A$34:$A$777,$A206,СВЦЭМ!$B$34:$B$777,W$190)+'СЕТ СН'!$F$12</f>
        <v>84.49348603</v>
      </c>
      <c r="X206" s="36">
        <f>SUMIFS(СВЦЭМ!$F$34:$F$777,СВЦЭМ!$A$34:$A$777,$A206,СВЦЭМ!$B$34:$B$777,X$190)+'СЕТ СН'!$F$12</f>
        <v>87.569747430000007</v>
      </c>
      <c r="Y206" s="36">
        <f>SUMIFS(СВЦЭМ!$F$34:$F$777,СВЦЭМ!$A$34:$A$777,$A206,СВЦЭМ!$B$34:$B$777,Y$190)+'СЕТ СН'!$F$12</f>
        <v>94.761875119999999</v>
      </c>
    </row>
    <row r="207" spans="1:25" ht="15.75" x14ac:dyDescent="0.2">
      <c r="A207" s="35">
        <f t="shared" si="5"/>
        <v>43451</v>
      </c>
      <c r="B207" s="36">
        <f>SUMIFS(СВЦЭМ!$F$34:$F$777,СВЦЭМ!$A$34:$A$777,$A207,СВЦЭМ!$B$34:$B$777,B$190)+'СЕТ СН'!$F$12</f>
        <v>109.93062943</v>
      </c>
      <c r="C207" s="36">
        <f>SUMIFS(СВЦЭМ!$F$34:$F$777,СВЦЭМ!$A$34:$A$777,$A207,СВЦЭМ!$B$34:$B$777,C$190)+'СЕТ СН'!$F$12</f>
        <v>119.73461715000001</v>
      </c>
      <c r="D207" s="36">
        <f>SUMIFS(СВЦЭМ!$F$34:$F$777,СВЦЭМ!$A$34:$A$777,$A207,СВЦЭМ!$B$34:$B$777,D$190)+'СЕТ СН'!$F$12</f>
        <v>126.36850736</v>
      </c>
      <c r="E207" s="36">
        <f>SUMIFS(СВЦЭМ!$F$34:$F$777,СВЦЭМ!$A$34:$A$777,$A207,СВЦЭМ!$B$34:$B$777,E$190)+'СЕТ СН'!$F$12</f>
        <v>127.99692272</v>
      </c>
      <c r="F207" s="36">
        <f>SUMIFS(СВЦЭМ!$F$34:$F$777,СВЦЭМ!$A$34:$A$777,$A207,СВЦЭМ!$B$34:$B$777,F$190)+'СЕТ СН'!$F$12</f>
        <v>127.9108281</v>
      </c>
      <c r="G207" s="36">
        <f>SUMIFS(СВЦЭМ!$F$34:$F$777,СВЦЭМ!$A$34:$A$777,$A207,СВЦЭМ!$B$34:$B$777,G$190)+'СЕТ СН'!$F$12</f>
        <v>120.11376036</v>
      </c>
      <c r="H207" s="36">
        <f>SUMIFS(СВЦЭМ!$F$34:$F$777,СВЦЭМ!$A$34:$A$777,$A207,СВЦЭМ!$B$34:$B$777,H$190)+'СЕТ СН'!$F$12</f>
        <v>113.67394087</v>
      </c>
      <c r="I207" s="36">
        <f>SUMIFS(СВЦЭМ!$F$34:$F$777,СВЦЭМ!$A$34:$A$777,$A207,СВЦЭМ!$B$34:$B$777,I$190)+'СЕТ СН'!$F$12</f>
        <v>102.82587211000001</v>
      </c>
      <c r="J207" s="36">
        <f>SUMIFS(СВЦЭМ!$F$34:$F$777,СВЦЭМ!$A$34:$A$777,$A207,СВЦЭМ!$B$34:$B$777,J$190)+'СЕТ СН'!$F$12</f>
        <v>95.875731430000002</v>
      </c>
      <c r="K207" s="36">
        <f>SUMIFS(СВЦЭМ!$F$34:$F$777,СВЦЭМ!$A$34:$A$777,$A207,СВЦЭМ!$B$34:$B$777,K$190)+'СЕТ СН'!$F$12</f>
        <v>87.877688280000001</v>
      </c>
      <c r="L207" s="36">
        <f>SUMIFS(СВЦЭМ!$F$34:$F$777,СВЦЭМ!$A$34:$A$777,$A207,СВЦЭМ!$B$34:$B$777,L$190)+'СЕТ СН'!$F$12</f>
        <v>87.218291359999995</v>
      </c>
      <c r="M207" s="36">
        <f>SUMIFS(СВЦЭМ!$F$34:$F$777,СВЦЭМ!$A$34:$A$777,$A207,СВЦЭМ!$B$34:$B$777,M$190)+'СЕТ СН'!$F$12</f>
        <v>93.128234469999995</v>
      </c>
      <c r="N207" s="36">
        <f>SUMIFS(СВЦЭМ!$F$34:$F$777,СВЦЭМ!$A$34:$A$777,$A207,СВЦЭМ!$B$34:$B$777,N$190)+'СЕТ СН'!$F$12</f>
        <v>100.49092844</v>
      </c>
      <c r="O207" s="36">
        <f>SUMIFS(СВЦЭМ!$F$34:$F$777,СВЦЭМ!$A$34:$A$777,$A207,СВЦЭМ!$B$34:$B$777,O$190)+'СЕТ СН'!$F$12</f>
        <v>105.56065477999999</v>
      </c>
      <c r="P207" s="36">
        <f>SUMIFS(СВЦЭМ!$F$34:$F$777,СВЦЭМ!$A$34:$A$777,$A207,СВЦЭМ!$B$34:$B$777,P$190)+'СЕТ СН'!$F$12</f>
        <v>106.59241711999999</v>
      </c>
      <c r="Q207" s="36">
        <f>SUMIFS(СВЦЭМ!$F$34:$F$777,СВЦЭМ!$A$34:$A$777,$A207,СВЦЭМ!$B$34:$B$777,Q$190)+'СЕТ СН'!$F$12</f>
        <v>103.77523583999999</v>
      </c>
      <c r="R207" s="36">
        <f>SUMIFS(СВЦЭМ!$F$34:$F$777,СВЦЭМ!$A$34:$A$777,$A207,СВЦЭМ!$B$34:$B$777,R$190)+'СЕТ СН'!$F$12</f>
        <v>96.414291770000005</v>
      </c>
      <c r="S207" s="36">
        <f>SUMIFS(СВЦЭМ!$F$34:$F$777,СВЦЭМ!$A$34:$A$777,$A207,СВЦЭМ!$B$34:$B$777,S$190)+'СЕТ СН'!$F$12</f>
        <v>84.464507990000001</v>
      </c>
      <c r="T207" s="36">
        <f>SUMIFS(СВЦЭМ!$F$34:$F$777,СВЦЭМ!$A$34:$A$777,$A207,СВЦЭМ!$B$34:$B$777,T$190)+'СЕТ СН'!$F$12</f>
        <v>79.182160809999999</v>
      </c>
      <c r="U207" s="36">
        <f>SUMIFS(СВЦЭМ!$F$34:$F$777,СВЦЭМ!$A$34:$A$777,$A207,СВЦЭМ!$B$34:$B$777,U$190)+'СЕТ СН'!$F$12</f>
        <v>79.448062699999994</v>
      </c>
      <c r="V207" s="36">
        <f>SUMIFS(СВЦЭМ!$F$34:$F$777,СВЦЭМ!$A$34:$A$777,$A207,СВЦЭМ!$B$34:$B$777,V$190)+'СЕТ СН'!$F$12</f>
        <v>81.661737410000001</v>
      </c>
      <c r="W207" s="36">
        <f>SUMIFS(СВЦЭМ!$F$34:$F$777,СВЦЭМ!$A$34:$A$777,$A207,СВЦЭМ!$B$34:$B$777,W$190)+'СЕТ СН'!$F$12</f>
        <v>83.809667110000007</v>
      </c>
      <c r="X207" s="36">
        <f>SUMIFS(СВЦЭМ!$F$34:$F$777,СВЦЭМ!$A$34:$A$777,$A207,СВЦЭМ!$B$34:$B$777,X$190)+'СЕТ СН'!$F$12</f>
        <v>84.887801260000003</v>
      </c>
      <c r="Y207" s="36">
        <f>SUMIFS(СВЦЭМ!$F$34:$F$777,СВЦЭМ!$A$34:$A$777,$A207,СВЦЭМ!$B$34:$B$777,Y$190)+'СЕТ СН'!$F$12</f>
        <v>94.813009309999998</v>
      </c>
    </row>
    <row r="208" spans="1:25" ht="15.75" x14ac:dyDescent="0.2">
      <c r="A208" s="35">
        <f t="shared" si="5"/>
        <v>43452</v>
      </c>
      <c r="B208" s="36">
        <f>SUMIFS(СВЦЭМ!$F$34:$F$777,СВЦЭМ!$A$34:$A$777,$A208,СВЦЭМ!$B$34:$B$777,B$190)+'СЕТ СН'!$F$12</f>
        <v>105.20821023000001</v>
      </c>
      <c r="C208" s="36">
        <f>SUMIFS(СВЦЭМ!$F$34:$F$777,СВЦЭМ!$A$34:$A$777,$A208,СВЦЭМ!$B$34:$B$777,C$190)+'СЕТ СН'!$F$12</f>
        <v>112.6698298</v>
      </c>
      <c r="D208" s="36">
        <f>SUMIFS(СВЦЭМ!$F$34:$F$777,СВЦЭМ!$A$34:$A$777,$A208,СВЦЭМ!$B$34:$B$777,D$190)+'СЕТ СН'!$F$12</f>
        <v>118.28690570000001</v>
      </c>
      <c r="E208" s="36">
        <f>SUMIFS(СВЦЭМ!$F$34:$F$777,СВЦЭМ!$A$34:$A$777,$A208,СВЦЭМ!$B$34:$B$777,E$190)+'СЕТ СН'!$F$12</f>
        <v>118.89630102</v>
      </c>
      <c r="F208" s="36">
        <f>SUMIFS(СВЦЭМ!$F$34:$F$777,СВЦЭМ!$A$34:$A$777,$A208,СВЦЭМ!$B$34:$B$777,F$190)+'СЕТ СН'!$F$12</f>
        <v>118.80053194</v>
      </c>
      <c r="G208" s="36">
        <f>SUMIFS(СВЦЭМ!$F$34:$F$777,СВЦЭМ!$A$34:$A$777,$A208,СВЦЭМ!$B$34:$B$777,G$190)+'СЕТ СН'!$F$12</f>
        <v>117.60087162000001</v>
      </c>
      <c r="H208" s="36">
        <f>SUMIFS(СВЦЭМ!$F$34:$F$777,СВЦЭМ!$A$34:$A$777,$A208,СВЦЭМ!$B$34:$B$777,H$190)+'СЕТ СН'!$F$12</f>
        <v>111.43002583000001</v>
      </c>
      <c r="I208" s="36">
        <f>SUMIFS(СВЦЭМ!$F$34:$F$777,СВЦЭМ!$A$34:$A$777,$A208,СВЦЭМ!$B$34:$B$777,I$190)+'СЕТ СН'!$F$12</f>
        <v>101.97128192</v>
      </c>
      <c r="J208" s="36">
        <f>SUMIFS(СВЦЭМ!$F$34:$F$777,СВЦЭМ!$A$34:$A$777,$A208,СВЦЭМ!$B$34:$B$777,J$190)+'СЕТ СН'!$F$12</f>
        <v>94.997388459999996</v>
      </c>
      <c r="K208" s="36">
        <f>SUMIFS(СВЦЭМ!$F$34:$F$777,СВЦЭМ!$A$34:$A$777,$A208,СВЦЭМ!$B$34:$B$777,K$190)+'СЕТ СН'!$F$12</f>
        <v>89.2473186</v>
      </c>
      <c r="L208" s="36">
        <f>SUMIFS(СВЦЭМ!$F$34:$F$777,СВЦЭМ!$A$34:$A$777,$A208,СВЦЭМ!$B$34:$B$777,L$190)+'СЕТ СН'!$F$12</f>
        <v>90.493173650000003</v>
      </c>
      <c r="M208" s="36">
        <f>SUMIFS(СВЦЭМ!$F$34:$F$777,СВЦЭМ!$A$34:$A$777,$A208,СВЦЭМ!$B$34:$B$777,M$190)+'СЕТ СН'!$F$12</f>
        <v>93.923966969999995</v>
      </c>
      <c r="N208" s="36">
        <f>SUMIFS(СВЦЭМ!$F$34:$F$777,СВЦЭМ!$A$34:$A$777,$A208,СВЦЭМ!$B$34:$B$777,N$190)+'СЕТ СН'!$F$12</f>
        <v>98.709235919999998</v>
      </c>
      <c r="O208" s="36">
        <f>SUMIFS(СВЦЭМ!$F$34:$F$777,СВЦЭМ!$A$34:$A$777,$A208,СВЦЭМ!$B$34:$B$777,O$190)+'СЕТ СН'!$F$12</f>
        <v>103.96306414999999</v>
      </c>
      <c r="P208" s="36">
        <f>SUMIFS(СВЦЭМ!$F$34:$F$777,СВЦЭМ!$A$34:$A$777,$A208,СВЦЭМ!$B$34:$B$777,P$190)+'СЕТ СН'!$F$12</f>
        <v>104.80835046</v>
      </c>
      <c r="Q208" s="36">
        <f>SUMIFS(СВЦЭМ!$F$34:$F$777,СВЦЭМ!$A$34:$A$777,$A208,СВЦЭМ!$B$34:$B$777,Q$190)+'СЕТ СН'!$F$12</f>
        <v>101.55078406</v>
      </c>
      <c r="R208" s="36">
        <f>SUMIFS(СВЦЭМ!$F$34:$F$777,СВЦЭМ!$A$34:$A$777,$A208,СВЦЭМ!$B$34:$B$777,R$190)+'СЕТ СН'!$F$12</f>
        <v>96.199271550000006</v>
      </c>
      <c r="S208" s="36">
        <f>SUMIFS(СВЦЭМ!$F$34:$F$777,СВЦЭМ!$A$34:$A$777,$A208,СВЦЭМ!$B$34:$B$777,S$190)+'СЕТ СН'!$F$12</f>
        <v>88.693244750000005</v>
      </c>
      <c r="T208" s="36">
        <f>SUMIFS(СВЦЭМ!$F$34:$F$777,СВЦЭМ!$A$34:$A$777,$A208,СВЦЭМ!$B$34:$B$777,T$190)+'СЕТ СН'!$F$12</f>
        <v>85.115974899999998</v>
      </c>
      <c r="U208" s="36">
        <f>SUMIFS(СВЦЭМ!$F$34:$F$777,СВЦЭМ!$A$34:$A$777,$A208,СВЦЭМ!$B$34:$B$777,U$190)+'СЕТ СН'!$F$12</f>
        <v>84.354481109999995</v>
      </c>
      <c r="V208" s="36">
        <f>SUMIFS(СВЦЭМ!$F$34:$F$777,СВЦЭМ!$A$34:$A$777,$A208,СВЦЭМ!$B$34:$B$777,V$190)+'СЕТ СН'!$F$12</f>
        <v>84.576401110000006</v>
      </c>
      <c r="W208" s="36">
        <f>SUMIFS(СВЦЭМ!$F$34:$F$777,СВЦЭМ!$A$34:$A$777,$A208,СВЦЭМ!$B$34:$B$777,W$190)+'СЕТ СН'!$F$12</f>
        <v>86.094865429999999</v>
      </c>
      <c r="X208" s="36">
        <f>SUMIFS(СВЦЭМ!$F$34:$F$777,СВЦЭМ!$A$34:$A$777,$A208,СВЦЭМ!$B$34:$B$777,X$190)+'СЕТ СН'!$F$12</f>
        <v>87.050221309999998</v>
      </c>
      <c r="Y208" s="36">
        <f>SUMIFS(СВЦЭМ!$F$34:$F$777,СВЦЭМ!$A$34:$A$777,$A208,СВЦЭМ!$B$34:$B$777,Y$190)+'СЕТ СН'!$F$12</f>
        <v>95.400614649999994</v>
      </c>
    </row>
    <row r="209" spans="1:25" ht="15.75" x14ac:dyDescent="0.2">
      <c r="A209" s="35">
        <f t="shared" si="5"/>
        <v>43453</v>
      </c>
      <c r="B209" s="36">
        <f>SUMIFS(СВЦЭМ!$F$34:$F$777,СВЦЭМ!$A$34:$A$777,$A209,СВЦЭМ!$B$34:$B$777,B$190)+'СЕТ СН'!$F$12</f>
        <v>100.30668267999999</v>
      </c>
      <c r="C209" s="36">
        <f>SUMIFS(СВЦЭМ!$F$34:$F$777,СВЦЭМ!$A$34:$A$777,$A209,СВЦЭМ!$B$34:$B$777,C$190)+'СЕТ СН'!$F$12</f>
        <v>109.83221073999999</v>
      </c>
      <c r="D209" s="36">
        <f>SUMIFS(СВЦЭМ!$F$34:$F$777,СВЦЭМ!$A$34:$A$777,$A209,СВЦЭМ!$B$34:$B$777,D$190)+'СЕТ СН'!$F$12</f>
        <v>117.99203733</v>
      </c>
      <c r="E209" s="36">
        <f>SUMIFS(СВЦЭМ!$F$34:$F$777,СВЦЭМ!$A$34:$A$777,$A209,СВЦЭМ!$B$34:$B$777,E$190)+'СЕТ СН'!$F$12</f>
        <v>118.74457893</v>
      </c>
      <c r="F209" s="36">
        <f>SUMIFS(СВЦЭМ!$F$34:$F$777,СВЦЭМ!$A$34:$A$777,$A209,СВЦЭМ!$B$34:$B$777,F$190)+'СЕТ СН'!$F$12</f>
        <v>118.1267278</v>
      </c>
      <c r="G209" s="36">
        <f>SUMIFS(СВЦЭМ!$F$34:$F$777,СВЦЭМ!$A$34:$A$777,$A209,СВЦЭМ!$B$34:$B$777,G$190)+'СЕТ СН'!$F$12</f>
        <v>114.36754765000001</v>
      </c>
      <c r="H209" s="36">
        <f>SUMIFS(СВЦЭМ!$F$34:$F$777,СВЦЭМ!$A$34:$A$777,$A209,СВЦЭМ!$B$34:$B$777,H$190)+'СЕТ СН'!$F$12</f>
        <v>108.08111629</v>
      </c>
      <c r="I209" s="36">
        <f>SUMIFS(СВЦЭМ!$F$34:$F$777,СВЦЭМ!$A$34:$A$777,$A209,СВЦЭМ!$B$34:$B$777,I$190)+'СЕТ СН'!$F$12</f>
        <v>104.12736121</v>
      </c>
      <c r="J209" s="36">
        <f>SUMIFS(СВЦЭМ!$F$34:$F$777,СВЦЭМ!$A$34:$A$777,$A209,СВЦЭМ!$B$34:$B$777,J$190)+'СЕТ СН'!$F$12</f>
        <v>97.038467030000007</v>
      </c>
      <c r="K209" s="36">
        <f>SUMIFS(СВЦЭМ!$F$34:$F$777,СВЦЭМ!$A$34:$A$777,$A209,СВЦЭМ!$B$34:$B$777,K$190)+'СЕТ СН'!$F$12</f>
        <v>90.476131109999997</v>
      </c>
      <c r="L209" s="36">
        <f>SUMIFS(СВЦЭМ!$F$34:$F$777,СВЦЭМ!$A$34:$A$777,$A209,СВЦЭМ!$B$34:$B$777,L$190)+'СЕТ СН'!$F$12</f>
        <v>87.892443990000004</v>
      </c>
      <c r="M209" s="36">
        <f>SUMIFS(СВЦЭМ!$F$34:$F$777,СВЦЭМ!$A$34:$A$777,$A209,СВЦЭМ!$B$34:$B$777,M$190)+'СЕТ СН'!$F$12</f>
        <v>92.762020519999993</v>
      </c>
      <c r="N209" s="36">
        <f>SUMIFS(СВЦЭМ!$F$34:$F$777,СВЦЭМ!$A$34:$A$777,$A209,СВЦЭМ!$B$34:$B$777,N$190)+'СЕТ СН'!$F$12</f>
        <v>100.16989954</v>
      </c>
      <c r="O209" s="36">
        <f>SUMIFS(СВЦЭМ!$F$34:$F$777,СВЦЭМ!$A$34:$A$777,$A209,СВЦЭМ!$B$34:$B$777,O$190)+'СЕТ СН'!$F$12</f>
        <v>105.43559795</v>
      </c>
      <c r="P209" s="36">
        <f>SUMIFS(СВЦЭМ!$F$34:$F$777,СВЦЭМ!$A$34:$A$777,$A209,СВЦЭМ!$B$34:$B$777,P$190)+'СЕТ СН'!$F$12</f>
        <v>105.79504894999999</v>
      </c>
      <c r="Q209" s="36">
        <f>SUMIFS(СВЦЭМ!$F$34:$F$777,СВЦЭМ!$A$34:$A$777,$A209,СВЦЭМ!$B$34:$B$777,Q$190)+'СЕТ СН'!$F$12</f>
        <v>102.40479372</v>
      </c>
      <c r="R209" s="36">
        <f>SUMIFS(СВЦЭМ!$F$34:$F$777,СВЦЭМ!$A$34:$A$777,$A209,СВЦЭМ!$B$34:$B$777,R$190)+'СЕТ СН'!$F$12</f>
        <v>95.938986209999996</v>
      </c>
      <c r="S209" s="36">
        <f>SUMIFS(СВЦЭМ!$F$34:$F$777,СВЦЭМ!$A$34:$A$777,$A209,СВЦЭМ!$B$34:$B$777,S$190)+'СЕТ СН'!$F$12</f>
        <v>86.88154677</v>
      </c>
      <c r="T209" s="36">
        <f>SUMIFS(СВЦЭМ!$F$34:$F$777,СВЦЭМ!$A$34:$A$777,$A209,СВЦЭМ!$B$34:$B$777,T$190)+'СЕТ СН'!$F$12</f>
        <v>84.067117379999999</v>
      </c>
      <c r="U209" s="36">
        <f>SUMIFS(СВЦЭМ!$F$34:$F$777,СВЦЭМ!$A$34:$A$777,$A209,СВЦЭМ!$B$34:$B$777,U$190)+'СЕТ СН'!$F$12</f>
        <v>84.715667120000006</v>
      </c>
      <c r="V209" s="36">
        <f>SUMIFS(СВЦЭМ!$F$34:$F$777,СВЦЭМ!$A$34:$A$777,$A209,СВЦЭМ!$B$34:$B$777,V$190)+'СЕТ СН'!$F$12</f>
        <v>85.747324939999999</v>
      </c>
      <c r="W209" s="36">
        <f>SUMIFS(СВЦЭМ!$F$34:$F$777,СВЦЭМ!$A$34:$A$777,$A209,СВЦЭМ!$B$34:$B$777,W$190)+'СЕТ СН'!$F$12</f>
        <v>88.055261020000003</v>
      </c>
      <c r="X209" s="36">
        <f>SUMIFS(СВЦЭМ!$F$34:$F$777,СВЦЭМ!$A$34:$A$777,$A209,СВЦЭМ!$B$34:$B$777,X$190)+'СЕТ СН'!$F$12</f>
        <v>88.192452000000003</v>
      </c>
      <c r="Y209" s="36">
        <f>SUMIFS(СВЦЭМ!$F$34:$F$777,СВЦЭМ!$A$34:$A$777,$A209,СВЦЭМ!$B$34:$B$777,Y$190)+'СЕТ СН'!$F$12</f>
        <v>96.055660189999998</v>
      </c>
    </row>
    <row r="210" spans="1:25" ht="15.75" x14ac:dyDescent="0.2">
      <c r="A210" s="35">
        <f t="shared" si="5"/>
        <v>43454</v>
      </c>
      <c r="B210" s="36">
        <f>SUMIFS(СВЦЭМ!$F$34:$F$777,СВЦЭМ!$A$34:$A$777,$A210,СВЦЭМ!$B$34:$B$777,B$190)+'СЕТ СН'!$F$12</f>
        <v>103.44538291000001</v>
      </c>
      <c r="C210" s="36">
        <f>SUMIFS(СВЦЭМ!$F$34:$F$777,СВЦЭМ!$A$34:$A$777,$A210,СВЦЭМ!$B$34:$B$777,C$190)+'СЕТ СН'!$F$12</f>
        <v>110.50062437</v>
      </c>
      <c r="D210" s="36">
        <f>SUMIFS(СВЦЭМ!$F$34:$F$777,СВЦЭМ!$A$34:$A$777,$A210,СВЦЭМ!$B$34:$B$777,D$190)+'СЕТ СН'!$F$12</f>
        <v>117.36702583</v>
      </c>
      <c r="E210" s="36">
        <f>SUMIFS(СВЦЭМ!$F$34:$F$777,СВЦЭМ!$A$34:$A$777,$A210,СВЦЭМ!$B$34:$B$777,E$190)+'СЕТ СН'!$F$12</f>
        <v>118.45934577</v>
      </c>
      <c r="F210" s="36">
        <f>SUMIFS(СВЦЭМ!$F$34:$F$777,СВЦЭМ!$A$34:$A$777,$A210,СВЦЭМ!$B$34:$B$777,F$190)+'СЕТ СН'!$F$12</f>
        <v>118.15770508999999</v>
      </c>
      <c r="G210" s="36">
        <f>SUMIFS(СВЦЭМ!$F$34:$F$777,СВЦЭМ!$A$34:$A$777,$A210,СВЦЭМ!$B$34:$B$777,G$190)+'СЕТ СН'!$F$12</f>
        <v>115.26759635000001</v>
      </c>
      <c r="H210" s="36">
        <f>SUMIFS(СВЦЭМ!$F$34:$F$777,СВЦЭМ!$A$34:$A$777,$A210,СВЦЭМ!$B$34:$B$777,H$190)+'СЕТ СН'!$F$12</f>
        <v>108.03660349</v>
      </c>
      <c r="I210" s="36">
        <f>SUMIFS(СВЦЭМ!$F$34:$F$777,СВЦЭМ!$A$34:$A$777,$A210,СВЦЭМ!$B$34:$B$777,I$190)+'СЕТ СН'!$F$12</f>
        <v>103.61453799</v>
      </c>
      <c r="J210" s="36">
        <f>SUMIFS(СВЦЭМ!$F$34:$F$777,СВЦЭМ!$A$34:$A$777,$A210,СВЦЭМ!$B$34:$B$777,J$190)+'СЕТ СН'!$F$12</f>
        <v>96.093456919999994</v>
      </c>
      <c r="K210" s="36">
        <f>SUMIFS(СВЦЭМ!$F$34:$F$777,СВЦЭМ!$A$34:$A$777,$A210,СВЦЭМ!$B$34:$B$777,K$190)+'СЕТ СН'!$F$12</f>
        <v>88.297966160000001</v>
      </c>
      <c r="L210" s="36">
        <f>SUMIFS(СВЦЭМ!$F$34:$F$777,СВЦЭМ!$A$34:$A$777,$A210,СВЦЭМ!$B$34:$B$777,L$190)+'СЕТ СН'!$F$12</f>
        <v>87.642937599999996</v>
      </c>
      <c r="M210" s="36">
        <f>SUMIFS(СВЦЭМ!$F$34:$F$777,СВЦЭМ!$A$34:$A$777,$A210,СВЦЭМ!$B$34:$B$777,M$190)+'СЕТ СН'!$F$12</f>
        <v>92.903731100000002</v>
      </c>
      <c r="N210" s="36">
        <f>SUMIFS(СВЦЭМ!$F$34:$F$777,СВЦЭМ!$A$34:$A$777,$A210,СВЦЭМ!$B$34:$B$777,N$190)+'СЕТ СН'!$F$12</f>
        <v>100.14936001</v>
      </c>
      <c r="O210" s="36">
        <f>SUMIFS(СВЦЭМ!$F$34:$F$777,СВЦЭМ!$A$34:$A$777,$A210,СВЦЭМ!$B$34:$B$777,O$190)+'СЕТ СН'!$F$12</f>
        <v>104.71932223</v>
      </c>
      <c r="P210" s="36">
        <f>SUMIFS(СВЦЭМ!$F$34:$F$777,СВЦЭМ!$A$34:$A$777,$A210,СВЦЭМ!$B$34:$B$777,P$190)+'СЕТ СН'!$F$12</f>
        <v>106.24046617</v>
      </c>
      <c r="Q210" s="36">
        <f>SUMIFS(СВЦЭМ!$F$34:$F$777,СВЦЭМ!$A$34:$A$777,$A210,СВЦЭМ!$B$34:$B$777,Q$190)+'СЕТ СН'!$F$12</f>
        <v>102.81781142</v>
      </c>
      <c r="R210" s="36">
        <f>SUMIFS(СВЦЭМ!$F$34:$F$777,СВЦЭМ!$A$34:$A$777,$A210,СВЦЭМ!$B$34:$B$777,R$190)+'СЕТ СН'!$F$12</f>
        <v>96.9263385</v>
      </c>
      <c r="S210" s="36">
        <f>SUMIFS(СВЦЭМ!$F$34:$F$777,СВЦЭМ!$A$34:$A$777,$A210,СВЦЭМ!$B$34:$B$777,S$190)+'СЕТ СН'!$F$12</f>
        <v>87.218279760000001</v>
      </c>
      <c r="T210" s="36">
        <f>SUMIFS(СВЦЭМ!$F$34:$F$777,СВЦЭМ!$A$34:$A$777,$A210,СВЦЭМ!$B$34:$B$777,T$190)+'СЕТ СН'!$F$12</f>
        <v>83.25110153</v>
      </c>
      <c r="U210" s="36">
        <f>SUMIFS(СВЦЭМ!$F$34:$F$777,СВЦЭМ!$A$34:$A$777,$A210,СВЦЭМ!$B$34:$B$777,U$190)+'СЕТ СН'!$F$12</f>
        <v>83.449371040000003</v>
      </c>
      <c r="V210" s="36">
        <f>SUMIFS(СВЦЭМ!$F$34:$F$777,СВЦЭМ!$A$34:$A$777,$A210,СВЦЭМ!$B$34:$B$777,V$190)+'СЕТ СН'!$F$12</f>
        <v>85.237157929999995</v>
      </c>
      <c r="W210" s="36">
        <f>SUMIFS(СВЦЭМ!$F$34:$F$777,СВЦЭМ!$A$34:$A$777,$A210,СВЦЭМ!$B$34:$B$777,W$190)+'СЕТ СН'!$F$12</f>
        <v>86.418642649999995</v>
      </c>
      <c r="X210" s="36">
        <f>SUMIFS(СВЦЭМ!$F$34:$F$777,СВЦЭМ!$A$34:$A$777,$A210,СВЦЭМ!$B$34:$B$777,X$190)+'СЕТ СН'!$F$12</f>
        <v>87.024260049999995</v>
      </c>
      <c r="Y210" s="36">
        <f>SUMIFS(СВЦЭМ!$F$34:$F$777,СВЦЭМ!$A$34:$A$777,$A210,СВЦЭМ!$B$34:$B$777,Y$190)+'СЕТ СН'!$F$12</f>
        <v>95.733955559999998</v>
      </c>
    </row>
    <row r="211" spans="1:25" ht="15.75" x14ac:dyDescent="0.2">
      <c r="A211" s="35">
        <f t="shared" si="5"/>
        <v>43455</v>
      </c>
      <c r="B211" s="36">
        <f>SUMIFS(СВЦЭМ!$F$34:$F$777,СВЦЭМ!$A$34:$A$777,$A211,СВЦЭМ!$B$34:$B$777,B$190)+'СЕТ СН'!$F$12</f>
        <v>103.89651370999999</v>
      </c>
      <c r="C211" s="36">
        <f>SUMIFS(СВЦЭМ!$F$34:$F$777,СВЦЭМ!$A$34:$A$777,$A211,СВЦЭМ!$B$34:$B$777,C$190)+'СЕТ СН'!$F$12</f>
        <v>110.76230621000001</v>
      </c>
      <c r="D211" s="36">
        <f>SUMIFS(СВЦЭМ!$F$34:$F$777,СВЦЭМ!$A$34:$A$777,$A211,СВЦЭМ!$B$34:$B$777,D$190)+'СЕТ СН'!$F$12</f>
        <v>117.33743729</v>
      </c>
      <c r="E211" s="36">
        <f>SUMIFS(СВЦЭМ!$F$34:$F$777,СВЦЭМ!$A$34:$A$777,$A211,СВЦЭМ!$B$34:$B$777,E$190)+'СЕТ СН'!$F$12</f>
        <v>117.99846814</v>
      </c>
      <c r="F211" s="36">
        <f>SUMIFS(СВЦЭМ!$F$34:$F$777,СВЦЭМ!$A$34:$A$777,$A211,СВЦЭМ!$B$34:$B$777,F$190)+'СЕТ СН'!$F$12</f>
        <v>117.46209005</v>
      </c>
      <c r="G211" s="36">
        <f>SUMIFS(СВЦЭМ!$F$34:$F$777,СВЦЭМ!$A$34:$A$777,$A211,СВЦЭМ!$B$34:$B$777,G$190)+'СЕТ СН'!$F$12</f>
        <v>114.36971828</v>
      </c>
      <c r="H211" s="36">
        <f>SUMIFS(СВЦЭМ!$F$34:$F$777,СВЦЭМ!$A$34:$A$777,$A211,СВЦЭМ!$B$34:$B$777,H$190)+'СЕТ СН'!$F$12</f>
        <v>106.64945032999999</v>
      </c>
      <c r="I211" s="36">
        <f>SUMIFS(СВЦЭМ!$F$34:$F$777,СВЦЭМ!$A$34:$A$777,$A211,СВЦЭМ!$B$34:$B$777,I$190)+'СЕТ СН'!$F$12</f>
        <v>100.71265188</v>
      </c>
      <c r="J211" s="36">
        <f>SUMIFS(СВЦЭМ!$F$34:$F$777,СВЦЭМ!$A$34:$A$777,$A211,СВЦЭМ!$B$34:$B$777,J$190)+'СЕТ СН'!$F$12</f>
        <v>94.058538540000001</v>
      </c>
      <c r="K211" s="36">
        <f>SUMIFS(СВЦЭМ!$F$34:$F$777,СВЦЭМ!$A$34:$A$777,$A211,СВЦЭМ!$B$34:$B$777,K$190)+'СЕТ СН'!$F$12</f>
        <v>88.055957649999996</v>
      </c>
      <c r="L211" s="36">
        <f>SUMIFS(СВЦЭМ!$F$34:$F$777,СВЦЭМ!$A$34:$A$777,$A211,СВЦЭМ!$B$34:$B$777,L$190)+'СЕТ СН'!$F$12</f>
        <v>87.641824409999998</v>
      </c>
      <c r="M211" s="36">
        <f>SUMIFS(СВЦЭМ!$F$34:$F$777,СВЦЭМ!$A$34:$A$777,$A211,СВЦЭМ!$B$34:$B$777,M$190)+'СЕТ СН'!$F$12</f>
        <v>92.722706500000001</v>
      </c>
      <c r="N211" s="36">
        <f>SUMIFS(СВЦЭМ!$F$34:$F$777,СВЦЭМ!$A$34:$A$777,$A211,СВЦЭМ!$B$34:$B$777,N$190)+'СЕТ СН'!$F$12</f>
        <v>100.03513728999999</v>
      </c>
      <c r="O211" s="36">
        <f>SUMIFS(СВЦЭМ!$F$34:$F$777,СВЦЭМ!$A$34:$A$777,$A211,СВЦЭМ!$B$34:$B$777,O$190)+'СЕТ СН'!$F$12</f>
        <v>104.84497788</v>
      </c>
      <c r="P211" s="36">
        <f>SUMIFS(СВЦЭМ!$F$34:$F$777,СВЦЭМ!$A$34:$A$777,$A211,СВЦЭМ!$B$34:$B$777,P$190)+'СЕТ СН'!$F$12</f>
        <v>105.02297348</v>
      </c>
      <c r="Q211" s="36">
        <f>SUMIFS(СВЦЭМ!$F$34:$F$777,СВЦЭМ!$A$34:$A$777,$A211,СВЦЭМ!$B$34:$B$777,Q$190)+'СЕТ СН'!$F$12</f>
        <v>102.2452225</v>
      </c>
      <c r="R211" s="36">
        <f>SUMIFS(СВЦЭМ!$F$34:$F$777,СВЦЭМ!$A$34:$A$777,$A211,СВЦЭМ!$B$34:$B$777,R$190)+'СЕТ СН'!$F$12</f>
        <v>95.67489132</v>
      </c>
      <c r="S211" s="36">
        <f>SUMIFS(СВЦЭМ!$F$34:$F$777,СВЦЭМ!$A$34:$A$777,$A211,СВЦЭМ!$B$34:$B$777,S$190)+'СЕТ СН'!$F$12</f>
        <v>86.709605839999995</v>
      </c>
      <c r="T211" s="36">
        <f>SUMIFS(СВЦЭМ!$F$34:$F$777,СВЦЭМ!$A$34:$A$777,$A211,СВЦЭМ!$B$34:$B$777,T$190)+'СЕТ СН'!$F$12</f>
        <v>83.30409788</v>
      </c>
      <c r="U211" s="36">
        <f>SUMIFS(СВЦЭМ!$F$34:$F$777,СВЦЭМ!$A$34:$A$777,$A211,СВЦЭМ!$B$34:$B$777,U$190)+'СЕТ СН'!$F$12</f>
        <v>83.032014680000003</v>
      </c>
      <c r="V211" s="36">
        <f>SUMIFS(СВЦЭМ!$F$34:$F$777,СВЦЭМ!$A$34:$A$777,$A211,СВЦЭМ!$B$34:$B$777,V$190)+'СЕТ СН'!$F$12</f>
        <v>85.104741989999994</v>
      </c>
      <c r="W211" s="36">
        <f>SUMIFS(СВЦЭМ!$F$34:$F$777,СВЦЭМ!$A$34:$A$777,$A211,СВЦЭМ!$B$34:$B$777,W$190)+'СЕТ СН'!$F$12</f>
        <v>86.41878303</v>
      </c>
      <c r="X211" s="36">
        <f>SUMIFS(СВЦЭМ!$F$34:$F$777,СВЦЭМ!$A$34:$A$777,$A211,СВЦЭМ!$B$34:$B$777,X$190)+'СЕТ СН'!$F$12</f>
        <v>86.636418660000004</v>
      </c>
      <c r="Y211" s="36">
        <f>SUMIFS(СВЦЭМ!$F$34:$F$777,СВЦЭМ!$A$34:$A$777,$A211,СВЦЭМ!$B$34:$B$777,Y$190)+'СЕТ СН'!$F$12</f>
        <v>95.294457600000001</v>
      </c>
    </row>
    <row r="212" spans="1:25" ht="15.75" x14ac:dyDescent="0.2">
      <c r="A212" s="35">
        <f t="shared" si="5"/>
        <v>43456</v>
      </c>
      <c r="B212" s="36">
        <f>SUMIFS(СВЦЭМ!$F$34:$F$777,СВЦЭМ!$A$34:$A$777,$A212,СВЦЭМ!$B$34:$B$777,B$190)+'СЕТ СН'!$F$12</f>
        <v>101.21138834999999</v>
      </c>
      <c r="C212" s="36">
        <f>SUMIFS(СВЦЭМ!$F$34:$F$777,СВЦЭМ!$A$34:$A$777,$A212,СВЦЭМ!$B$34:$B$777,C$190)+'СЕТ СН'!$F$12</f>
        <v>109.89793657</v>
      </c>
      <c r="D212" s="36">
        <f>SUMIFS(СВЦЭМ!$F$34:$F$777,СВЦЭМ!$A$34:$A$777,$A212,СВЦЭМ!$B$34:$B$777,D$190)+'СЕТ СН'!$F$12</f>
        <v>115.92127733</v>
      </c>
      <c r="E212" s="36">
        <f>SUMIFS(СВЦЭМ!$F$34:$F$777,СВЦЭМ!$A$34:$A$777,$A212,СВЦЭМ!$B$34:$B$777,E$190)+'СЕТ СН'!$F$12</f>
        <v>116.51964929</v>
      </c>
      <c r="F212" s="36">
        <f>SUMIFS(СВЦЭМ!$F$34:$F$777,СВЦЭМ!$A$34:$A$777,$A212,СВЦЭМ!$B$34:$B$777,F$190)+'СЕТ СН'!$F$12</f>
        <v>117.40111193</v>
      </c>
      <c r="G212" s="36">
        <f>SUMIFS(СВЦЭМ!$F$34:$F$777,СВЦЭМ!$A$34:$A$777,$A212,СВЦЭМ!$B$34:$B$777,G$190)+'СЕТ СН'!$F$12</f>
        <v>116.08225289000001</v>
      </c>
      <c r="H212" s="36">
        <f>SUMIFS(СВЦЭМ!$F$34:$F$777,СВЦЭМ!$A$34:$A$777,$A212,СВЦЭМ!$B$34:$B$777,H$190)+'СЕТ СН'!$F$12</f>
        <v>111.59292646</v>
      </c>
      <c r="I212" s="36">
        <f>SUMIFS(СВЦЭМ!$F$34:$F$777,СВЦЭМ!$A$34:$A$777,$A212,СВЦЭМ!$B$34:$B$777,I$190)+'СЕТ СН'!$F$12</f>
        <v>101.94387700999999</v>
      </c>
      <c r="J212" s="36">
        <f>SUMIFS(СВЦЭМ!$F$34:$F$777,СВЦЭМ!$A$34:$A$777,$A212,СВЦЭМ!$B$34:$B$777,J$190)+'СЕТ СН'!$F$12</f>
        <v>93.053867240000002</v>
      </c>
      <c r="K212" s="36">
        <f>SUMIFS(СВЦЭМ!$F$34:$F$777,СВЦЭМ!$A$34:$A$777,$A212,СВЦЭМ!$B$34:$B$777,K$190)+'СЕТ СН'!$F$12</f>
        <v>84.658893030000002</v>
      </c>
      <c r="L212" s="36">
        <f>SUMIFS(СВЦЭМ!$F$34:$F$777,СВЦЭМ!$A$34:$A$777,$A212,СВЦЭМ!$B$34:$B$777,L$190)+'СЕТ СН'!$F$12</f>
        <v>83.059961720000004</v>
      </c>
      <c r="M212" s="36">
        <f>SUMIFS(СВЦЭМ!$F$34:$F$777,СВЦЭМ!$A$34:$A$777,$A212,СВЦЭМ!$B$34:$B$777,M$190)+'СЕТ СН'!$F$12</f>
        <v>89.140303410000001</v>
      </c>
      <c r="N212" s="36">
        <f>SUMIFS(СВЦЭМ!$F$34:$F$777,СВЦЭМ!$A$34:$A$777,$A212,СВЦЭМ!$B$34:$B$777,N$190)+'СЕТ СН'!$F$12</f>
        <v>96.971130819999999</v>
      </c>
      <c r="O212" s="36">
        <f>SUMIFS(СВЦЭМ!$F$34:$F$777,СВЦЭМ!$A$34:$A$777,$A212,СВЦЭМ!$B$34:$B$777,O$190)+'СЕТ СН'!$F$12</f>
        <v>102.8667762</v>
      </c>
      <c r="P212" s="36">
        <f>SUMIFS(СВЦЭМ!$F$34:$F$777,СВЦЭМ!$A$34:$A$777,$A212,СВЦЭМ!$B$34:$B$777,P$190)+'СЕТ СН'!$F$12</f>
        <v>104.75966984999999</v>
      </c>
      <c r="Q212" s="36">
        <f>SUMIFS(СВЦЭМ!$F$34:$F$777,СВЦЭМ!$A$34:$A$777,$A212,СВЦЭМ!$B$34:$B$777,Q$190)+'СЕТ СН'!$F$12</f>
        <v>102.56298656</v>
      </c>
      <c r="R212" s="36">
        <f>SUMIFS(СВЦЭМ!$F$34:$F$777,СВЦЭМ!$A$34:$A$777,$A212,СВЦЭМ!$B$34:$B$777,R$190)+'СЕТ СН'!$F$12</f>
        <v>96.905564389999995</v>
      </c>
      <c r="S212" s="36">
        <f>SUMIFS(СВЦЭМ!$F$34:$F$777,СВЦЭМ!$A$34:$A$777,$A212,СВЦЭМ!$B$34:$B$777,S$190)+'СЕТ СН'!$F$12</f>
        <v>88.199840609999995</v>
      </c>
      <c r="T212" s="36">
        <f>SUMIFS(СВЦЭМ!$F$34:$F$777,СВЦЭМ!$A$34:$A$777,$A212,СВЦЭМ!$B$34:$B$777,T$190)+'СЕТ СН'!$F$12</f>
        <v>83.835631930000005</v>
      </c>
      <c r="U212" s="36">
        <f>SUMIFS(СВЦЭМ!$F$34:$F$777,СВЦЭМ!$A$34:$A$777,$A212,СВЦЭМ!$B$34:$B$777,U$190)+'СЕТ СН'!$F$12</f>
        <v>83.773145110000002</v>
      </c>
      <c r="V212" s="36">
        <f>SUMIFS(СВЦЭМ!$F$34:$F$777,СВЦЭМ!$A$34:$A$777,$A212,СВЦЭМ!$B$34:$B$777,V$190)+'СЕТ СН'!$F$12</f>
        <v>81.552478100000002</v>
      </c>
      <c r="W212" s="36">
        <f>SUMIFS(СВЦЭМ!$F$34:$F$777,СВЦЭМ!$A$34:$A$777,$A212,СВЦЭМ!$B$34:$B$777,W$190)+'СЕТ СН'!$F$12</f>
        <v>82.021649359999998</v>
      </c>
      <c r="X212" s="36">
        <f>SUMIFS(СВЦЭМ!$F$34:$F$777,СВЦЭМ!$A$34:$A$777,$A212,СВЦЭМ!$B$34:$B$777,X$190)+'СЕТ СН'!$F$12</f>
        <v>84.247266080000003</v>
      </c>
      <c r="Y212" s="36">
        <f>SUMIFS(СВЦЭМ!$F$34:$F$777,СВЦЭМ!$A$34:$A$777,$A212,СВЦЭМ!$B$34:$B$777,Y$190)+'СЕТ СН'!$F$12</f>
        <v>92.401395179999994</v>
      </c>
    </row>
    <row r="213" spans="1:25" ht="15.75" x14ac:dyDescent="0.2">
      <c r="A213" s="35">
        <f t="shared" si="5"/>
        <v>43457</v>
      </c>
      <c r="B213" s="36">
        <f>SUMIFS(СВЦЭМ!$F$34:$F$777,СВЦЭМ!$A$34:$A$777,$A213,СВЦЭМ!$B$34:$B$777,B$190)+'СЕТ СН'!$F$12</f>
        <v>101.62528132</v>
      </c>
      <c r="C213" s="36">
        <f>SUMIFS(СВЦЭМ!$F$34:$F$777,СВЦЭМ!$A$34:$A$777,$A213,СВЦЭМ!$B$34:$B$777,C$190)+'СЕТ СН'!$F$12</f>
        <v>110.13921190000001</v>
      </c>
      <c r="D213" s="36">
        <f>SUMIFS(СВЦЭМ!$F$34:$F$777,СВЦЭМ!$A$34:$A$777,$A213,СВЦЭМ!$B$34:$B$777,D$190)+'СЕТ СН'!$F$12</f>
        <v>118.69665756000001</v>
      </c>
      <c r="E213" s="36">
        <f>SUMIFS(СВЦЭМ!$F$34:$F$777,СВЦЭМ!$A$34:$A$777,$A213,СВЦЭМ!$B$34:$B$777,E$190)+'СЕТ СН'!$F$12</f>
        <v>118.52369362</v>
      </c>
      <c r="F213" s="36">
        <f>SUMIFS(СВЦЭМ!$F$34:$F$777,СВЦЭМ!$A$34:$A$777,$A213,СВЦЭМ!$B$34:$B$777,F$190)+'СЕТ СН'!$F$12</f>
        <v>119.2558743</v>
      </c>
      <c r="G213" s="36">
        <f>SUMIFS(СВЦЭМ!$F$34:$F$777,СВЦЭМ!$A$34:$A$777,$A213,СВЦЭМ!$B$34:$B$777,G$190)+'СЕТ СН'!$F$12</f>
        <v>118.0043246</v>
      </c>
      <c r="H213" s="36">
        <f>SUMIFS(СВЦЭМ!$F$34:$F$777,СВЦЭМ!$A$34:$A$777,$A213,СВЦЭМ!$B$34:$B$777,H$190)+'СЕТ СН'!$F$12</f>
        <v>113.59938624999999</v>
      </c>
      <c r="I213" s="36">
        <f>SUMIFS(СВЦЭМ!$F$34:$F$777,СВЦЭМ!$A$34:$A$777,$A213,СВЦЭМ!$B$34:$B$777,I$190)+'СЕТ СН'!$F$12</f>
        <v>104.39612065999999</v>
      </c>
      <c r="J213" s="36">
        <f>SUMIFS(СВЦЭМ!$F$34:$F$777,СВЦЭМ!$A$34:$A$777,$A213,СВЦЭМ!$B$34:$B$777,J$190)+'СЕТ СН'!$F$12</f>
        <v>95.787573800000004</v>
      </c>
      <c r="K213" s="36">
        <f>SUMIFS(СВЦЭМ!$F$34:$F$777,СВЦЭМ!$A$34:$A$777,$A213,СВЦЭМ!$B$34:$B$777,K$190)+'СЕТ СН'!$F$12</f>
        <v>86.188548569999995</v>
      </c>
      <c r="L213" s="36">
        <f>SUMIFS(СВЦЭМ!$F$34:$F$777,СВЦЭМ!$A$34:$A$777,$A213,СВЦЭМ!$B$34:$B$777,L$190)+'СЕТ СН'!$F$12</f>
        <v>85.633132639999999</v>
      </c>
      <c r="M213" s="36">
        <f>SUMIFS(СВЦЭМ!$F$34:$F$777,СВЦЭМ!$A$34:$A$777,$A213,СВЦЭМ!$B$34:$B$777,M$190)+'СЕТ СН'!$F$12</f>
        <v>92.142176550000002</v>
      </c>
      <c r="N213" s="36">
        <f>SUMIFS(СВЦЭМ!$F$34:$F$777,СВЦЭМ!$A$34:$A$777,$A213,СВЦЭМ!$B$34:$B$777,N$190)+'СЕТ СН'!$F$12</f>
        <v>100.05939347</v>
      </c>
      <c r="O213" s="36">
        <f>SUMIFS(СВЦЭМ!$F$34:$F$777,СВЦЭМ!$A$34:$A$777,$A213,СВЦЭМ!$B$34:$B$777,O$190)+'СЕТ СН'!$F$12</f>
        <v>105.24400774</v>
      </c>
      <c r="P213" s="36">
        <f>SUMIFS(СВЦЭМ!$F$34:$F$777,СВЦЭМ!$A$34:$A$777,$A213,СВЦЭМ!$B$34:$B$777,P$190)+'СЕТ СН'!$F$12</f>
        <v>106.70667678</v>
      </c>
      <c r="Q213" s="36">
        <f>SUMIFS(СВЦЭМ!$F$34:$F$777,СВЦЭМ!$A$34:$A$777,$A213,СВЦЭМ!$B$34:$B$777,Q$190)+'СЕТ СН'!$F$12</f>
        <v>104.37115393000001</v>
      </c>
      <c r="R213" s="36">
        <f>SUMIFS(СВЦЭМ!$F$34:$F$777,СВЦЭМ!$A$34:$A$777,$A213,СВЦЭМ!$B$34:$B$777,R$190)+'СЕТ СН'!$F$12</f>
        <v>95.118165059999995</v>
      </c>
      <c r="S213" s="36">
        <f>SUMIFS(СВЦЭМ!$F$34:$F$777,СВЦЭМ!$A$34:$A$777,$A213,СВЦЭМ!$B$34:$B$777,S$190)+'СЕТ СН'!$F$12</f>
        <v>83.09076555</v>
      </c>
      <c r="T213" s="36">
        <f>SUMIFS(СВЦЭМ!$F$34:$F$777,СВЦЭМ!$A$34:$A$777,$A213,СВЦЭМ!$B$34:$B$777,T$190)+'СЕТ СН'!$F$12</f>
        <v>78.46559757</v>
      </c>
      <c r="U213" s="36">
        <f>SUMIFS(СВЦЭМ!$F$34:$F$777,СВЦЭМ!$A$34:$A$777,$A213,СВЦЭМ!$B$34:$B$777,U$190)+'СЕТ СН'!$F$12</f>
        <v>79.017549020000004</v>
      </c>
      <c r="V213" s="36">
        <f>SUMIFS(СВЦЭМ!$F$34:$F$777,СВЦЭМ!$A$34:$A$777,$A213,СВЦЭМ!$B$34:$B$777,V$190)+'СЕТ СН'!$F$12</f>
        <v>81.038455479999996</v>
      </c>
      <c r="W213" s="36">
        <f>SUMIFS(СВЦЭМ!$F$34:$F$777,СВЦЭМ!$A$34:$A$777,$A213,СВЦЭМ!$B$34:$B$777,W$190)+'СЕТ СН'!$F$12</f>
        <v>82.601627820000004</v>
      </c>
      <c r="X213" s="36">
        <f>SUMIFS(СВЦЭМ!$F$34:$F$777,СВЦЭМ!$A$34:$A$777,$A213,СВЦЭМ!$B$34:$B$777,X$190)+'СЕТ СН'!$F$12</f>
        <v>84.796078539999996</v>
      </c>
      <c r="Y213" s="36">
        <f>SUMIFS(СВЦЭМ!$F$34:$F$777,СВЦЭМ!$A$34:$A$777,$A213,СВЦЭМ!$B$34:$B$777,Y$190)+'СЕТ СН'!$F$12</f>
        <v>93.140924670000004</v>
      </c>
    </row>
    <row r="214" spans="1:25" ht="15.75" x14ac:dyDescent="0.2">
      <c r="A214" s="35">
        <f t="shared" si="5"/>
        <v>43458</v>
      </c>
      <c r="B214" s="36">
        <f>SUMIFS(СВЦЭМ!$F$34:$F$777,СВЦЭМ!$A$34:$A$777,$A214,СВЦЭМ!$B$34:$B$777,B$190)+'СЕТ СН'!$F$12</f>
        <v>102.33841280999999</v>
      </c>
      <c r="C214" s="36">
        <f>SUMIFS(СВЦЭМ!$F$34:$F$777,СВЦЭМ!$A$34:$A$777,$A214,СВЦЭМ!$B$34:$B$777,C$190)+'СЕТ СН'!$F$12</f>
        <v>111.49115467999999</v>
      </c>
      <c r="D214" s="36">
        <f>SUMIFS(СВЦЭМ!$F$34:$F$777,СВЦЭМ!$A$34:$A$777,$A214,СВЦЭМ!$B$34:$B$777,D$190)+'СЕТ СН'!$F$12</f>
        <v>118.32652699</v>
      </c>
      <c r="E214" s="36">
        <f>SUMIFS(СВЦЭМ!$F$34:$F$777,СВЦЭМ!$A$34:$A$777,$A214,СВЦЭМ!$B$34:$B$777,E$190)+'СЕТ СН'!$F$12</f>
        <v>118.09997572</v>
      </c>
      <c r="F214" s="36">
        <f>SUMIFS(СВЦЭМ!$F$34:$F$777,СВЦЭМ!$A$34:$A$777,$A214,СВЦЭМ!$B$34:$B$777,F$190)+'СЕТ СН'!$F$12</f>
        <v>118.10181353</v>
      </c>
      <c r="G214" s="36">
        <f>SUMIFS(СВЦЭМ!$F$34:$F$777,СВЦЭМ!$A$34:$A$777,$A214,СВЦЭМ!$B$34:$B$777,G$190)+'СЕТ СН'!$F$12</f>
        <v>117.58290614000001</v>
      </c>
      <c r="H214" s="36">
        <f>SUMIFS(СВЦЭМ!$F$34:$F$777,СВЦЭМ!$A$34:$A$777,$A214,СВЦЭМ!$B$34:$B$777,H$190)+'СЕТ СН'!$F$12</f>
        <v>113.81893147</v>
      </c>
      <c r="I214" s="36">
        <f>SUMIFS(СВЦЭМ!$F$34:$F$777,СВЦЭМ!$A$34:$A$777,$A214,СВЦЭМ!$B$34:$B$777,I$190)+'СЕТ СН'!$F$12</f>
        <v>102.59921289</v>
      </c>
      <c r="J214" s="36">
        <f>SUMIFS(СВЦЭМ!$F$34:$F$777,СВЦЭМ!$A$34:$A$777,$A214,СВЦЭМ!$B$34:$B$777,J$190)+'СЕТ СН'!$F$12</f>
        <v>97.208785710000001</v>
      </c>
      <c r="K214" s="36">
        <f>SUMIFS(СВЦЭМ!$F$34:$F$777,СВЦЭМ!$A$34:$A$777,$A214,СВЦЭМ!$B$34:$B$777,K$190)+'СЕТ СН'!$F$12</f>
        <v>88.654025759999996</v>
      </c>
      <c r="L214" s="36">
        <f>SUMIFS(СВЦЭМ!$F$34:$F$777,СВЦЭМ!$A$34:$A$777,$A214,СВЦЭМ!$B$34:$B$777,L$190)+'СЕТ СН'!$F$12</f>
        <v>88.313584199999994</v>
      </c>
      <c r="M214" s="36">
        <f>SUMIFS(СВЦЭМ!$F$34:$F$777,СВЦЭМ!$A$34:$A$777,$A214,СВЦЭМ!$B$34:$B$777,M$190)+'СЕТ СН'!$F$12</f>
        <v>93.064916780000004</v>
      </c>
      <c r="N214" s="36">
        <f>SUMIFS(СВЦЭМ!$F$34:$F$777,СВЦЭМ!$A$34:$A$777,$A214,СВЦЭМ!$B$34:$B$777,N$190)+'СЕТ СН'!$F$12</f>
        <v>96.601803869999998</v>
      </c>
      <c r="O214" s="36">
        <f>SUMIFS(СВЦЭМ!$F$34:$F$777,СВЦЭМ!$A$34:$A$777,$A214,СВЦЭМ!$B$34:$B$777,O$190)+'СЕТ СН'!$F$12</f>
        <v>99.756662539999994</v>
      </c>
      <c r="P214" s="36">
        <f>SUMIFS(СВЦЭМ!$F$34:$F$777,СВЦЭМ!$A$34:$A$777,$A214,СВЦЭМ!$B$34:$B$777,P$190)+'СЕТ СН'!$F$12</f>
        <v>99.238257340000004</v>
      </c>
      <c r="Q214" s="36">
        <f>SUMIFS(СВЦЭМ!$F$34:$F$777,СВЦЭМ!$A$34:$A$777,$A214,СВЦЭМ!$B$34:$B$777,Q$190)+'СЕТ СН'!$F$12</f>
        <v>95.394400520000005</v>
      </c>
      <c r="R214" s="36">
        <f>SUMIFS(СВЦЭМ!$F$34:$F$777,СВЦЭМ!$A$34:$A$777,$A214,СВЦЭМ!$B$34:$B$777,R$190)+'СЕТ СН'!$F$12</f>
        <v>92.187683860000007</v>
      </c>
      <c r="S214" s="36">
        <f>SUMIFS(СВЦЭМ!$F$34:$F$777,СВЦЭМ!$A$34:$A$777,$A214,СВЦЭМ!$B$34:$B$777,S$190)+'СЕТ СН'!$F$12</f>
        <v>87.136478879999999</v>
      </c>
      <c r="T214" s="36">
        <f>SUMIFS(СВЦЭМ!$F$34:$F$777,СВЦЭМ!$A$34:$A$777,$A214,СВЦЭМ!$B$34:$B$777,T$190)+'СЕТ СН'!$F$12</f>
        <v>84.764918699999996</v>
      </c>
      <c r="U214" s="36">
        <f>SUMIFS(СВЦЭМ!$F$34:$F$777,СВЦЭМ!$A$34:$A$777,$A214,СВЦЭМ!$B$34:$B$777,U$190)+'СЕТ СН'!$F$12</f>
        <v>85.019102930000003</v>
      </c>
      <c r="V214" s="36">
        <f>SUMIFS(СВЦЭМ!$F$34:$F$777,СВЦЭМ!$A$34:$A$777,$A214,СВЦЭМ!$B$34:$B$777,V$190)+'СЕТ СН'!$F$12</f>
        <v>86.265897949999996</v>
      </c>
      <c r="W214" s="36">
        <f>SUMIFS(СВЦЭМ!$F$34:$F$777,СВЦЭМ!$A$34:$A$777,$A214,СВЦЭМ!$B$34:$B$777,W$190)+'СЕТ СН'!$F$12</f>
        <v>88.705994320000002</v>
      </c>
      <c r="X214" s="36">
        <f>SUMIFS(СВЦЭМ!$F$34:$F$777,СВЦЭМ!$A$34:$A$777,$A214,СВЦЭМ!$B$34:$B$777,X$190)+'СЕТ СН'!$F$12</f>
        <v>89.21170669</v>
      </c>
      <c r="Y214" s="36">
        <f>SUMIFS(СВЦЭМ!$F$34:$F$777,СВЦЭМ!$A$34:$A$777,$A214,СВЦЭМ!$B$34:$B$777,Y$190)+'СЕТ СН'!$F$12</f>
        <v>97.380666520000005</v>
      </c>
    </row>
    <row r="215" spans="1:25" ht="15.75" x14ac:dyDescent="0.2">
      <c r="A215" s="35">
        <f t="shared" si="5"/>
        <v>43459</v>
      </c>
      <c r="B215" s="36">
        <f>SUMIFS(СВЦЭМ!$F$34:$F$777,СВЦЭМ!$A$34:$A$777,$A215,СВЦЭМ!$B$34:$B$777,B$190)+'СЕТ СН'!$F$12</f>
        <v>105.95420550999999</v>
      </c>
      <c r="C215" s="36">
        <f>SUMIFS(СВЦЭМ!$F$34:$F$777,СВЦЭМ!$A$34:$A$777,$A215,СВЦЭМ!$B$34:$B$777,C$190)+'СЕТ СН'!$F$12</f>
        <v>114.13206667</v>
      </c>
      <c r="D215" s="36">
        <f>SUMIFS(СВЦЭМ!$F$34:$F$777,СВЦЭМ!$A$34:$A$777,$A215,СВЦЭМ!$B$34:$B$777,D$190)+'СЕТ СН'!$F$12</f>
        <v>121.09684931</v>
      </c>
      <c r="E215" s="36">
        <f>SUMIFS(СВЦЭМ!$F$34:$F$777,СВЦЭМ!$A$34:$A$777,$A215,СВЦЭМ!$B$34:$B$777,E$190)+'СЕТ СН'!$F$12</f>
        <v>122.77754734</v>
      </c>
      <c r="F215" s="36">
        <f>SUMIFS(СВЦЭМ!$F$34:$F$777,СВЦЭМ!$A$34:$A$777,$A215,СВЦЭМ!$B$34:$B$777,F$190)+'СЕТ СН'!$F$12</f>
        <v>122.82659535000001</v>
      </c>
      <c r="G215" s="36">
        <f>SUMIFS(СВЦЭМ!$F$34:$F$777,СВЦЭМ!$A$34:$A$777,$A215,СВЦЭМ!$B$34:$B$777,G$190)+'СЕТ СН'!$F$12</f>
        <v>120.45753688000001</v>
      </c>
      <c r="H215" s="36">
        <f>SUMIFS(СВЦЭМ!$F$34:$F$777,СВЦЭМ!$A$34:$A$777,$A215,СВЦЭМ!$B$34:$B$777,H$190)+'СЕТ СН'!$F$12</f>
        <v>112.82630483</v>
      </c>
      <c r="I215" s="36">
        <f>SUMIFS(СВЦЭМ!$F$34:$F$777,СВЦЭМ!$A$34:$A$777,$A215,СВЦЭМ!$B$34:$B$777,I$190)+'СЕТ СН'!$F$12</f>
        <v>100.84897674</v>
      </c>
      <c r="J215" s="36">
        <f>SUMIFS(СВЦЭМ!$F$34:$F$777,СВЦЭМ!$A$34:$A$777,$A215,СВЦЭМ!$B$34:$B$777,J$190)+'СЕТ СН'!$F$12</f>
        <v>95.174486279999996</v>
      </c>
      <c r="K215" s="36">
        <f>SUMIFS(СВЦЭМ!$F$34:$F$777,СВЦЭМ!$A$34:$A$777,$A215,СВЦЭМ!$B$34:$B$777,K$190)+'СЕТ СН'!$F$12</f>
        <v>88.297205989999995</v>
      </c>
      <c r="L215" s="36">
        <f>SUMIFS(СВЦЭМ!$F$34:$F$777,СВЦЭМ!$A$34:$A$777,$A215,СВЦЭМ!$B$34:$B$777,L$190)+'СЕТ СН'!$F$12</f>
        <v>87.395647299999993</v>
      </c>
      <c r="M215" s="36">
        <f>SUMIFS(СВЦЭМ!$F$34:$F$777,СВЦЭМ!$A$34:$A$777,$A215,СВЦЭМ!$B$34:$B$777,M$190)+'СЕТ СН'!$F$12</f>
        <v>92.160987649999996</v>
      </c>
      <c r="N215" s="36">
        <f>SUMIFS(СВЦЭМ!$F$34:$F$777,СВЦЭМ!$A$34:$A$777,$A215,СВЦЭМ!$B$34:$B$777,N$190)+'СЕТ СН'!$F$12</f>
        <v>99.295191919999994</v>
      </c>
      <c r="O215" s="36">
        <f>SUMIFS(СВЦЭМ!$F$34:$F$777,СВЦЭМ!$A$34:$A$777,$A215,СВЦЭМ!$B$34:$B$777,O$190)+'СЕТ СН'!$F$12</f>
        <v>103.65509324999999</v>
      </c>
      <c r="P215" s="36">
        <f>SUMIFS(СВЦЭМ!$F$34:$F$777,СВЦЭМ!$A$34:$A$777,$A215,СВЦЭМ!$B$34:$B$777,P$190)+'СЕТ СН'!$F$12</f>
        <v>104.28052609</v>
      </c>
      <c r="Q215" s="36">
        <f>SUMIFS(СВЦЭМ!$F$34:$F$777,СВЦЭМ!$A$34:$A$777,$A215,СВЦЭМ!$B$34:$B$777,Q$190)+'СЕТ СН'!$F$12</f>
        <v>102.80430104</v>
      </c>
      <c r="R215" s="36">
        <f>SUMIFS(СВЦЭМ!$F$34:$F$777,СВЦЭМ!$A$34:$A$777,$A215,СВЦЭМ!$B$34:$B$777,R$190)+'СЕТ СН'!$F$12</f>
        <v>96.720984569999999</v>
      </c>
      <c r="S215" s="36">
        <f>SUMIFS(СВЦЭМ!$F$34:$F$777,СВЦЭМ!$A$34:$A$777,$A215,СВЦЭМ!$B$34:$B$777,S$190)+'СЕТ СН'!$F$12</f>
        <v>88.968604439999993</v>
      </c>
      <c r="T215" s="36">
        <f>SUMIFS(СВЦЭМ!$F$34:$F$777,СВЦЭМ!$A$34:$A$777,$A215,СВЦЭМ!$B$34:$B$777,T$190)+'СЕТ СН'!$F$12</f>
        <v>83.781710579999995</v>
      </c>
      <c r="U215" s="36">
        <f>SUMIFS(СВЦЭМ!$F$34:$F$777,СВЦЭМ!$A$34:$A$777,$A215,СВЦЭМ!$B$34:$B$777,U$190)+'СЕТ СН'!$F$12</f>
        <v>84.706518950000003</v>
      </c>
      <c r="V215" s="36">
        <f>SUMIFS(СВЦЭМ!$F$34:$F$777,СВЦЭМ!$A$34:$A$777,$A215,СВЦЭМ!$B$34:$B$777,V$190)+'СЕТ СН'!$F$12</f>
        <v>86.111676680000002</v>
      </c>
      <c r="W215" s="36">
        <f>SUMIFS(СВЦЭМ!$F$34:$F$777,СВЦЭМ!$A$34:$A$777,$A215,СВЦЭМ!$B$34:$B$777,W$190)+'СЕТ СН'!$F$12</f>
        <v>87.20971016</v>
      </c>
      <c r="X215" s="36">
        <f>SUMIFS(СВЦЭМ!$F$34:$F$777,СВЦЭМ!$A$34:$A$777,$A215,СВЦЭМ!$B$34:$B$777,X$190)+'СЕТ СН'!$F$12</f>
        <v>88.036913170000005</v>
      </c>
      <c r="Y215" s="36">
        <f>SUMIFS(СВЦЭМ!$F$34:$F$777,СВЦЭМ!$A$34:$A$777,$A215,СВЦЭМ!$B$34:$B$777,Y$190)+'СЕТ СН'!$F$12</f>
        <v>96.435206800000003</v>
      </c>
    </row>
    <row r="216" spans="1:25" ht="15.75" x14ac:dyDescent="0.2">
      <c r="A216" s="35">
        <f t="shared" si="5"/>
        <v>43460</v>
      </c>
      <c r="B216" s="36">
        <f>SUMIFS(СВЦЭМ!$F$34:$F$777,СВЦЭМ!$A$34:$A$777,$A216,СВЦЭМ!$B$34:$B$777,B$190)+'СЕТ СН'!$F$12</f>
        <v>104.21493083</v>
      </c>
      <c r="C216" s="36">
        <f>SUMIFS(СВЦЭМ!$F$34:$F$777,СВЦЭМ!$A$34:$A$777,$A216,СВЦЭМ!$B$34:$B$777,C$190)+'СЕТ СН'!$F$12</f>
        <v>115.01146962</v>
      </c>
      <c r="D216" s="36">
        <f>SUMIFS(СВЦЭМ!$F$34:$F$777,СВЦЭМ!$A$34:$A$777,$A216,СВЦЭМ!$B$34:$B$777,D$190)+'СЕТ СН'!$F$12</f>
        <v>120.58502005</v>
      </c>
      <c r="E216" s="36">
        <f>SUMIFS(СВЦЭМ!$F$34:$F$777,СВЦЭМ!$A$34:$A$777,$A216,СВЦЭМ!$B$34:$B$777,E$190)+'СЕТ СН'!$F$12</f>
        <v>120.45296882</v>
      </c>
      <c r="F216" s="36">
        <f>SUMIFS(СВЦЭМ!$F$34:$F$777,СВЦЭМ!$A$34:$A$777,$A216,СВЦЭМ!$B$34:$B$777,F$190)+'СЕТ СН'!$F$12</f>
        <v>120.33793663</v>
      </c>
      <c r="G216" s="36">
        <f>SUMIFS(СВЦЭМ!$F$34:$F$777,СВЦЭМ!$A$34:$A$777,$A216,СВЦЭМ!$B$34:$B$777,G$190)+'СЕТ СН'!$F$12</f>
        <v>118.55468755</v>
      </c>
      <c r="H216" s="36">
        <f>SUMIFS(СВЦЭМ!$F$34:$F$777,СВЦЭМ!$A$34:$A$777,$A216,СВЦЭМ!$B$34:$B$777,H$190)+'СЕТ СН'!$F$12</f>
        <v>111.78575375</v>
      </c>
      <c r="I216" s="36">
        <f>SUMIFS(СВЦЭМ!$F$34:$F$777,СВЦЭМ!$A$34:$A$777,$A216,СВЦЭМ!$B$34:$B$777,I$190)+'СЕТ СН'!$F$12</f>
        <v>102.14381163</v>
      </c>
      <c r="J216" s="36">
        <f>SUMIFS(СВЦЭМ!$F$34:$F$777,СВЦЭМ!$A$34:$A$777,$A216,СВЦЭМ!$B$34:$B$777,J$190)+'СЕТ СН'!$F$12</f>
        <v>96.616843399999993</v>
      </c>
      <c r="K216" s="36">
        <f>SUMIFS(СВЦЭМ!$F$34:$F$777,СВЦЭМ!$A$34:$A$777,$A216,СВЦЭМ!$B$34:$B$777,K$190)+'СЕТ СН'!$F$12</f>
        <v>89.449483770000001</v>
      </c>
      <c r="L216" s="36">
        <f>SUMIFS(СВЦЭМ!$F$34:$F$777,СВЦЭМ!$A$34:$A$777,$A216,СВЦЭМ!$B$34:$B$777,L$190)+'СЕТ СН'!$F$12</f>
        <v>89.265289249999995</v>
      </c>
      <c r="M216" s="36">
        <f>SUMIFS(СВЦЭМ!$F$34:$F$777,СВЦЭМ!$A$34:$A$777,$A216,СВЦЭМ!$B$34:$B$777,M$190)+'СЕТ СН'!$F$12</f>
        <v>95.26362494</v>
      </c>
      <c r="N216" s="36">
        <f>SUMIFS(СВЦЭМ!$F$34:$F$777,СВЦЭМ!$A$34:$A$777,$A216,СВЦЭМ!$B$34:$B$777,N$190)+'СЕТ СН'!$F$12</f>
        <v>102.87703157999999</v>
      </c>
      <c r="O216" s="36">
        <f>SUMIFS(СВЦЭМ!$F$34:$F$777,СВЦЭМ!$A$34:$A$777,$A216,СВЦЭМ!$B$34:$B$777,O$190)+'СЕТ СН'!$F$12</f>
        <v>107.42580983000001</v>
      </c>
      <c r="P216" s="36">
        <f>SUMIFS(СВЦЭМ!$F$34:$F$777,СВЦЭМ!$A$34:$A$777,$A216,СВЦЭМ!$B$34:$B$777,P$190)+'СЕТ СН'!$F$12</f>
        <v>109.17598923</v>
      </c>
      <c r="Q216" s="36">
        <f>SUMIFS(СВЦЭМ!$F$34:$F$777,СВЦЭМ!$A$34:$A$777,$A216,СВЦЭМ!$B$34:$B$777,Q$190)+'СЕТ СН'!$F$12</f>
        <v>105.85393208000001</v>
      </c>
      <c r="R216" s="36">
        <f>SUMIFS(СВЦЭМ!$F$34:$F$777,СВЦЭМ!$A$34:$A$777,$A216,СВЦЭМ!$B$34:$B$777,R$190)+'СЕТ СН'!$F$12</f>
        <v>99.93116345</v>
      </c>
      <c r="S216" s="36">
        <f>SUMIFS(СВЦЭМ!$F$34:$F$777,СВЦЭМ!$A$34:$A$777,$A216,СВЦЭМ!$B$34:$B$777,S$190)+'СЕТ СН'!$F$12</f>
        <v>89.714233750000005</v>
      </c>
      <c r="T216" s="36">
        <f>SUMIFS(СВЦЭМ!$F$34:$F$777,СВЦЭМ!$A$34:$A$777,$A216,СВЦЭМ!$B$34:$B$777,T$190)+'СЕТ СН'!$F$12</f>
        <v>85.937617020000005</v>
      </c>
      <c r="U216" s="36">
        <f>SUMIFS(СВЦЭМ!$F$34:$F$777,СВЦЭМ!$A$34:$A$777,$A216,СВЦЭМ!$B$34:$B$777,U$190)+'СЕТ СН'!$F$12</f>
        <v>86.163221590000006</v>
      </c>
      <c r="V216" s="36">
        <f>SUMIFS(СВЦЭМ!$F$34:$F$777,СВЦЭМ!$A$34:$A$777,$A216,СВЦЭМ!$B$34:$B$777,V$190)+'СЕТ СН'!$F$12</f>
        <v>87.27893177</v>
      </c>
      <c r="W216" s="36">
        <f>SUMIFS(СВЦЭМ!$F$34:$F$777,СВЦЭМ!$A$34:$A$777,$A216,СВЦЭМ!$B$34:$B$777,W$190)+'СЕТ СН'!$F$12</f>
        <v>88.91456239</v>
      </c>
      <c r="X216" s="36">
        <f>SUMIFS(СВЦЭМ!$F$34:$F$777,СВЦЭМ!$A$34:$A$777,$A216,СВЦЭМ!$B$34:$B$777,X$190)+'СЕТ СН'!$F$12</f>
        <v>90.152802269999995</v>
      </c>
      <c r="Y216" s="36">
        <f>SUMIFS(СВЦЭМ!$F$34:$F$777,СВЦЭМ!$A$34:$A$777,$A216,СВЦЭМ!$B$34:$B$777,Y$190)+'СЕТ СН'!$F$12</f>
        <v>97.640520640000005</v>
      </c>
    </row>
    <row r="217" spans="1:25" ht="15.75" x14ac:dyDescent="0.2">
      <c r="A217" s="35">
        <f t="shared" si="5"/>
        <v>43461</v>
      </c>
      <c r="B217" s="36">
        <f>SUMIFS(СВЦЭМ!$F$34:$F$777,СВЦЭМ!$A$34:$A$777,$A217,СВЦЭМ!$B$34:$B$777,B$190)+'СЕТ СН'!$F$12</f>
        <v>107.57188241999999</v>
      </c>
      <c r="C217" s="36">
        <f>SUMIFS(СВЦЭМ!$F$34:$F$777,СВЦЭМ!$A$34:$A$777,$A217,СВЦЭМ!$B$34:$B$777,C$190)+'СЕТ СН'!$F$12</f>
        <v>115.2758288</v>
      </c>
      <c r="D217" s="36">
        <f>SUMIFS(СВЦЭМ!$F$34:$F$777,СВЦЭМ!$A$34:$A$777,$A217,СВЦЭМ!$B$34:$B$777,D$190)+'СЕТ СН'!$F$12</f>
        <v>121.00381188999999</v>
      </c>
      <c r="E217" s="36">
        <f>SUMIFS(СВЦЭМ!$F$34:$F$777,СВЦЭМ!$A$34:$A$777,$A217,СВЦЭМ!$B$34:$B$777,E$190)+'СЕТ СН'!$F$12</f>
        <v>124.87133635000001</v>
      </c>
      <c r="F217" s="36">
        <f>SUMIFS(СВЦЭМ!$F$34:$F$777,СВЦЭМ!$A$34:$A$777,$A217,СВЦЭМ!$B$34:$B$777,F$190)+'СЕТ СН'!$F$12</f>
        <v>125.39615265</v>
      </c>
      <c r="G217" s="36">
        <f>SUMIFS(СВЦЭМ!$F$34:$F$777,СВЦЭМ!$A$34:$A$777,$A217,СВЦЭМ!$B$34:$B$777,G$190)+'СЕТ СН'!$F$12</f>
        <v>124.08360082999999</v>
      </c>
      <c r="H217" s="36">
        <f>SUMIFS(СВЦЭМ!$F$34:$F$777,СВЦЭМ!$A$34:$A$777,$A217,СВЦЭМ!$B$34:$B$777,H$190)+'СЕТ СН'!$F$12</f>
        <v>119.10273617</v>
      </c>
      <c r="I217" s="36">
        <f>SUMIFS(СВЦЭМ!$F$34:$F$777,СВЦЭМ!$A$34:$A$777,$A217,СВЦЭМ!$B$34:$B$777,I$190)+'СЕТ СН'!$F$12</f>
        <v>107.94706050000001</v>
      </c>
      <c r="J217" s="36">
        <f>SUMIFS(СВЦЭМ!$F$34:$F$777,СВЦЭМ!$A$34:$A$777,$A217,СВЦЭМ!$B$34:$B$777,J$190)+'СЕТ СН'!$F$12</f>
        <v>102.47827115</v>
      </c>
      <c r="K217" s="36">
        <f>SUMIFS(СВЦЭМ!$F$34:$F$777,СВЦЭМ!$A$34:$A$777,$A217,СВЦЭМ!$B$34:$B$777,K$190)+'СЕТ СН'!$F$12</f>
        <v>96.710806169999998</v>
      </c>
      <c r="L217" s="36">
        <f>SUMIFS(СВЦЭМ!$F$34:$F$777,СВЦЭМ!$A$34:$A$777,$A217,СВЦЭМ!$B$34:$B$777,L$190)+'СЕТ СН'!$F$12</f>
        <v>97.220679700000005</v>
      </c>
      <c r="M217" s="36">
        <f>SUMIFS(СВЦЭМ!$F$34:$F$777,СВЦЭМ!$A$34:$A$777,$A217,СВЦЭМ!$B$34:$B$777,M$190)+'СЕТ СН'!$F$12</f>
        <v>102.74532361</v>
      </c>
      <c r="N217" s="36">
        <f>SUMIFS(СВЦЭМ!$F$34:$F$777,СВЦЭМ!$A$34:$A$777,$A217,СВЦЭМ!$B$34:$B$777,N$190)+'СЕТ СН'!$F$12</f>
        <v>107.12057299999999</v>
      </c>
      <c r="O217" s="36">
        <f>SUMIFS(СВЦЭМ!$F$34:$F$777,СВЦЭМ!$A$34:$A$777,$A217,СВЦЭМ!$B$34:$B$777,O$190)+'СЕТ СН'!$F$12</f>
        <v>109.18363263000001</v>
      </c>
      <c r="P217" s="36">
        <f>SUMIFS(СВЦЭМ!$F$34:$F$777,СВЦЭМ!$A$34:$A$777,$A217,СВЦЭМ!$B$34:$B$777,P$190)+'СЕТ СН'!$F$12</f>
        <v>112.82447886</v>
      </c>
      <c r="Q217" s="36">
        <f>SUMIFS(СВЦЭМ!$F$34:$F$777,СВЦЭМ!$A$34:$A$777,$A217,СВЦЭМ!$B$34:$B$777,Q$190)+'СЕТ СН'!$F$12</f>
        <v>113.25439474</v>
      </c>
      <c r="R217" s="36">
        <f>SUMIFS(СВЦЭМ!$F$34:$F$777,СВЦЭМ!$A$34:$A$777,$A217,СВЦЭМ!$B$34:$B$777,R$190)+'СЕТ СН'!$F$12</f>
        <v>107.64025366</v>
      </c>
      <c r="S217" s="36">
        <f>SUMIFS(СВЦЭМ!$F$34:$F$777,СВЦЭМ!$A$34:$A$777,$A217,СВЦЭМ!$B$34:$B$777,S$190)+'СЕТ СН'!$F$12</f>
        <v>99.305735780000006</v>
      </c>
      <c r="T217" s="36">
        <f>SUMIFS(СВЦЭМ!$F$34:$F$777,СВЦЭМ!$A$34:$A$777,$A217,СВЦЭМ!$B$34:$B$777,T$190)+'СЕТ СН'!$F$12</f>
        <v>94.358815390000004</v>
      </c>
      <c r="U217" s="36">
        <f>SUMIFS(СВЦЭМ!$F$34:$F$777,СВЦЭМ!$A$34:$A$777,$A217,СВЦЭМ!$B$34:$B$777,U$190)+'СЕТ СН'!$F$12</f>
        <v>94.52403047</v>
      </c>
      <c r="V217" s="36">
        <f>SUMIFS(СВЦЭМ!$F$34:$F$777,СВЦЭМ!$A$34:$A$777,$A217,СВЦЭМ!$B$34:$B$777,V$190)+'СЕТ СН'!$F$12</f>
        <v>95.845564139999993</v>
      </c>
      <c r="W217" s="36">
        <f>SUMIFS(СВЦЭМ!$F$34:$F$777,СВЦЭМ!$A$34:$A$777,$A217,СВЦЭМ!$B$34:$B$777,W$190)+'СЕТ СН'!$F$12</f>
        <v>97.532730990000005</v>
      </c>
      <c r="X217" s="36">
        <f>SUMIFS(СВЦЭМ!$F$34:$F$777,СВЦЭМ!$A$34:$A$777,$A217,СВЦЭМ!$B$34:$B$777,X$190)+'СЕТ СН'!$F$12</f>
        <v>99.617503290000002</v>
      </c>
      <c r="Y217" s="36">
        <f>SUMIFS(СВЦЭМ!$F$34:$F$777,СВЦЭМ!$A$34:$A$777,$A217,СВЦЭМ!$B$34:$B$777,Y$190)+'СЕТ СН'!$F$12</f>
        <v>106.28159555000001</v>
      </c>
    </row>
    <row r="218" spans="1:25" ht="15.75" x14ac:dyDescent="0.2">
      <c r="A218" s="35">
        <f t="shared" si="5"/>
        <v>43462</v>
      </c>
      <c r="B218" s="36">
        <f>SUMIFS(СВЦЭМ!$F$34:$F$777,СВЦЭМ!$A$34:$A$777,$A218,СВЦЭМ!$B$34:$B$777,B$190)+'СЕТ СН'!$F$12</f>
        <v>111.52578011</v>
      </c>
      <c r="C218" s="36">
        <f>SUMIFS(СВЦЭМ!$F$34:$F$777,СВЦЭМ!$A$34:$A$777,$A218,СВЦЭМ!$B$34:$B$777,C$190)+'СЕТ СН'!$F$12</f>
        <v>117.1359463</v>
      </c>
      <c r="D218" s="36">
        <f>SUMIFS(СВЦЭМ!$F$34:$F$777,СВЦЭМ!$A$34:$A$777,$A218,СВЦЭМ!$B$34:$B$777,D$190)+'СЕТ СН'!$F$12</f>
        <v>124.09418230999999</v>
      </c>
      <c r="E218" s="36">
        <f>SUMIFS(СВЦЭМ!$F$34:$F$777,СВЦЭМ!$A$34:$A$777,$A218,СВЦЭМ!$B$34:$B$777,E$190)+'СЕТ СН'!$F$12</f>
        <v>125.0956322</v>
      </c>
      <c r="F218" s="36">
        <f>SUMIFS(СВЦЭМ!$F$34:$F$777,СВЦЭМ!$A$34:$A$777,$A218,СВЦЭМ!$B$34:$B$777,F$190)+'СЕТ СН'!$F$12</f>
        <v>126.27610677</v>
      </c>
      <c r="G218" s="36">
        <f>SUMIFS(СВЦЭМ!$F$34:$F$777,СВЦЭМ!$A$34:$A$777,$A218,СВЦЭМ!$B$34:$B$777,G$190)+'СЕТ СН'!$F$12</f>
        <v>123.41096908999999</v>
      </c>
      <c r="H218" s="36">
        <f>SUMIFS(СВЦЭМ!$F$34:$F$777,СВЦЭМ!$A$34:$A$777,$A218,СВЦЭМ!$B$34:$B$777,H$190)+'СЕТ СН'!$F$12</f>
        <v>116.38631722</v>
      </c>
      <c r="I218" s="36">
        <f>SUMIFS(СВЦЭМ!$F$34:$F$777,СВЦЭМ!$A$34:$A$777,$A218,СВЦЭМ!$B$34:$B$777,I$190)+'СЕТ СН'!$F$12</f>
        <v>105.79730508</v>
      </c>
      <c r="J218" s="36">
        <f>SUMIFS(СВЦЭМ!$F$34:$F$777,СВЦЭМ!$A$34:$A$777,$A218,СВЦЭМ!$B$34:$B$777,J$190)+'СЕТ СН'!$F$12</f>
        <v>98.958597359999999</v>
      </c>
      <c r="K218" s="36">
        <f>SUMIFS(СВЦЭМ!$F$34:$F$777,СВЦЭМ!$A$34:$A$777,$A218,СВЦЭМ!$B$34:$B$777,K$190)+'СЕТ СН'!$F$12</f>
        <v>91.643188089999995</v>
      </c>
      <c r="L218" s="36">
        <f>SUMIFS(СВЦЭМ!$F$34:$F$777,СВЦЭМ!$A$34:$A$777,$A218,СВЦЭМ!$B$34:$B$777,L$190)+'СЕТ СН'!$F$12</f>
        <v>91.208745429999993</v>
      </c>
      <c r="M218" s="36">
        <f>SUMIFS(СВЦЭМ!$F$34:$F$777,СВЦЭМ!$A$34:$A$777,$A218,СВЦЭМ!$B$34:$B$777,M$190)+'СЕТ СН'!$F$12</f>
        <v>96.646605550000004</v>
      </c>
      <c r="N218" s="36">
        <f>SUMIFS(СВЦЭМ!$F$34:$F$777,СВЦЭМ!$A$34:$A$777,$A218,СВЦЭМ!$B$34:$B$777,N$190)+'СЕТ СН'!$F$12</f>
        <v>101.73095617</v>
      </c>
      <c r="O218" s="36">
        <f>SUMIFS(СВЦЭМ!$F$34:$F$777,СВЦЭМ!$A$34:$A$777,$A218,СВЦЭМ!$B$34:$B$777,O$190)+'СЕТ СН'!$F$12</f>
        <v>106.98410208</v>
      </c>
      <c r="P218" s="36">
        <f>SUMIFS(СВЦЭМ!$F$34:$F$777,СВЦЭМ!$A$34:$A$777,$A218,СВЦЭМ!$B$34:$B$777,P$190)+'СЕТ СН'!$F$12</f>
        <v>108.41703609</v>
      </c>
      <c r="Q218" s="36">
        <f>SUMIFS(СВЦЭМ!$F$34:$F$777,СВЦЭМ!$A$34:$A$777,$A218,СВЦЭМ!$B$34:$B$777,Q$190)+'СЕТ СН'!$F$12</f>
        <v>105.92970867</v>
      </c>
      <c r="R218" s="36">
        <f>SUMIFS(СВЦЭМ!$F$34:$F$777,СВЦЭМ!$A$34:$A$777,$A218,СВЦЭМ!$B$34:$B$777,R$190)+'СЕТ СН'!$F$12</f>
        <v>99.958008629999995</v>
      </c>
      <c r="S218" s="36">
        <f>SUMIFS(СВЦЭМ!$F$34:$F$777,СВЦЭМ!$A$34:$A$777,$A218,СВЦЭМ!$B$34:$B$777,S$190)+'СЕТ СН'!$F$12</f>
        <v>91.686469840000001</v>
      </c>
      <c r="T218" s="36">
        <f>SUMIFS(СВЦЭМ!$F$34:$F$777,СВЦЭМ!$A$34:$A$777,$A218,СВЦЭМ!$B$34:$B$777,T$190)+'СЕТ СН'!$F$12</f>
        <v>86.971204299999997</v>
      </c>
      <c r="U218" s="36">
        <f>SUMIFS(СВЦЭМ!$F$34:$F$777,СВЦЭМ!$A$34:$A$777,$A218,СВЦЭМ!$B$34:$B$777,U$190)+'СЕТ СН'!$F$12</f>
        <v>87.47750791</v>
      </c>
      <c r="V218" s="36">
        <f>SUMIFS(СВЦЭМ!$F$34:$F$777,СВЦЭМ!$A$34:$A$777,$A218,СВЦЭМ!$B$34:$B$777,V$190)+'СЕТ СН'!$F$12</f>
        <v>88.852318980000007</v>
      </c>
      <c r="W218" s="36">
        <f>SUMIFS(СВЦЭМ!$F$34:$F$777,СВЦЭМ!$A$34:$A$777,$A218,СВЦЭМ!$B$34:$B$777,W$190)+'СЕТ СН'!$F$12</f>
        <v>89.738854599999996</v>
      </c>
      <c r="X218" s="36">
        <f>SUMIFS(СВЦЭМ!$F$34:$F$777,СВЦЭМ!$A$34:$A$777,$A218,СВЦЭМ!$B$34:$B$777,X$190)+'СЕТ СН'!$F$12</f>
        <v>91.371159449999993</v>
      </c>
      <c r="Y218" s="36">
        <f>SUMIFS(СВЦЭМ!$F$34:$F$777,СВЦЭМ!$A$34:$A$777,$A218,СВЦЭМ!$B$34:$B$777,Y$190)+'СЕТ СН'!$F$12</f>
        <v>100.33237561</v>
      </c>
    </row>
    <row r="219" spans="1:25" ht="15.75" x14ac:dyDescent="0.2">
      <c r="A219" s="35">
        <f t="shared" si="5"/>
        <v>43463</v>
      </c>
      <c r="B219" s="36">
        <f>SUMIFS(СВЦЭМ!$F$34:$F$777,СВЦЭМ!$A$34:$A$777,$A219,СВЦЭМ!$B$34:$B$777,B$190)+'СЕТ СН'!$F$12</f>
        <v>108.85162535000001</v>
      </c>
      <c r="C219" s="36">
        <f>SUMIFS(СВЦЭМ!$F$34:$F$777,СВЦЭМ!$A$34:$A$777,$A219,СВЦЭМ!$B$34:$B$777,C$190)+'СЕТ СН'!$F$12</f>
        <v>119.02385353</v>
      </c>
      <c r="D219" s="36">
        <f>SUMIFS(СВЦЭМ!$F$34:$F$777,СВЦЭМ!$A$34:$A$777,$A219,СВЦЭМ!$B$34:$B$777,D$190)+'СЕТ СН'!$F$12</f>
        <v>127.12168172</v>
      </c>
      <c r="E219" s="36">
        <f>SUMIFS(СВЦЭМ!$F$34:$F$777,СВЦЭМ!$A$34:$A$777,$A219,СВЦЭМ!$B$34:$B$777,E$190)+'СЕТ СН'!$F$12</f>
        <v>128.87991843</v>
      </c>
      <c r="F219" s="36">
        <f>SUMIFS(СВЦЭМ!$F$34:$F$777,СВЦЭМ!$A$34:$A$777,$A219,СВЦЭМ!$B$34:$B$777,F$190)+'СЕТ СН'!$F$12</f>
        <v>128.87434142999999</v>
      </c>
      <c r="G219" s="36">
        <f>SUMIFS(СВЦЭМ!$F$34:$F$777,СВЦЭМ!$A$34:$A$777,$A219,СВЦЭМ!$B$34:$B$777,G$190)+'СЕТ СН'!$F$12</f>
        <v>127.04319955</v>
      </c>
      <c r="H219" s="36">
        <f>SUMIFS(СВЦЭМ!$F$34:$F$777,СВЦЭМ!$A$34:$A$777,$A219,СВЦЭМ!$B$34:$B$777,H$190)+'СЕТ СН'!$F$12</f>
        <v>117.48673388</v>
      </c>
      <c r="I219" s="36">
        <f>SUMIFS(СВЦЭМ!$F$34:$F$777,СВЦЭМ!$A$34:$A$777,$A219,СВЦЭМ!$B$34:$B$777,I$190)+'СЕТ СН'!$F$12</f>
        <v>109.30946749</v>
      </c>
      <c r="J219" s="36">
        <f>SUMIFS(СВЦЭМ!$F$34:$F$777,СВЦЭМ!$A$34:$A$777,$A219,СВЦЭМ!$B$34:$B$777,J$190)+'СЕТ СН'!$F$12</f>
        <v>103.79087421</v>
      </c>
      <c r="K219" s="36">
        <f>SUMIFS(СВЦЭМ!$F$34:$F$777,СВЦЭМ!$A$34:$A$777,$A219,СВЦЭМ!$B$34:$B$777,K$190)+'СЕТ СН'!$F$12</f>
        <v>95.353055499999996</v>
      </c>
      <c r="L219" s="36">
        <f>SUMIFS(СВЦЭМ!$F$34:$F$777,СВЦЭМ!$A$34:$A$777,$A219,СВЦЭМ!$B$34:$B$777,L$190)+'СЕТ СН'!$F$12</f>
        <v>95.210968370000003</v>
      </c>
      <c r="M219" s="36">
        <f>SUMIFS(СВЦЭМ!$F$34:$F$777,СВЦЭМ!$A$34:$A$777,$A219,СВЦЭМ!$B$34:$B$777,M$190)+'СЕТ СН'!$F$12</f>
        <v>102.60817889</v>
      </c>
      <c r="N219" s="36">
        <f>SUMIFS(СВЦЭМ!$F$34:$F$777,СВЦЭМ!$A$34:$A$777,$A219,СВЦЭМ!$B$34:$B$777,N$190)+'СЕТ СН'!$F$12</f>
        <v>107.18675233</v>
      </c>
      <c r="O219" s="36">
        <f>SUMIFS(СВЦЭМ!$F$34:$F$777,СВЦЭМ!$A$34:$A$777,$A219,СВЦЭМ!$B$34:$B$777,O$190)+'СЕТ СН'!$F$12</f>
        <v>108.27723702</v>
      </c>
      <c r="P219" s="36">
        <f>SUMIFS(СВЦЭМ!$F$34:$F$777,СВЦЭМ!$A$34:$A$777,$A219,СВЦЭМ!$B$34:$B$777,P$190)+'СЕТ СН'!$F$12</f>
        <v>108.97178873</v>
      </c>
      <c r="Q219" s="36">
        <f>SUMIFS(СВЦЭМ!$F$34:$F$777,СВЦЭМ!$A$34:$A$777,$A219,СВЦЭМ!$B$34:$B$777,Q$190)+'СЕТ СН'!$F$12</f>
        <v>107.67114702000001</v>
      </c>
      <c r="R219" s="36">
        <f>SUMIFS(СВЦЭМ!$F$34:$F$777,СВЦЭМ!$A$34:$A$777,$A219,СВЦЭМ!$B$34:$B$777,R$190)+'СЕТ СН'!$F$12</f>
        <v>102.66578497</v>
      </c>
      <c r="S219" s="36">
        <f>SUMIFS(СВЦЭМ!$F$34:$F$777,СВЦЭМ!$A$34:$A$777,$A219,СВЦЭМ!$B$34:$B$777,S$190)+'СЕТ СН'!$F$12</f>
        <v>93.584552450000004</v>
      </c>
      <c r="T219" s="36">
        <f>SUMIFS(СВЦЭМ!$F$34:$F$777,СВЦЭМ!$A$34:$A$777,$A219,СВЦЭМ!$B$34:$B$777,T$190)+'СЕТ СН'!$F$12</f>
        <v>90.514808770000002</v>
      </c>
      <c r="U219" s="36">
        <f>SUMIFS(СВЦЭМ!$F$34:$F$777,СВЦЭМ!$A$34:$A$777,$A219,СВЦЭМ!$B$34:$B$777,U$190)+'СЕТ СН'!$F$12</f>
        <v>90.442580320000005</v>
      </c>
      <c r="V219" s="36">
        <f>SUMIFS(СВЦЭМ!$F$34:$F$777,СВЦЭМ!$A$34:$A$777,$A219,СВЦЭМ!$B$34:$B$777,V$190)+'СЕТ СН'!$F$12</f>
        <v>92.936758519999998</v>
      </c>
      <c r="W219" s="36">
        <f>SUMIFS(СВЦЭМ!$F$34:$F$777,СВЦЭМ!$A$34:$A$777,$A219,СВЦЭМ!$B$34:$B$777,W$190)+'СЕТ СН'!$F$12</f>
        <v>93.546672630000003</v>
      </c>
      <c r="X219" s="36">
        <f>SUMIFS(СВЦЭМ!$F$34:$F$777,СВЦЭМ!$A$34:$A$777,$A219,СВЦЭМ!$B$34:$B$777,X$190)+'СЕТ СН'!$F$12</f>
        <v>94.194495979999999</v>
      </c>
      <c r="Y219" s="36">
        <f>SUMIFS(СВЦЭМ!$F$34:$F$777,СВЦЭМ!$A$34:$A$777,$A219,СВЦЭМ!$B$34:$B$777,Y$190)+'СЕТ СН'!$F$12</f>
        <v>101.79228902</v>
      </c>
    </row>
    <row r="220" spans="1:25" ht="15.75" x14ac:dyDescent="0.2">
      <c r="A220" s="35">
        <f t="shared" si="5"/>
        <v>43464</v>
      </c>
      <c r="B220" s="36">
        <f>SUMIFS(СВЦЭМ!$F$34:$F$777,СВЦЭМ!$A$34:$A$777,$A220,СВЦЭМ!$B$34:$B$777,B$190)+'СЕТ СН'!$F$12</f>
        <v>110.69898121</v>
      </c>
      <c r="C220" s="36">
        <f>SUMIFS(СВЦЭМ!$F$34:$F$777,СВЦЭМ!$A$34:$A$777,$A220,СВЦЭМ!$B$34:$B$777,C$190)+'СЕТ СН'!$F$12</f>
        <v>118.74498860999999</v>
      </c>
      <c r="D220" s="36">
        <f>SUMIFS(СВЦЭМ!$F$34:$F$777,СВЦЭМ!$A$34:$A$777,$A220,СВЦЭМ!$B$34:$B$777,D$190)+'СЕТ СН'!$F$12</f>
        <v>121.40193123</v>
      </c>
      <c r="E220" s="36">
        <f>SUMIFS(СВЦЭМ!$F$34:$F$777,СВЦЭМ!$A$34:$A$777,$A220,СВЦЭМ!$B$34:$B$777,E$190)+'СЕТ СН'!$F$12</f>
        <v>121.22894144999999</v>
      </c>
      <c r="F220" s="36">
        <f>SUMIFS(СВЦЭМ!$F$34:$F$777,СВЦЭМ!$A$34:$A$777,$A220,СВЦЭМ!$B$34:$B$777,F$190)+'СЕТ СН'!$F$12</f>
        <v>121.22883899999999</v>
      </c>
      <c r="G220" s="36">
        <f>SUMIFS(СВЦЭМ!$F$34:$F$777,СВЦЭМ!$A$34:$A$777,$A220,СВЦЭМ!$B$34:$B$777,G$190)+'СЕТ СН'!$F$12</f>
        <v>121.48971807</v>
      </c>
      <c r="H220" s="36">
        <f>SUMIFS(СВЦЭМ!$F$34:$F$777,СВЦЭМ!$A$34:$A$777,$A220,СВЦЭМ!$B$34:$B$777,H$190)+'СЕТ СН'!$F$12</f>
        <v>120.06021139000001</v>
      </c>
      <c r="I220" s="36">
        <f>SUMIFS(СВЦЭМ!$F$34:$F$777,СВЦЭМ!$A$34:$A$777,$A220,СВЦЭМ!$B$34:$B$777,I$190)+'СЕТ СН'!$F$12</f>
        <v>114.99976424</v>
      </c>
      <c r="J220" s="36">
        <f>SUMIFS(СВЦЭМ!$F$34:$F$777,СВЦЭМ!$A$34:$A$777,$A220,СВЦЭМ!$B$34:$B$777,J$190)+'СЕТ СН'!$F$12</f>
        <v>107.30449131</v>
      </c>
      <c r="K220" s="36">
        <f>SUMIFS(СВЦЭМ!$F$34:$F$777,СВЦЭМ!$A$34:$A$777,$A220,СВЦЭМ!$B$34:$B$777,K$190)+'СЕТ СН'!$F$12</f>
        <v>97.548612270000007</v>
      </c>
      <c r="L220" s="36">
        <f>SUMIFS(СВЦЭМ!$F$34:$F$777,СВЦЭМ!$A$34:$A$777,$A220,СВЦЭМ!$B$34:$B$777,L$190)+'СЕТ СН'!$F$12</f>
        <v>95.690189250000003</v>
      </c>
      <c r="M220" s="36">
        <f>SUMIFS(СВЦЭМ!$F$34:$F$777,СВЦЭМ!$A$34:$A$777,$A220,СВЦЭМ!$B$34:$B$777,M$190)+'СЕТ СН'!$F$12</f>
        <v>101.53128684000001</v>
      </c>
      <c r="N220" s="36">
        <f>SUMIFS(СВЦЭМ!$F$34:$F$777,СВЦЭМ!$A$34:$A$777,$A220,СВЦЭМ!$B$34:$B$777,N$190)+'СЕТ СН'!$F$12</f>
        <v>106.69835609</v>
      </c>
      <c r="O220" s="36">
        <f>SUMIFS(СВЦЭМ!$F$34:$F$777,СВЦЭМ!$A$34:$A$777,$A220,СВЦЭМ!$B$34:$B$777,O$190)+'СЕТ СН'!$F$12</f>
        <v>111.20594188</v>
      </c>
      <c r="P220" s="36">
        <f>SUMIFS(СВЦЭМ!$F$34:$F$777,СВЦЭМ!$A$34:$A$777,$A220,СВЦЭМ!$B$34:$B$777,P$190)+'СЕТ СН'!$F$12</f>
        <v>110.911691</v>
      </c>
      <c r="Q220" s="36">
        <f>SUMIFS(СВЦЭМ!$F$34:$F$777,СВЦЭМ!$A$34:$A$777,$A220,СВЦЭМ!$B$34:$B$777,Q$190)+'СЕТ СН'!$F$12</f>
        <v>109.84307529</v>
      </c>
      <c r="R220" s="36">
        <f>SUMIFS(СВЦЭМ!$F$34:$F$777,СВЦЭМ!$A$34:$A$777,$A220,СВЦЭМ!$B$34:$B$777,R$190)+'СЕТ СН'!$F$12</f>
        <v>102.93182745</v>
      </c>
      <c r="S220" s="36">
        <f>SUMIFS(СВЦЭМ!$F$34:$F$777,СВЦЭМ!$A$34:$A$777,$A220,СВЦЭМ!$B$34:$B$777,S$190)+'СЕТ СН'!$F$12</f>
        <v>94.238768019999995</v>
      </c>
      <c r="T220" s="36">
        <f>SUMIFS(СВЦЭМ!$F$34:$F$777,СВЦЭМ!$A$34:$A$777,$A220,СВЦЭМ!$B$34:$B$777,T$190)+'СЕТ СН'!$F$12</f>
        <v>90.060666350000005</v>
      </c>
      <c r="U220" s="36">
        <f>SUMIFS(СВЦЭМ!$F$34:$F$777,СВЦЭМ!$A$34:$A$777,$A220,СВЦЭМ!$B$34:$B$777,U$190)+'СЕТ СН'!$F$12</f>
        <v>89.540022179999994</v>
      </c>
      <c r="V220" s="36">
        <f>SUMIFS(СВЦЭМ!$F$34:$F$777,СВЦЭМ!$A$34:$A$777,$A220,СВЦЭМ!$B$34:$B$777,V$190)+'СЕТ СН'!$F$12</f>
        <v>91.018282540000001</v>
      </c>
      <c r="W220" s="36">
        <f>SUMIFS(СВЦЭМ!$F$34:$F$777,СВЦЭМ!$A$34:$A$777,$A220,СВЦЭМ!$B$34:$B$777,W$190)+'СЕТ СН'!$F$12</f>
        <v>92.234566270000002</v>
      </c>
      <c r="X220" s="36">
        <f>SUMIFS(СВЦЭМ!$F$34:$F$777,СВЦЭМ!$A$34:$A$777,$A220,СВЦЭМ!$B$34:$B$777,X$190)+'СЕТ СН'!$F$12</f>
        <v>89.947690359999996</v>
      </c>
      <c r="Y220" s="36">
        <f>SUMIFS(СВЦЭМ!$F$34:$F$777,СВЦЭМ!$A$34:$A$777,$A220,СВЦЭМ!$B$34:$B$777,Y$190)+'СЕТ СН'!$F$12</f>
        <v>95.152758570000003</v>
      </c>
    </row>
    <row r="221" spans="1:25" ht="15.75" x14ac:dyDescent="0.2">
      <c r="A221" s="35">
        <f t="shared" si="5"/>
        <v>43465</v>
      </c>
      <c r="B221" s="36">
        <f>SUMIFS(СВЦЭМ!$F$34:$F$777,СВЦЭМ!$A$34:$A$777,$A221,СВЦЭМ!$B$34:$B$777,B$190)+'СЕТ СН'!$F$12</f>
        <v>110.51420082</v>
      </c>
      <c r="C221" s="36">
        <f>SUMIFS(СВЦЭМ!$F$34:$F$777,СВЦЭМ!$A$34:$A$777,$A221,СВЦЭМ!$B$34:$B$777,C$190)+'СЕТ СН'!$F$12</f>
        <v>118.24385363</v>
      </c>
      <c r="D221" s="36">
        <f>SUMIFS(СВЦЭМ!$F$34:$F$777,СВЦЭМ!$A$34:$A$777,$A221,СВЦЭМ!$B$34:$B$777,D$190)+'СЕТ СН'!$F$12</f>
        <v>120.38615356</v>
      </c>
      <c r="E221" s="36">
        <f>SUMIFS(СВЦЭМ!$F$34:$F$777,СВЦЭМ!$A$34:$A$777,$A221,СВЦЭМ!$B$34:$B$777,E$190)+'СЕТ СН'!$F$12</f>
        <v>120.55310987999999</v>
      </c>
      <c r="F221" s="36">
        <f>SUMIFS(СВЦЭМ!$F$34:$F$777,СВЦЭМ!$A$34:$A$777,$A221,СВЦЭМ!$B$34:$B$777,F$190)+'СЕТ СН'!$F$12</f>
        <v>120.40730287</v>
      </c>
      <c r="G221" s="36">
        <f>SUMIFS(СВЦЭМ!$F$34:$F$777,СВЦЭМ!$A$34:$A$777,$A221,СВЦЭМ!$B$34:$B$777,G$190)+'СЕТ СН'!$F$12</f>
        <v>120.55297591</v>
      </c>
      <c r="H221" s="36">
        <f>SUMIFS(СВЦЭМ!$F$34:$F$777,СВЦЭМ!$A$34:$A$777,$A221,СВЦЭМ!$B$34:$B$777,H$190)+'СЕТ СН'!$F$12</f>
        <v>118.9307458</v>
      </c>
      <c r="I221" s="36">
        <f>SUMIFS(СВЦЭМ!$F$34:$F$777,СВЦЭМ!$A$34:$A$777,$A221,СВЦЭМ!$B$34:$B$777,I$190)+'СЕТ СН'!$F$12</f>
        <v>113.80220122</v>
      </c>
      <c r="J221" s="36">
        <f>SUMIFS(СВЦЭМ!$F$34:$F$777,СВЦЭМ!$A$34:$A$777,$A221,СВЦЭМ!$B$34:$B$777,J$190)+'СЕТ СН'!$F$12</f>
        <v>105.66747635999999</v>
      </c>
      <c r="K221" s="36">
        <f>SUMIFS(СВЦЭМ!$F$34:$F$777,СВЦЭМ!$A$34:$A$777,$A221,СВЦЭМ!$B$34:$B$777,K$190)+'СЕТ СН'!$F$12</f>
        <v>95.406496480000001</v>
      </c>
      <c r="L221" s="36">
        <f>SUMIFS(СВЦЭМ!$F$34:$F$777,СВЦЭМ!$A$34:$A$777,$A221,СВЦЭМ!$B$34:$B$777,L$190)+'СЕТ СН'!$F$12</f>
        <v>94.433589269999999</v>
      </c>
      <c r="M221" s="36">
        <f>SUMIFS(СВЦЭМ!$F$34:$F$777,СВЦЭМ!$A$34:$A$777,$A221,СВЦЭМ!$B$34:$B$777,M$190)+'СЕТ СН'!$F$12</f>
        <v>101.44448697999999</v>
      </c>
      <c r="N221" s="36">
        <f>SUMIFS(СВЦЭМ!$F$34:$F$777,СВЦЭМ!$A$34:$A$777,$A221,СВЦЭМ!$B$34:$B$777,N$190)+'СЕТ СН'!$F$12</f>
        <v>106.78002351000001</v>
      </c>
      <c r="O221" s="36">
        <f>SUMIFS(СВЦЭМ!$F$34:$F$777,СВЦЭМ!$A$34:$A$777,$A221,СВЦЭМ!$B$34:$B$777,O$190)+'СЕТ СН'!$F$12</f>
        <v>111.57394438999999</v>
      </c>
      <c r="P221" s="36">
        <f>SUMIFS(СВЦЭМ!$F$34:$F$777,СВЦЭМ!$A$34:$A$777,$A221,СВЦЭМ!$B$34:$B$777,P$190)+'СЕТ СН'!$F$12</f>
        <v>111.23218276</v>
      </c>
      <c r="Q221" s="36">
        <f>SUMIFS(СВЦЭМ!$F$34:$F$777,СВЦЭМ!$A$34:$A$777,$A221,СВЦЭМ!$B$34:$B$777,Q$190)+'СЕТ СН'!$F$12</f>
        <v>110.29094501</v>
      </c>
      <c r="R221" s="36">
        <f>SUMIFS(СВЦЭМ!$F$34:$F$777,СВЦЭМ!$A$34:$A$777,$A221,СВЦЭМ!$B$34:$B$777,R$190)+'СЕТ СН'!$F$12</f>
        <v>103.33671717</v>
      </c>
      <c r="S221" s="36">
        <f>SUMIFS(СВЦЭМ!$F$34:$F$777,СВЦЭМ!$A$34:$A$777,$A221,СВЦЭМ!$B$34:$B$777,S$190)+'СЕТ СН'!$F$12</f>
        <v>95.14719316</v>
      </c>
      <c r="T221" s="36">
        <f>SUMIFS(СВЦЭМ!$F$34:$F$777,СВЦЭМ!$A$34:$A$777,$A221,СВЦЭМ!$B$34:$B$777,T$190)+'СЕТ СН'!$F$12</f>
        <v>90.938224930000004</v>
      </c>
      <c r="U221" s="36">
        <f>SUMIFS(СВЦЭМ!$F$34:$F$777,СВЦЭМ!$A$34:$A$777,$A221,СВЦЭМ!$B$34:$B$777,U$190)+'СЕТ СН'!$F$12</f>
        <v>90.694820370000002</v>
      </c>
      <c r="V221" s="36">
        <f>SUMIFS(СВЦЭМ!$F$34:$F$777,СВЦЭМ!$A$34:$A$777,$A221,СВЦЭМ!$B$34:$B$777,V$190)+'СЕТ СН'!$F$12</f>
        <v>92.066211019999997</v>
      </c>
      <c r="W221" s="36">
        <f>SUMIFS(СВЦЭМ!$F$34:$F$777,СВЦЭМ!$A$34:$A$777,$A221,СВЦЭМ!$B$34:$B$777,W$190)+'СЕТ СН'!$F$12</f>
        <v>92.632636790000006</v>
      </c>
      <c r="X221" s="36">
        <f>SUMIFS(СВЦЭМ!$F$34:$F$777,СВЦЭМ!$A$34:$A$777,$A221,СВЦЭМ!$B$34:$B$777,X$190)+'СЕТ СН'!$F$12</f>
        <v>89.535558620000003</v>
      </c>
      <c r="Y221" s="36">
        <f>SUMIFS(СВЦЭМ!$F$34:$F$777,СВЦЭМ!$A$34:$A$777,$A221,СВЦЭМ!$B$34:$B$777,Y$190)+'СЕТ СН'!$F$12</f>
        <v>93.793489890000004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customHeight="1" x14ac:dyDescent="0.2">
      <c r="A223" s="117"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18"/>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6" customFormat="1" ht="12.75" customHeight="1" x14ac:dyDescent="0.2">
      <c r="A225" s="11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customHeight="1" x14ac:dyDescent="0.2">
      <c r="A226" s="35" t="str">
        <f>A191</f>
        <v>01.12.2018</v>
      </c>
      <c r="B226" s="36">
        <f>SUMIFS(СВЦЭМ!$G$34:$G$777,СВЦЭМ!$A$34:$A$777,$A226,СВЦЭМ!$B$34:$B$777,B$225)+'СЕТ СН'!$F$12</f>
        <v>239.42385274</v>
      </c>
      <c r="C226" s="36">
        <f>SUMIFS(СВЦЭМ!$G$34:$G$777,СВЦЭМ!$A$34:$A$777,$A226,СВЦЭМ!$B$34:$B$777,C$225)+'СЕТ СН'!$F$12</f>
        <v>253.09600924</v>
      </c>
      <c r="D226" s="36">
        <f>SUMIFS(СВЦЭМ!$G$34:$G$777,СВЦЭМ!$A$34:$A$777,$A226,СВЦЭМ!$B$34:$B$777,D$225)+'СЕТ СН'!$F$12</f>
        <v>274.17461284000001</v>
      </c>
      <c r="E226" s="36">
        <f>SUMIFS(СВЦЭМ!$G$34:$G$777,СВЦЭМ!$A$34:$A$777,$A226,СВЦЭМ!$B$34:$B$777,E$225)+'СЕТ СН'!$F$12</f>
        <v>280.98316153000002</v>
      </c>
      <c r="F226" s="36">
        <f>SUMIFS(СВЦЭМ!$G$34:$G$777,СВЦЭМ!$A$34:$A$777,$A226,СВЦЭМ!$B$34:$B$777,F$225)+'СЕТ СН'!$F$12</f>
        <v>282.80601134</v>
      </c>
      <c r="G226" s="36">
        <f>SUMIFS(СВЦЭМ!$G$34:$G$777,СВЦЭМ!$A$34:$A$777,$A226,СВЦЭМ!$B$34:$B$777,G$225)+'СЕТ СН'!$F$12</f>
        <v>278.11147469000002</v>
      </c>
      <c r="H226" s="36">
        <f>SUMIFS(СВЦЭМ!$G$34:$G$777,СВЦЭМ!$A$34:$A$777,$A226,СВЦЭМ!$B$34:$B$777,H$225)+'СЕТ СН'!$F$12</f>
        <v>267.94261955000002</v>
      </c>
      <c r="I226" s="36">
        <f>SUMIFS(СВЦЭМ!$G$34:$G$777,СВЦЭМ!$A$34:$A$777,$A226,СВЦЭМ!$B$34:$B$777,I$225)+'СЕТ СН'!$F$12</f>
        <v>264.75836994000002</v>
      </c>
      <c r="J226" s="36">
        <f>SUMIFS(СВЦЭМ!$G$34:$G$777,СВЦЭМ!$A$34:$A$777,$A226,СВЦЭМ!$B$34:$B$777,J$225)+'СЕТ СН'!$F$12</f>
        <v>257.9761388</v>
      </c>
      <c r="K226" s="36">
        <f>SUMIFS(СВЦЭМ!$G$34:$G$777,СВЦЭМ!$A$34:$A$777,$A226,СВЦЭМ!$B$34:$B$777,K$225)+'СЕТ СН'!$F$12</f>
        <v>248.62058739</v>
      </c>
      <c r="L226" s="36">
        <f>SUMIFS(СВЦЭМ!$G$34:$G$777,СВЦЭМ!$A$34:$A$777,$A226,СВЦЭМ!$B$34:$B$777,L$225)+'СЕТ СН'!$F$12</f>
        <v>245.25250908999999</v>
      </c>
      <c r="M226" s="36">
        <f>SUMIFS(СВЦЭМ!$G$34:$G$777,СВЦЭМ!$A$34:$A$777,$A226,СВЦЭМ!$B$34:$B$777,M$225)+'СЕТ СН'!$F$12</f>
        <v>247.60453097000001</v>
      </c>
      <c r="N226" s="36">
        <f>SUMIFS(СВЦЭМ!$G$34:$G$777,СВЦЭМ!$A$34:$A$777,$A226,СВЦЭМ!$B$34:$B$777,N$225)+'СЕТ СН'!$F$12</f>
        <v>247.23164302000001</v>
      </c>
      <c r="O226" s="36">
        <f>SUMIFS(СВЦЭМ!$G$34:$G$777,СВЦЭМ!$A$34:$A$777,$A226,СВЦЭМ!$B$34:$B$777,O$225)+'СЕТ СН'!$F$12</f>
        <v>237.63166723000001</v>
      </c>
      <c r="P226" s="36">
        <f>SUMIFS(СВЦЭМ!$G$34:$G$777,СВЦЭМ!$A$34:$A$777,$A226,СВЦЭМ!$B$34:$B$777,P$225)+'СЕТ СН'!$F$12</f>
        <v>223.38625425999999</v>
      </c>
      <c r="Q226" s="36">
        <f>SUMIFS(СВЦЭМ!$G$34:$G$777,СВЦЭМ!$A$34:$A$777,$A226,СВЦЭМ!$B$34:$B$777,Q$225)+'СЕТ СН'!$F$12</f>
        <v>206.13321902999999</v>
      </c>
      <c r="R226" s="36">
        <f>SUMIFS(СВЦЭМ!$G$34:$G$777,СВЦЭМ!$A$34:$A$777,$A226,СВЦЭМ!$B$34:$B$777,R$225)+'СЕТ СН'!$F$12</f>
        <v>205.18360387999999</v>
      </c>
      <c r="S226" s="36">
        <f>SUMIFS(СВЦЭМ!$G$34:$G$777,СВЦЭМ!$A$34:$A$777,$A226,СВЦЭМ!$B$34:$B$777,S$225)+'СЕТ СН'!$F$12</f>
        <v>200.72791321</v>
      </c>
      <c r="T226" s="36">
        <f>SUMIFS(СВЦЭМ!$G$34:$G$777,СВЦЭМ!$A$34:$A$777,$A226,СВЦЭМ!$B$34:$B$777,T$225)+'СЕТ СН'!$F$12</f>
        <v>191.85957475000001</v>
      </c>
      <c r="U226" s="36">
        <f>SUMIFS(СВЦЭМ!$G$34:$G$777,СВЦЭМ!$A$34:$A$777,$A226,СВЦЭМ!$B$34:$B$777,U$225)+'СЕТ СН'!$F$12</f>
        <v>193.89416628000001</v>
      </c>
      <c r="V226" s="36">
        <f>SUMIFS(СВЦЭМ!$G$34:$G$777,СВЦЭМ!$A$34:$A$777,$A226,СВЦЭМ!$B$34:$B$777,V$225)+'СЕТ СН'!$F$12</f>
        <v>197.74572803000001</v>
      </c>
      <c r="W226" s="36">
        <f>SUMIFS(СВЦЭМ!$G$34:$G$777,СВЦЭМ!$A$34:$A$777,$A226,СВЦЭМ!$B$34:$B$777,W$225)+'СЕТ СН'!$F$12</f>
        <v>200.12453822000001</v>
      </c>
      <c r="X226" s="36">
        <f>SUMIFS(СВЦЭМ!$G$34:$G$777,СВЦЭМ!$A$34:$A$777,$A226,СВЦЭМ!$B$34:$B$777,X$225)+'СЕТ СН'!$F$12</f>
        <v>203.38872495999999</v>
      </c>
      <c r="Y226" s="36">
        <f>SUMIFS(СВЦЭМ!$G$34:$G$777,СВЦЭМ!$A$34:$A$777,$A226,СВЦЭМ!$B$34:$B$777,Y$225)+'СЕТ СН'!$F$12</f>
        <v>222.54263721000001</v>
      </c>
      <c r="AA226" s="45"/>
    </row>
    <row r="227" spans="1:27" ht="15.75" x14ac:dyDescent="0.2">
      <c r="A227" s="35">
        <f>A226+1</f>
        <v>43436</v>
      </c>
      <c r="B227" s="36">
        <f>SUMIFS(СВЦЭМ!$G$34:$G$777,СВЦЭМ!$A$34:$A$777,$A227,СВЦЭМ!$B$34:$B$777,B$225)+'СЕТ СН'!$F$12</f>
        <v>240.36725802999999</v>
      </c>
      <c r="C227" s="36">
        <f>SUMIFS(СВЦЭМ!$G$34:$G$777,СВЦЭМ!$A$34:$A$777,$A227,СВЦЭМ!$B$34:$B$777,C$225)+'СЕТ СН'!$F$12</f>
        <v>265.08357894</v>
      </c>
      <c r="D227" s="36">
        <f>SUMIFS(СВЦЭМ!$G$34:$G$777,СВЦЭМ!$A$34:$A$777,$A227,СВЦЭМ!$B$34:$B$777,D$225)+'СЕТ СН'!$F$12</f>
        <v>281.83169945999998</v>
      </c>
      <c r="E227" s="36">
        <f>SUMIFS(СВЦЭМ!$G$34:$G$777,СВЦЭМ!$A$34:$A$777,$A227,СВЦЭМ!$B$34:$B$777,E$225)+'СЕТ СН'!$F$12</f>
        <v>280.73117366000002</v>
      </c>
      <c r="F227" s="36">
        <f>SUMIFS(СВЦЭМ!$G$34:$G$777,СВЦЭМ!$A$34:$A$777,$A227,СВЦЭМ!$B$34:$B$777,F$225)+'СЕТ СН'!$F$12</f>
        <v>280.17832217</v>
      </c>
      <c r="G227" s="36">
        <f>SUMIFS(СВЦЭМ!$G$34:$G$777,СВЦЭМ!$A$34:$A$777,$A227,СВЦЭМ!$B$34:$B$777,G$225)+'СЕТ СН'!$F$12</f>
        <v>280.63256236000001</v>
      </c>
      <c r="H227" s="36">
        <f>SUMIFS(СВЦЭМ!$G$34:$G$777,СВЦЭМ!$A$34:$A$777,$A227,СВЦЭМ!$B$34:$B$777,H$225)+'СЕТ СН'!$F$12</f>
        <v>273.51315476000002</v>
      </c>
      <c r="I227" s="36">
        <f>SUMIFS(СВЦЭМ!$G$34:$G$777,СВЦЭМ!$A$34:$A$777,$A227,СВЦЭМ!$B$34:$B$777,I$225)+'СЕТ СН'!$F$12</f>
        <v>264.51580483999999</v>
      </c>
      <c r="J227" s="36">
        <f>SUMIFS(СВЦЭМ!$G$34:$G$777,СВЦЭМ!$A$34:$A$777,$A227,СВЦЭМ!$B$34:$B$777,J$225)+'СЕТ СН'!$F$12</f>
        <v>252.89731383</v>
      </c>
      <c r="K227" s="36">
        <f>SUMIFS(СВЦЭМ!$G$34:$G$777,СВЦЭМ!$A$34:$A$777,$A227,СВЦЭМ!$B$34:$B$777,K$225)+'СЕТ СН'!$F$12</f>
        <v>243.27777513000001</v>
      </c>
      <c r="L227" s="36">
        <f>SUMIFS(СВЦЭМ!$G$34:$G$777,СВЦЭМ!$A$34:$A$777,$A227,СВЦЭМ!$B$34:$B$777,L$225)+'СЕТ СН'!$F$12</f>
        <v>238.50476473000001</v>
      </c>
      <c r="M227" s="36">
        <f>SUMIFS(СВЦЭМ!$G$34:$G$777,СВЦЭМ!$A$34:$A$777,$A227,СВЦЭМ!$B$34:$B$777,M$225)+'СЕТ СН'!$F$12</f>
        <v>240.18203464999999</v>
      </c>
      <c r="N227" s="36">
        <f>SUMIFS(СВЦЭМ!$G$34:$G$777,СВЦЭМ!$A$34:$A$777,$A227,СВЦЭМ!$B$34:$B$777,N$225)+'СЕТ СН'!$F$12</f>
        <v>242.13258407000001</v>
      </c>
      <c r="O227" s="36">
        <f>SUMIFS(СВЦЭМ!$G$34:$G$777,СВЦЭМ!$A$34:$A$777,$A227,СВЦЭМ!$B$34:$B$777,O$225)+'СЕТ СН'!$F$12</f>
        <v>244.70969989</v>
      </c>
      <c r="P227" s="36">
        <f>SUMIFS(СВЦЭМ!$G$34:$G$777,СВЦЭМ!$A$34:$A$777,$A227,СВЦЭМ!$B$34:$B$777,P$225)+'СЕТ СН'!$F$12</f>
        <v>235.75779198000001</v>
      </c>
      <c r="Q227" s="36">
        <f>SUMIFS(СВЦЭМ!$G$34:$G$777,СВЦЭМ!$A$34:$A$777,$A227,СВЦЭМ!$B$34:$B$777,Q$225)+'СЕТ СН'!$F$12</f>
        <v>213.52016667999999</v>
      </c>
      <c r="R227" s="36">
        <f>SUMIFS(СВЦЭМ!$G$34:$G$777,СВЦЭМ!$A$34:$A$777,$A227,СВЦЭМ!$B$34:$B$777,R$225)+'СЕТ СН'!$F$12</f>
        <v>209.77387633999999</v>
      </c>
      <c r="S227" s="36">
        <f>SUMIFS(СВЦЭМ!$G$34:$G$777,СВЦЭМ!$A$34:$A$777,$A227,СВЦЭМ!$B$34:$B$777,S$225)+'СЕТ СН'!$F$12</f>
        <v>199.08273753</v>
      </c>
      <c r="T227" s="36">
        <f>SUMIFS(СВЦЭМ!$G$34:$G$777,СВЦЭМ!$A$34:$A$777,$A227,СВЦЭМ!$B$34:$B$777,T$225)+'СЕТ СН'!$F$12</f>
        <v>190.74006671000001</v>
      </c>
      <c r="U227" s="36">
        <f>SUMIFS(СВЦЭМ!$G$34:$G$777,СВЦЭМ!$A$34:$A$777,$A227,СВЦЭМ!$B$34:$B$777,U$225)+'СЕТ СН'!$F$12</f>
        <v>194.3328746</v>
      </c>
      <c r="V227" s="36">
        <f>SUMIFS(СВЦЭМ!$G$34:$G$777,СВЦЭМ!$A$34:$A$777,$A227,СВЦЭМ!$B$34:$B$777,V$225)+'СЕТ СН'!$F$12</f>
        <v>195.81965502</v>
      </c>
      <c r="W227" s="36">
        <f>SUMIFS(СВЦЭМ!$G$34:$G$777,СВЦЭМ!$A$34:$A$777,$A227,СВЦЭМ!$B$34:$B$777,W$225)+'СЕТ СН'!$F$12</f>
        <v>194.49042107</v>
      </c>
      <c r="X227" s="36">
        <f>SUMIFS(СВЦЭМ!$G$34:$G$777,СВЦЭМ!$A$34:$A$777,$A227,СВЦЭМ!$B$34:$B$777,X$225)+'СЕТ СН'!$F$12</f>
        <v>199.87842456999999</v>
      </c>
      <c r="Y227" s="36">
        <f>SUMIFS(СВЦЭМ!$G$34:$G$777,СВЦЭМ!$A$34:$A$777,$A227,СВЦЭМ!$B$34:$B$777,Y$225)+'СЕТ СН'!$F$12</f>
        <v>224.70502772</v>
      </c>
    </row>
    <row r="228" spans="1:27" ht="15.75" x14ac:dyDescent="0.2">
      <c r="A228" s="35">
        <f t="shared" ref="A228:A256" si="6">A227+1</f>
        <v>43437</v>
      </c>
      <c r="B228" s="36">
        <f>SUMIFS(СВЦЭМ!$G$34:$G$777,СВЦЭМ!$A$34:$A$777,$A228,СВЦЭМ!$B$34:$B$777,B$225)+'СЕТ СН'!$F$12</f>
        <v>242.78980332</v>
      </c>
      <c r="C228" s="36">
        <f>SUMIFS(СВЦЭМ!$G$34:$G$777,СВЦЭМ!$A$34:$A$777,$A228,СВЦЭМ!$B$34:$B$777,C$225)+'СЕТ СН'!$F$12</f>
        <v>263.53794435999998</v>
      </c>
      <c r="D228" s="36">
        <f>SUMIFS(СВЦЭМ!$G$34:$G$777,СВЦЭМ!$A$34:$A$777,$A228,СВЦЭМ!$B$34:$B$777,D$225)+'СЕТ СН'!$F$12</f>
        <v>280.73870803</v>
      </c>
      <c r="E228" s="36">
        <f>SUMIFS(СВЦЭМ!$G$34:$G$777,СВЦЭМ!$A$34:$A$777,$A228,СВЦЭМ!$B$34:$B$777,E$225)+'СЕТ СН'!$F$12</f>
        <v>280.04920041999998</v>
      </c>
      <c r="F228" s="36">
        <f>SUMIFS(СВЦЭМ!$G$34:$G$777,СВЦЭМ!$A$34:$A$777,$A228,СВЦЭМ!$B$34:$B$777,F$225)+'СЕТ СН'!$F$12</f>
        <v>278.83369670000002</v>
      </c>
      <c r="G228" s="36">
        <f>SUMIFS(СВЦЭМ!$G$34:$G$777,СВЦЭМ!$A$34:$A$777,$A228,СВЦЭМ!$B$34:$B$777,G$225)+'СЕТ СН'!$F$12</f>
        <v>279.87325879999997</v>
      </c>
      <c r="H228" s="36">
        <f>SUMIFS(СВЦЭМ!$G$34:$G$777,СВЦЭМ!$A$34:$A$777,$A228,СВЦЭМ!$B$34:$B$777,H$225)+'СЕТ СН'!$F$12</f>
        <v>263.00854256000002</v>
      </c>
      <c r="I228" s="36">
        <f>SUMIFS(СВЦЭМ!$G$34:$G$777,СВЦЭМ!$A$34:$A$777,$A228,СВЦЭМ!$B$34:$B$777,I$225)+'СЕТ СН'!$F$12</f>
        <v>255.48133440000001</v>
      </c>
      <c r="J228" s="36">
        <f>SUMIFS(СВЦЭМ!$G$34:$G$777,СВЦЭМ!$A$34:$A$777,$A228,СВЦЭМ!$B$34:$B$777,J$225)+'СЕТ СН'!$F$12</f>
        <v>258.64106170999997</v>
      </c>
      <c r="K228" s="36">
        <f>SUMIFS(СВЦЭМ!$G$34:$G$777,СВЦЭМ!$A$34:$A$777,$A228,СВЦЭМ!$B$34:$B$777,K$225)+'СЕТ СН'!$F$12</f>
        <v>251.26294664</v>
      </c>
      <c r="L228" s="36">
        <f>SUMIFS(СВЦЭМ!$G$34:$G$777,СВЦЭМ!$A$34:$A$777,$A228,СВЦЭМ!$B$34:$B$777,L$225)+'СЕТ СН'!$F$12</f>
        <v>254.00006060999999</v>
      </c>
      <c r="M228" s="36">
        <f>SUMIFS(СВЦЭМ!$G$34:$G$777,СВЦЭМ!$A$34:$A$777,$A228,СВЦЭМ!$B$34:$B$777,M$225)+'СЕТ СН'!$F$12</f>
        <v>255.43619464</v>
      </c>
      <c r="N228" s="36">
        <f>SUMIFS(СВЦЭМ!$G$34:$G$777,СВЦЭМ!$A$34:$A$777,$A228,СВЦЭМ!$B$34:$B$777,N$225)+'СЕТ СН'!$F$12</f>
        <v>249.46430795000001</v>
      </c>
      <c r="O228" s="36">
        <f>SUMIFS(СВЦЭМ!$G$34:$G$777,СВЦЭМ!$A$34:$A$777,$A228,СВЦЭМ!$B$34:$B$777,O$225)+'СЕТ СН'!$F$12</f>
        <v>240.24200321999999</v>
      </c>
      <c r="P228" s="36">
        <f>SUMIFS(СВЦЭМ!$G$34:$G$777,СВЦЭМ!$A$34:$A$777,$A228,СВЦЭМ!$B$34:$B$777,P$225)+'СЕТ СН'!$F$12</f>
        <v>224.61340197999999</v>
      </c>
      <c r="Q228" s="36">
        <f>SUMIFS(СВЦЭМ!$G$34:$G$777,СВЦЭМ!$A$34:$A$777,$A228,СВЦЭМ!$B$34:$B$777,Q$225)+'СЕТ СН'!$F$12</f>
        <v>205.01123261000001</v>
      </c>
      <c r="R228" s="36">
        <f>SUMIFS(СВЦЭМ!$G$34:$G$777,СВЦЭМ!$A$34:$A$777,$A228,СВЦЭМ!$B$34:$B$777,R$225)+'СЕТ СН'!$F$12</f>
        <v>201.32841783000001</v>
      </c>
      <c r="S228" s="36">
        <f>SUMIFS(СВЦЭМ!$G$34:$G$777,СВЦЭМ!$A$34:$A$777,$A228,СВЦЭМ!$B$34:$B$777,S$225)+'СЕТ СН'!$F$12</f>
        <v>201.97751886</v>
      </c>
      <c r="T228" s="36">
        <f>SUMIFS(СВЦЭМ!$G$34:$G$777,СВЦЭМ!$A$34:$A$777,$A228,СВЦЭМ!$B$34:$B$777,T$225)+'СЕТ СН'!$F$12</f>
        <v>200.98997624</v>
      </c>
      <c r="U228" s="36">
        <f>SUMIFS(СВЦЭМ!$G$34:$G$777,СВЦЭМ!$A$34:$A$777,$A228,СВЦЭМ!$B$34:$B$777,U$225)+'СЕТ СН'!$F$12</f>
        <v>202.74716093999999</v>
      </c>
      <c r="V228" s="36">
        <f>SUMIFS(СВЦЭМ!$G$34:$G$777,СВЦЭМ!$A$34:$A$777,$A228,СВЦЭМ!$B$34:$B$777,V$225)+'СЕТ СН'!$F$12</f>
        <v>202.80202897999999</v>
      </c>
      <c r="W228" s="36">
        <f>SUMIFS(СВЦЭМ!$G$34:$G$777,СВЦЭМ!$A$34:$A$777,$A228,СВЦЭМ!$B$34:$B$777,W$225)+'СЕТ СН'!$F$12</f>
        <v>202.39600590000001</v>
      </c>
      <c r="X228" s="36">
        <f>SUMIFS(СВЦЭМ!$G$34:$G$777,СВЦЭМ!$A$34:$A$777,$A228,СВЦЭМ!$B$34:$B$777,X$225)+'СЕТ СН'!$F$12</f>
        <v>202.87843928999999</v>
      </c>
      <c r="Y228" s="36">
        <f>SUMIFS(СВЦЭМ!$G$34:$G$777,СВЦЭМ!$A$34:$A$777,$A228,СВЦЭМ!$B$34:$B$777,Y$225)+'СЕТ СН'!$F$12</f>
        <v>218.33402688000001</v>
      </c>
    </row>
    <row r="229" spans="1:27" ht="15.75" x14ac:dyDescent="0.2">
      <c r="A229" s="35">
        <f t="shared" si="6"/>
        <v>43438</v>
      </c>
      <c r="B229" s="36">
        <f>SUMIFS(СВЦЭМ!$G$34:$G$777,СВЦЭМ!$A$34:$A$777,$A229,СВЦЭМ!$B$34:$B$777,B$225)+'СЕТ СН'!$F$12</f>
        <v>245.28487672</v>
      </c>
      <c r="C229" s="36">
        <f>SUMIFS(СВЦЭМ!$G$34:$G$777,СВЦЭМ!$A$34:$A$777,$A229,СВЦЭМ!$B$34:$B$777,C$225)+'СЕТ СН'!$F$12</f>
        <v>256.63397435000002</v>
      </c>
      <c r="D229" s="36">
        <f>SUMIFS(СВЦЭМ!$G$34:$G$777,СВЦЭМ!$A$34:$A$777,$A229,СВЦЭМ!$B$34:$B$777,D$225)+'СЕТ СН'!$F$12</f>
        <v>270.81632423000002</v>
      </c>
      <c r="E229" s="36">
        <f>SUMIFS(СВЦЭМ!$G$34:$G$777,СВЦЭМ!$A$34:$A$777,$A229,СВЦЭМ!$B$34:$B$777,E$225)+'СЕТ СН'!$F$12</f>
        <v>273.75394757999999</v>
      </c>
      <c r="F229" s="36">
        <f>SUMIFS(СВЦЭМ!$G$34:$G$777,СВЦЭМ!$A$34:$A$777,$A229,СВЦЭМ!$B$34:$B$777,F$225)+'СЕТ СН'!$F$12</f>
        <v>275.15916010000001</v>
      </c>
      <c r="G229" s="36">
        <f>SUMIFS(СВЦЭМ!$G$34:$G$777,СВЦЭМ!$A$34:$A$777,$A229,СВЦЭМ!$B$34:$B$777,G$225)+'СЕТ СН'!$F$12</f>
        <v>265.64912241000002</v>
      </c>
      <c r="H229" s="36">
        <f>SUMIFS(СВЦЭМ!$G$34:$G$777,СВЦЭМ!$A$34:$A$777,$A229,СВЦЭМ!$B$34:$B$777,H$225)+'СЕТ СН'!$F$12</f>
        <v>262.83502816999999</v>
      </c>
      <c r="I229" s="36">
        <f>SUMIFS(СВЦЭМ!$G$34:$G$777,СВЦЭМ!$A$34:$A$777,$A229,СВЦЭМ!$B$34:$B$777,I$225)+'СЕТ СН'!$F$12</f>
        <v>258.26408354</v>
      </c>
      <c r="J229" s="36">
        <f>SUMIFS(СВЦЭМ!$G$34:$G$777,СВЦЭМ!$A$34:$A$777,$A229,СВЦЭМ!$B$34:$B$777,J$225)+'СЕТ СН'!$F$12</f>
        <v>257.68437704000002</v>
      </c>
      <c r="K229" s="36">
        <f>SUMIFS(СВЦЭМ!$G$34:$G$777,СВЦЭМ!$A$34:$A$777,$A229,СВЦЭМ!$B$34:$B$777,K$225)+'СЕТ СН'!$F$12</f>
        <v>254.29747906</v>
      </c>
      <c r="L229" s="36">
        <f>SUMIFS(СВЦЭМ!$G$34:$G$777,СВЦЭМ!$A$34:$A$777,$A229,СВЦЭМ!$B$34:$B$777,L$225)+'СЕТ СН'!$F$12</f>
        <v>248.73431618999999</v>
      </c>
      <c r="M229" s="36">
        <f>SUMIFS(СВЦЭМ!$G$34:$G$777,СВЦЭМ!$A$34:$A$777,$A229,СВЦЭМ!$B$34:$B$777,M$225)+'СЕТ СН'!$F$12</f>
        <v>246.60645837000001</v>
      </c>
      <c r="N229" s="36">
        <f>SUMIFS(СВЦЭМ!$G$34:$G$777,СВЦЭМ!$A$34:$A$777,$A229,СВЦЭМ!$B$34:$B$777,N$225)+'СЕТ СН'!$F$12</f>
        <v>245.98656403000001</v>
      </c>
      <c r="O229" s="36">
        <f>SUMIFS(СВЦЭМ!$G$34:$G$777,СВЦЭМ!$A$34:$A$777,$A229,СВЦЭМ!$B$34:$B$777,O$225)+'СЕТ СН'!$F$12</f>
        <v>241.27391030999999</v>
      </c>
      <c r="P229" s="36">
        <f>SUMIFS(СВЦЭМ!$G$34:$G$777,СВЦЭМ!$A$34:$A$777,$A229,СВЦЭМ!$B$34:$B$777,P$225)+'СЕТ СН'!$F$12</f>
        <v>225.53956407999999</v>
      </c>
      <c r="Q229" s="36">
        <f>SUMIFS(СВЦЭМ!$G$34:$G$777,СВЦЭМ!$A$34:$A$777,$A229,СВЦЭМ!$B$34:$B$777,Q$225)+'СЕТ СН'!$F$12</f>
        <v>206.00597404999999</v>
      </c>
      <c r="R229" s="36">
        <f>SUMIFS(СВЦЭМ!$G$34:$G$777,СВЦЭМ!$A$34:$A$777,$A229,СВЦЭМ!$B$34:$B$777,R$225)+'СЕТ СН'!$F$12</f>
        <v>202.12280489</v>
      </c>
      <c r="S229" s="36">
        <f>SUMIFS(СВЦЭМ!$G$34:$G$777,СВЦЭМ!$A$34:$A$777,$A229,СВЦЭМ!$B$34:$B$777,S$225)+'СЕТ СН'!$F$12</f>
        <v>201.6198751</v>
      </c>
      <c r="T229" s="36">
        <f>SUMIFS(СВЦЭМ!$G$34:$G$777,СВЦЭМ!$A$34:$A$777,$A229,СВЦЭМ!$B$34:$B$777,T$225)+'СЕТ СН'!$F$12</f>
        <v>203.13421224000001</v>
      </c>
      <c r="U229" s="36">
        <f>SUMIFS(СВЦЭМ!$G$34:$G$777,СВЦЭМ!$A$34:$A$777,$A229,СВЦЭМ!$B$34:$B$777,U$225)+'СЕТ СН'!$F$12</f>
        <v>203.37244908</v>
      </c>
      <c r="V229" s="36">
        <f>SUMIFS(СВЦЭМ!$G$34:$G$777,СВЦЭМ!$A$34:$A$777,$A229,СВЦЭМ!$B$34:$B$777,V$225)+'СЕТ СН'!$F$12</f>
        <v>202.87662718000001</v>
      </c>
      <c r="W229" s="36">
        <f>SUMIFS(СВЦЭМ!$G$34:$G$777,СВЦЭМ!$A$34:$A$777,$A229,СВЦЭМ!$B$34:$B$777,W$225)+'СЕТ СН'!$F$12</f>
        <v>196.85038048999999</v>
      </c>
      <c r="X229" s="36">
        <f>SUMIFS(СВЦЭМ!$G$34:$G$777,СВЦЭМ!$A$34:$A$777,$A229,СВЦЭМ!$B$34:$B$777,X$225)+'СЕТ СН'!$F$12</f>
        <v>194.32768163</v>
      </c>
      <c r="Y229" s="36">
        <f>SUMIFS(СВЦЭМ!$G$34:$G$777,СВЦЭМ!$A$34:$A$777,$A229,СВЦЭМ!$B$34:$B$777,Y$225)+'СЕТ СН'!$F$12</f>
        <v>215.1304154</v>
      </c>
    </row>
    <row r="230" spans="1:27" ht="15.75" x14ac:dyDescent="0.2">
      <c r="A230" s="35">
        <f t="shared" si="6"/>
        <v>43439</v>
      </c>
      <c r="B230" s="36">
        <f>SUMIFS(СВЦЭМ!$G$34:$G$777,СВЦЭМ!$A$34:$A$777,$A230,СВЦЭМ!$B$34:$B$777,B$225)+'СЕТ СН'!$F$12</f>
        <v>241.17754353999999</v>
      </c>
      <c r="C230" s="36">
        <f>SUMIFS(СВЦЭМ!$G$34:$G$777,СВЦЭМ!$A$34:$A$777,$A230,СВЦЭМ!$B$34:$B$777,C$225)+'СЕТ СН'!$F$12</f>
        <v>259.00145528000002</v>
      </c>
      <c r="D230" s="36">
        <f>SUMIFS(СВЦЭМ!$G$34:$G$777,СВЦЭМ!$A$34:$A$777,$A230,СВЦЭМ!$B$34:$B$777,D$225)+'СЕТ СН'!$F$12</f>
        <v>281.75577504</v>
      </c>
      <c r="E230" s="36">
        <f>SUMIFS(СВЦЭМ!$G$34:$G$777,СВЦЭМ!$A$34:$A$777,$A230,СВЦЭМ!$B$34:$B$777,E$225)+'СЕТ СН'!$F$12</f>
        <v>282.67221538000001</v>
      </c>
      <c r="F230" s="36">
        <f>SUMIFS(СВЦЭМ!$G$34:$G$777,СВЦЭМ!$A$34:$A$777,$A230,СВЦЭМ!$B$34:$B$777,F$225)+'СЕТ СН'!$F$12</f>
        <v>281.90510582000002</v>
      </c>
      <c r="G230" s="36">
        <f>SUMIFS(СВЦЭМ!$G$34:$G$777,СВЦЭМ!$A$34:$A$777,$A230,СВЦЭМ!$B$34:$B$777,G$225)+'СЕТ СН'!$F$12</f>
        <v>279.79922651999999</v>
      </c>
      <c r="H230" s="36">
        <f>SUMIFS(СВЦЭМ!$G$34:$G$777,СВЦЭМ!$A$34:$A$777,$A230,СВЦЭМ!$B$34:$B$777,H$225)+'СЕТ СН'!$F$12</f>
        <v>270.51553761999998</v>
      </c>
      <c r="I230" s="36">
        <f>SUMIFS(СВЦЭМ!$G$34:$G$777,СВЦЭМ!$A$34:$A$777,$A230,СВЦЭМ!$B$34:$B$777,I$225)+'СЕТ СН'!$F$12</f>
        <v>260.58602385</v>
      </c>
      <c r="J230" s="36">
        <f>SUMIFS(СВЦЭМ!$G$34:$G$777,СВЦЭМ!$A$34:$A$777,$A230,СВЦЭМ!$B$34:$B$777,J$225)+'СЕТ СН'!$F$12</f>
        <v>262.91503441999998</v>
      </c>
      <c r="K230" s="36">
        <f>SUMIFS(СВЦЭМ!$G$34:$G$777,СВЦЭМ!$A$34:$A$777,$A230,СВЦЭМ!$B$34:$B$777,K$225)+'СЕТ СН'!$F$12</f>
        <v>262.05345297000002</v>
      </c>
      <c r="L230" s="36">
        <f>SUMIFS(СВЦЭМ!$G$34:$G$777,СВЦЭМ!$A$34:$A$777,$A230,СВЦЭМ!$B$34:$B$777,L$225)+'СЕТ СН'!$F$12</f>
        <v>261.68108467000002</v>
      </c>
      <c r="M230" s="36">
        <f>SUMIFS(СВЦЭМ!$G$34:$G$777,СВЦЭМ!$A$34:$A$777,$A230,СВЦЭМ!$B$34:$B$777,M$225)+'СЕТ СН'!$F$12</f>
        <v>257.93233555</v>
      </c>
      <c r="N230" s="36">
        <f>SUMIFS(СВЦЭМ!$G$34:$G$777,СВЦЭМ!$A$34:$A$777,$A230,СВЦЭМ!$B$34:$B$777,N$225)+'СЕТ СН'!$F$12</f>
        <v>255.07811502000001</v>
      </c>
      <c r="O230" s="36">
        <f>SUMIFS(СВЦЭМ!$G$34:$G$777,СВЦЭМ!$A$34:$A$777,$A230,СВЦЭМ!$B$34:$B$777,O$225)+'СЕТ СН'!$F$12</f>
        <v>242.51669698000001</v>
      </c>
      <c r="P230" s="36">
        <f>SUMIFS(СВЦЭМ!$G$34:$G$777,СВЦЭМ!$A$34:$A$777,$A230,СВЦЭМ!$B$34:$B$777,P$225)+'СЕТ СН'!$F$12</f>
        <v>228.00032342</v>
      </c>
      <c r="Q230" s="36">
        <f>SUMIFS(СВЦЭМ!$G$34:$G$777,СВЦЭМ!$A$34:$A$777,$A230,СВЦЭМ!$B$34:$B$777,Q$225)+'СЕТ СН'!$F$12</f>
        <v>208.96709919</v>
      </c>
      <c r="R230" s="36">
        <f>SUMIFS(СВЦЭМ!$G$34:$G$777,СВЦЭМ!$A$34:$A$777,$A230,СВЦЭМ!$B$34:$B$777,R$225)+'СЕТ СН'!$F$12</f>
        <v>202.03016602</v>
      </c>
      <c r="S230" s="36">
        <f>SUMIFS(СВЦЭМ!$G$34:$G$777,СВЦЭМ!$A$34:$A$777,$A230,СВЦЭМ!$B$34:$B$777,S$225)+'СЕТ СН'!$F$12</f>
        <v>201.14223114999999</v>
      </c>
      <c r="T230" s="36">
        <f>SUMIFS(СВЦЭМ!$G$34:$G$777,СВЦЭМ!$A$34:$A$777,$A230,СВЦЭМ!$B$34:$B$777,T$225)+'СЕТ СН'!$F$12</f>
        <v>204.50239737999999</v>
      </c>
      <c r="U230" s="36">
        <f>SUMIFS(СВЦЭМ!$G$34:$G$777,СВЦЭМ!$A$34:$A$777,$A230,СВЦЭМ!$B$34:$B$777,U$225)+'СЕТ СН'!$F$12</f>
        <v>204.52148306999999</v>
      </c>
      <c r="V230" s="36">
        <f>SUMIFS(СВЦЭМ!$G$34:$G$777,СВЦЭМ!$A$34:$A$777,$A230,СВЦЭМ!$B$34:$B$777,V$225)+'СЕТ СН'!$F$12</f>
        <v>204.84952575</v>
      </c>
      <c r="W230" s="36">
        <f>SUMIFS(СВЦЭМ!$G$34:$G$777,СВЦЭМ!$A$34:$A$777,$A230,СВЦЭМ!$B$34:$B$777,W$225)+'СЕТ СН'!$F$12</f>
        <v>206.33441805000001</v>
      </c>
      <c r="X230" s="36">
        <f>SUMIFS(СВЦЭМ!$G$34:$G$777,СВЦЭМ!$A$34:$A$777,$A230,СВЦЭМ!$B$34:$B$777,X$225)+'СЕТ СН'!$F$12</f>
        <v>203.6036239</v>
      </c>
      <c r="Y230" s="36">
        <f>SUMIFS(СВЦЭМ!$G$34:$G$777,СВЦЭМ!$A$34:$A$777,$A230,СВЦЭМ!$B$34:$B$777,Y$225)+'СЕТ СН'!$F$12</f>
        <v>221.55759053</v>
      </c>
    </row>
    <row r="231" spans="1:27" ht="15.75" x14ac:dyDescent="0.2">
      <c r="A231" s="35">
        <f t="shared" si="6"/>
        <v>43440</v>
      </c>
      <c r="B231" s="36">
        <f>SUMIFS(СВЦЭМ!$G$34:$G$777,СВЦЭМ!$A$34:$A$777,$A231,СВЦЭМ!$B$34:$B$777,B$225)+'СЕТ СН'!$F$12</f>
        <v>243.40689477000001</v>
      </c>
      <c r="C231" s="36">
        <f>SUMIFS(СВЦЭМ!$G$34:$G$777,СВЦЭМ!$A$34:$A$777,$A231,СВЦЭМ!$B$34:$B$777,C$225)+'СЕТ СН'!$F$12</f>
        <v>260.13798693000001</v>
      </c>
      <c r="D231" s="36">
        <f>SUMIFS(СВЦЭМ!$G$34:$G$777,СВЦЭМ!$A$34:$A$777,$A231,СВЦЭМ!$B$34:$B$777,D$225)+'СЕТ СН'!$F$12</f>
        <v>281.49698093000001</v>
      </c>
      <c r="E231" s="36">
        <f>SUMIFS(СВЦЭМ!$G$34:$G$777,СВЦЭМ!$A$34:$A$777,$A231,СВЦЭМ!$B$34:$B$777,E$225)+'СЕТ СН'!$F$12</f>
        <v>283.95991576</v>
      </c>
      <c r="F231" s="36">
        <f>SUMIFS(СВЦЭМ!$G$34:$G$777,СВЦЭМ!$A$34:$A$777,$A231,СВЦЭМ!$B$34:$B$777,F$225)+'СЕТ СН'!$F$12</f>
        <v>284.94480405000002</v>
      </c>
      <c r="G231" s="36">
        <f>SUMIFS(СВЦЭМ!$G$34:$G$777,СВЦЭМ!$A$34:$A$777,$A231,СВЦЭМ!$B$34:$B$777,G$225)+'СЕТ СН'!$F$12</f>
        <v>278.14347586999997</v>
      </c>
      <c r="H231" s="36">
        <f>SUMIFS(СВЦЭМ!$G$34:$G$777,СВЦЭМ!$A$34:$A$777,$A231,СВЦЭМ!$B$34:$B$777,H$225)+'СЕТ СН'!$F$12</f>
        <v>266.45781145000001</v>
      </c>
      <c r="I231" s="36">
        <f>SUMIFS(СВЦЭМ!$G$34:$G$777,СВЦЭМ!$A$34:$A$777,$A231,СВЦЭМ!$B$34:$B$777,I$225)+'СЕТ СН'!$F$12</f>
        <v>246.74455988</v>
      </c>
      <c r="J231" s="36">
        <f>SUMIFS(СВЦЭМ!$G$34:$G$777,СВЦЭМ!$A$34:$A$777,$A231,СВЦЭМ!$B$34:$B$777,J$225)+'СЕТ СН'!$F$12</f>
        <v>230.91573763</v>
      </c>
      <c r="K231" s="36">
        <f>SUMIFS(СВЦЭМ!$G$34:$G$777,СВЦЭМ!$A$34:$A$777,$A231,СВЦЭМ!$B$34:$B$777,K$225)+'СЕТ СН'!$F$12</f>
        <v>217.75538606000001</v>
      </c>
      <c r="L231" s="36">
        <f>SUMIFS(СВЦЭМ!$G$34:$G$777,СВЦЭМ!$A$34:$A$777,$A231,СВЦЭМ!$B$34:$B$777,L$225)+'СЕТ СН'!$F$12</f>
        <v>220.03213030000001</v>
      </c>
      <c r="M231" s="36">
        <f>SUMIFS(СВЦЭМ!$G$34:$G$777,СВЦЭМ!$A$34:$A$777,$A231,СВЦЭМ!$B$34:$B$777,M$225)+'СЕТ СН'!$F$12</f>
        <v>231.94308296</v>
      </c>
      <c r="N231" s="36">
        <f>SUMIFS(СВЦЭМ!$G$34:$G$777,СВЦЭМ!$A$34:$A$777,$A231,СВЦЭМ!$B$34:$B$777,N$225)+'СЕТ СН'!$F$12</f>
        <v>248.01913209</v>
      </c>
      <c r="O231" s="36">
        <f>SUMIFS(СВЦЭМ!$G$34:$G$777,СВЦЭМ!$A$34:$A$777,$A231,СВЦЭМ!$B$34:$B$777,O$225)+'СЕТ СН'!$F$12</f>
        <v>257.02268763000001</v>
      </c>
      <c r="P231" s="36">
        <f>SUMIFS(СВЦЭМ!$G$34:$G$777,СВЦЭМ!$A$34:$A$777,$A231,СВЦЭМ!$B$34:$B$777,P$225)+'СЕТ СН'!$F$12</f>
        <v>256.33459938999999</v>
      </c>
      <c r="Q231" s="36">
        <f>SUMIFS(СВЦЭМ!$G$34:$G$777,СВЦЭМ!$A$34:$A$777,$A231,СВЦЭМ!$B$34:$B$777,Q$225)+'СЕТ СН'!$F$12</f>
        <v>247.69382922</v>
      </c>
      <c r="R231" s="36">
        <f>SUMIFS(СВЦЭМ!$G$34:$G$777,СВЦЭМ!$A$34:$A$777,$A231,СВЦЭМ!$B$34:$B$777,R$225)+'СЕТ СН'!$F$12</f>
        <v>232.95456623999999</v>
      </c>
      <c r="S231" s="36">
        <f>SUMIFS(СВЦЭМ!$G$34:$G$777,СВЦЭМ!$A$34:$A$777,$A231,СВЦЭМ!$B$34:$B$777,S$225)+'СЕТ СН'!$F$12</f>
        <v>216.21237532999999</v>
      </c>
      <c r="T231" s="36">
        <f>SUMIFS(СВЦЭМ!$G$34:$G$777,СВЦЭМ!$A$34:$A$777,$A231,СВЦЭМ!$B$34:$B$777,T$225)+'СЕТ СН'!$F$12</f>
        <v>213.98920211000001</v>
      </c>
      <c r="U231" s="36">
        <f>SUMIFS(СВЦЭМ!$G$34:$G$777,СВЦЭМ!$A$34:$A$777,$A231,СВЦЭМ!$B$34:$B$777,U$225)+'СЕТ СН'!$F$12</f>
        <v>215.22973794999999</v>
      </c>
      <c r="V231" s="36">
        <f>SUMIFS(СВЦЭМ!$G$34:$G$777,СВЦЭМ!$A$34:$A$777,$A231,СВЦЭМ!$B$34:$B$777,V$225)+'СЕТ СН'!$F$12</f>
        <v>214.47771180000001</v>
      </c>
      <c r="W231" s="36">
        <f>SUMIFS(СВЦЭМ!$G$34:$G$777,СВЦЭМ!$A$34:$A$777,$A231,СВЦЭМ!$B$34:$B$777,W$225)+'СЕТ СН'!$F$12</f>
        <v>206.03258799</v>
      </c>
      <c r="X231" s="36">
        <f>SUMIFS(СВЦЭМ!$G$34:$G$777,СВЦЭМ!$A$34:$A$777,$A231,СВЦЭМ!$B$34:$B$777,X$225)+'СЕТ СН'!$F$12</f>
        <v>211.54417973</v>
      </c>
      <c r="Y231" s="36">
        <f>SUMIFS(СВЦЭМ!$G$34:$G$777,СВЦЭМ!$A$34:$A$777,$A231,СВЦЭМ!$B$34:$B$777,Y$225)+'СЕТ СН'!$F$12</f>
        <v>219.47832216</v>
      </c>
    </row>
    <row r="232" spans="1:27" ht="15.75" x14ac:dyDescent="0.2">
      <c r="A232" s="35">
        <f t="shared" si="6"/>
        <v>43441</v>
      </c>
      <c r="B232" s="36">
        <f>SUMIFS(СВЦЭМ!$G$34:$G$777,СВЦЭМ!$A$34:$A$777,$A232,СВЦЭМ!$B$34:$B$777,B$225)+'СЕТ СН'!$F$12</f>
        <v>264.25660171999999</v>
      </c>
      <c r="C232" s="36">
        <f>SUMIFS(СВЦЭМ!$G$34:$G$777,СВЦЭМ!$A$34:$A$777,$A232,СВЦЭМ!$B$34:$B$777,C$225)+'СЕТ СН'!$F$12</f>
        <v>286.84735448999999</v>
      </c>
      <c r="D232" s="36">
        <f>SUMIFS(СВЦЭМ!$G$34:$G$777,СВЦЭМ!$A$34:$A$777,$A232,СВЦЭМ!$B$34:$B$777,D$225)+'СЕТ СН'!$F$12</f>
        <v>295.43106248999999</v>
      </c>
      <c r="E232" s="36">
        <f>SUMIFS(СВЦЭМ!$G$34:$G$777,СВЦЭМ!$A$34:$A$777,$A232,СВЦЭМ!$B$34:$B$777,E$225)+'СЕТ СН'!$F$12</f>
        <v>295.0094833</v>
      </c>
      <c r="F232" s="36">
        <f>SUMIFS(СВЦЭМ!$G$34:$G$777,СВЦЭМ!$A$34:$A$777,$A232,СВЦЭМ!$B$34:$B$777,F$225)+'СЕТ СН'!$F$12</f>
        <v>295.11674899000002</v>
      </c>
      <c r="G232" s="36">
        <f>SUMIFS(СВЦЭМ!$G$34:$G$777,СВЦЭМ!$A$34:$A$777,$A232,СВЦЭМ!$B$34:$B$777,G$225)+'СЕТ СН'!$F$12</f>
        <v>293.72225873000002</v>
      </c>
      <c r="H232" s="36">
        <f>SUMIFS(СВЦЭМ!$G$34:$G$777,СВЦЭМ!$A$34:$A$777,$A232,СВЦЭМ!$B$34:$B$777,H$225)+'СЕТ СН'!$F$12</f>
        <v>282.57759127999998</v>
      </c>
      <c r="I232" s="36">
        <f>SUMIFS(СВЦЭМ!$G$34:$G$777,СВЦЭМ!$A$34:$A$777,$A232,СВЦЭМ!$B$34:$B$777,I$225)+'СЕТ СН'!$F$12</f>
        <v>257.02585902999999</v>
      </c>
      <c r="J232" s="36">
        <f>SUMIFS(СВЦЭМ!$G$34:$G$777,СВЦЭМ!$A$34:$A$777,$A232,СВЦЭМ!$B$34:$B$777,J$225)+'СЕТ СН'!$F$12</f>
        <v>235.73353130000001</v>
      </c>
      <c r="K232" s="36">
        <f>SUMIFS(СВЦЭМ!$G$34:$G$777,СВЦЭМ!$A$34:$A$777,$A232,СВЦЭМ!$B$34:$B$777,K$225)+'СЕТ СН'!$F$12</f>
        <v>218.21071739999999</v>
      </c>
      <c r="L232" s="36">
        <f>SUMIFS(СВЦЭМ!$G$34:$G$777,СВЦЭМ!$A$34:$A$777,$A232,СВЦЭМ!$B$34:$B$777,L$225)+'СЕТ СН'!$F$12</f>
        <v>219.57402479000001</v>
      </c>
      <c r="M232" s="36">
        <f>SUMIFS(СВЦЭМ!$G$34:$G$777,СВЦЭМ!$A$34:$A$777,$A232,СВЦЭМ!$B$34:$B$777,M$225)+'СЕТ СН'!$F$12</f>
        <v>232.83639828</v>
      </c>
      <c r="N232" s="36">
        <f>SUMIFS(СВЦЭМ!$G$34:$G$777,СВЦЭМ!$A$34:$A$777,$A232,СВЦЭМ!$B$34:$B$777,N$225)+'СЕТ СН'!$F$12</f>
        <v>247.77560288000001</v>
      </c>
      <c r="O232" s="36">
        <f>SUMIFS(СВЦЭМ!$G$34:$G$777,СВЦЭМ!$A$34:$A$777,$A232,СВЦЭМ!$B$34:$B$777,O$225)+'СЕТ СН'!$F$12</f>
        <v>258.88253508000003</v>
      </c>
      <c r="P232" s="36">
        <f>SUMIFS(СВЦЭМ!$G$34:$G$777,СВЦЭМ!$A$34:$A$777,$A232,СВЦЭМ!$B$34:$B$777,P$225)+'СЕТ СН'!$F$12</f>
        <v>260.84234938999998</v>
      </c>
      <c r="Q232" s="36">
        <f>SUMIFS(СВЦЭМ!$G$34:$G$777,СВЦЭМ!$A$34:$A$777,$A232,СВЦЭМ!$B$34:$B$777,Q$225)+'СЕТ СН'!$F$12</f>
        <v>250.80015743999999</v>
      </c>
      <c r="R232" s="36">
        <f>SUMIFS(СВЦЭМ!$G$34:$G$777,СВЦЭМ!$A$34:$A$777,$A232,СВЦЭМ!$B$34:$B$777,R$225)+'СЕТ СН'!$F$12</f>
        <v>233.09444138000001</v>
      </c>
      <c r="S232" s="36">
        <f>SUMIFS(СВЦЭМ!$G$34:$G$777,СВЦЭМ!$A$34:$A$777,$A232,СВЦЭМ!$B$34:$B$777,S$225)+'СЕТ СН'!$F$12</f>
        <v>211.50874797</v>
      </c>
      <c r="T232" s="36">
        <f>SUMIFS(СВЦЭМ!$G$34:$G$777,СВЦЭМ!$A$34:$A$777,$A232,СВЦЭМ!$B$34:$B$777,T$225)+'СЕТ СН'!$F$12</f>
        <v>204.61138238999999</v>
      </c>
      <c r="U232" s="36">
        <f>SUMIFS(СВЦЭМ!$G$34:$G$777,СВЦЭМ!$A$34:$A$777,$A232,СВЦЭМ!$B$34:$B$777,U$225)+'СЕТ СН'!$F$12</f>
        <v>205.15787166999999</v>
      </c>
      <c r="V232" s="36">
        <f>SUMIFS(СВЦЭМ!$G$34:$G$777,СВЦЭМ!$A$34:$A$777,$A232,СВЦЭМ!$B$34:$B$777,V$225)+'СЕТ СН'!$F$12</f>
        <v>208.3406372</v>
      </c>
      <c r="W232" s="36">
        <f>SUMIFS(СВЦЭМ!$G$34:$G$777,СВЦЭМ!$A$34:$A$777,$A232,СВЦЭМ!$B$34:$B$777,W$225)+'СЕТ СН'!$F$12</f>
        <v>213.63862814000001</v>
      </c>
      <c r="X232" s="36">
        <f>SUMIFS(СВЦЭМ!$G$34:$G$777,СВЦЭМ!$A$34:$A$777,$A232,СВЦЭМ!$B$34:$B$777,X$225)+'СЕТ СН'!$F$12</f>
        <v>216.67593008</v>
      </c>
      <c r="Y232" s="36">
        <f>SUMIFS(СВЦЭМ!$G$34:$G$777,СВЦЭМ!$A$34:$A$777,$A232,СВЦЭМ!$B$34:$B$777,Y$225)+'СЕТ СН'!$F$12</f>
        <v>238.30855523</v>
      </c>
    </row>
    <row r="233" spans="1:27" ht="15.75" x14ac:dyDescent="0.2">
      <c r="A233" s="35">
        <f t="shared" si="6"/>
        <v>43442</v>
      </c>
      <c r="B233" s="36">
        <f>SUMIFS(СВЦЭМ!$G$34:$G$777,СВЦЭМ!$A$34:$A$777,$A233,СВЦЭМ!$B$34:$B$777,B$225)+'СЕТ СН'!$F$12</f>
        <v>259.79502406</v>
      </c>
      <c r="C233" s="36">
        <f>SUMIFS(СВЦЭМ!$G$34:$G$777,СВЦЭМ!$A$34:$A$777,$A233,СВЦЭМ!$B$34:$B$777,C$225)+'СЕТ СН'!$F$12</f>
        <v>267.17665505000002</v>
      </c>
      <c r="D233" s="36">
        <f>SUMIFS(СВЦЭМ!$G$34:$G$777,СВЦЭМ!$A$34:$A$777,$A233,СВЦЭМ!$B$34:$B$777,D$225)+'СЕТ СН'!$F$12</f>
        <v>291.97697413999998</v>
      </c>
      <c r="E233" s="36">
        <f>SUMIFS(СВЦЭМ!$G$34:$G$777,СВЦЭМ!$A$34:$A$777,$A233,СВЦЭМ!$B$34:$B$777,E$225)+'СЕТ СН'!$F$12</f>
        <v>295.81762656000001</v>
      </c>
      <c r="F233" s="36">
        <f>SUMIFS(СВЦЭМ!$G$34:$G$777,СВЦЭМ!$A$34:$A$777,$A233,СВЦЭМ!$B$34:$B$777,F$225)+'СЕТ СН'!$F$12</f>
        <v>295.72386297999998</v>
      </c>
      <c r="G233" s="36">
        <f>SUMIFS(СВЦЭМ!$G$34:$G$777,СВЦЭМ!$A$34:$A$777,$A233,СВЦЭМ!$B$34:$B$777,G$225)+'СЕТ СН'!$F$12</f>
        <v>296.40660603999999</v>
      </c>
      <c r="H233" s="36">
        <f>SUMIFS(СВЦЭМ!$G$34:$G$777,СВЦЭМ!$A$34:$A$777,$A233,СВЦЭМ!$B$34:$B$777,H$225)+'СЕТ СН'!$F$12</f>
        <v>290.55088475000002</v>
      </c>
      <c r="I233" s="36">
        <f>SUMIFS(СВЦЭМ!$G$34:$G$777,СВЦЭМ!$A$34:$A$777,$A233,СВЦЭМ!$B$34:$B$777,I$225)+'СЕТ СН'!$F$12</f>
        <v>263.76039494999998</v>
      </c>
      <c r="J233" s="36">
        <f>SUMIFS(СВЦЭМ!$G$34:$G$777,СВЦЭМ!$A$34:$A$777,$A233,СВЦЭМ!$B$34:$B$777,J$225)+'СЕТ СН'!$F$12</f>
        <v>238.89795174</v>
      </c>
      <c r="K233" s="36">
        <f>SUMIFS(СВЦЭМ!$G$34:$G$777,СВЦЭМ!$A$34:$A$777,$A233,СВЦЭМ!$B$34:$B$777,K$225)+'СЕТ СН'!$F$12</f>
        <v>219.26156141999999</v>
      </c>
      <c r="L233" s="36">
        <f>SUMIFS(СВЦЭМ!$G$34:$G$777,СВЦЭМ!$A$34:$A$777,$A233,СВЦЭМ!$B$34:$B$777,L$225)+'СЕТ СН'!$F$12</f>
        <v>217.56705846</v>
      </c>
      <c r="M233" s="36">
        <f>SUMIFS(СВЦЭМ!$G$34:$G$777,СВЦЭМ!$A$34:$A$777,$A233,СВЦЭМ!$B$34:$B$777,M$225)+'СЕТ СН'!$F$12</f>
        <v>233.09202228000001</v>
      </c>
      <c r="N233" s="36">
        <f>SUMIFS(СВЦЭМ!$G$34:$G$777,СВЦЭМ!$A$34:$A$777,$A233,СВЦЭМ!$B$34:$B$777,N$225)+'СЕТ СН'!$F$12</f>
        <v>252.39261468999999</v>
      </c>
      <c r="O233" s="36">
        <f>SUMIFS(СВЦЭМ!$G$34:$G$777,СВЦЭМ!$A$34:$A$777,$A233,СВЦЭМ!$B$34:$B$777,O$225)+'СЕТ СН'!$F$12</f>
        <v>263.08089093000001</v>
      </c>
      <c r="P233" s="36">
        <f>SUMIFS(СВЦЭМ!$G$34:$G$777,СВЦЭМ!$A$34:$A$777,$A233,СВЦЭМ!$B$34:$B$777,P$225)+'СЕТ СН'!$F$12</f>
        <v>262.56222903000003</v>
      </c>
      <c r="Q233" s="36">
        <f>SUMIFS(СВЦЭМ!$G$34:$G$777,СВЦЭМ!$A$34:$A$777,$A233,СВЦЭМ!$B$34:$B$777,Q$225)+'СЕТ СН'!$F$12</f>
        <v>254.15698698</v>
      </c>
      <c r="R233" s="36">
        <f>SUMIFS(СВЦЭМ!$G$34:$G$777,СВЦЭМ!$A$34:$A$777,$A233,СВЦЭМ!$B$34:$B$777,R$225)+'СЕТ СН'!$F$12</f>
        <v>238.49258569</v>
      </c>
      <c r="S233" s="36">
        <f>SUMIFS(СВЦЭМ!$G$34:$G$777,СВЦЭМ!$A$34:$A$777,$A233,СВЦЭМ!$B$34:$B$777,S$225)+'СЕТ СН'!$F$12</f>
        <v>214.05130553999999</v>
      </c>
      <c r="T233" s="36">
        <f>SUMIFS(СВЦЭМ!$G$34:$G$777,СВЦЭМ!$A$34:$A$777,$A233,СВЦЭМ!$B$34:$B$777,T$225)+'СЕТ СН'!$F$12</f>
        <v>201.97895856</v>
      </c>
      <c r="U233" s="36">
        <f>SUMIFS(СВЦЭМ!$G$34:$G$777,СВЦЭМ!$A$34:$A$777,$A233,СВЦЭМ!$B$34:$B$777,U$225)+'СЕТ СН'!$F$12</f>
        <v>203.05557869</v>
      </c>
      <c r="V233" s="36">
        <f>SUMIFS(СВЦЭМ!$G$34:$G$777,СВЦЭМ!$A$34:$A$777,$A233,СВЦЭМ!$B$34:$B$777,V$225)+'СЕТ СН'!$F$12</f>
        <v>207.6749173</v>
      </c>
      <c r="W233" s="36">
        <f>SUMIFS(СВЦЭМ!$G$34:$G$777,СВЦЭМ!$A$34:$A$777,$A233,СВЦЭМ!$B$34:$B$777,W$225)+'СЕТ СН'!$F$12</f>
        <v>211.4365707</v>
      </c>
      <c r="X233" s="36">
        <f>SUMIFS(СВЦЭМ!$G$34:$G$777,СВЦЭМ!$A$34:$A$777,$A233,СВЦЭМ!$B$34:$B$777,X$225)+'СЕТ СН'!$F$12</f>
        <v>218.43813333</v>
      </c>
      <c r="Y233" s="36">
        <f>SUMIFS(СВЦЭМ!$G$34:$G$777,СВЦЭМ!$A$34:$A$777,$A233,СВЦЭМ!$B$34:$B$777,Y$225)+'СЕТ СН'!$F$12</f>
        <v>240.01622012999999</v>
      </c>
    </row>
    <row r="234" spans="1:27" ht="15.75" x14ac:dyDescent="0.2">
      <c r="A234" s="35">
        <f t="shared" si="6"/>
        <v>43443</v>
      </c>
      <c r="B234" s="36">
        <f>SUMIFS(СВЦЭМ!$G$34:$G$777,СВЦЭМ!$A$34:$A$777,$A234,СВЦЭМ!$B$34:$B$777,B$225)+'СЕТ СН'!$F$12</f>
        <v>256.70693574000001</v>
      </c>
      <c r="C234" s="36">
        <f>SUMIFS(СВЦЭМ!$G$34:$G$777,СВЦЭМ!$A$34:$A$777,$A234,СВЦЭМ!$B$34:$B$777,C$225)+'СЕТ СН'!$F$12</f>
        <v>275.00871769999998</v>
      </c>
      <c r="D234" s="36">
        <f>SUMIFS(СВЦЭМ!$G$34:$G$777,СВЦЭМ!$A$34:$A$777,$A234,СВЦЭМ!$B$34:$B$777,D$225)+'СЕТ СН'!$F$12</f>
        <v>293.21754929000002</v>
      </c>
      <c r="E234" s="36">
        <f>SUMIFS(СВЦЭМ!$G$34:$G$777,СВЦЭМ!$A$34:$A$777,$A234,СВЦЭМ!$B$34:$B$777,E$225)+'СЕТ СН'!$F$12</f>
        <v>296.09178322000002</v>
      </c>
      <c r="F234" s="36">
        <f>SUMIFS(СВЦЭМ!$G$34:$G$777,СВЦЭМ!$A$34:$A$777,$A234,СВЦЭМ!$B$34:$B$777,F$225)+'СЕТ СН'!$F$12</f>
        <v>297.08410315999998</v>
      </c>
      <c r="G234" s="36">
        <f>SUMIFS(СВЦЭМ!$G$34:$G$777,СВЦЭМ!$A$34:$A$777,$A234,СВЦЭМ!$B$34:$B$777,G$225)+'СЕТ СН'!$F$12</f>
        <v>294.98229042000003</v>
      </c>
      <c r="H234" s="36">
        <f>SUMIFS(СВЦЭМ!$G$34:$G$777,СВЦЭМ!$A$34:$A$777,$A234,СВЦЭМ!$B$34:$B$777,H$225)+'СЕТ СН'!$F$12</f>
        <v>285.26046136999997</v>
      </c>
      <c r="I234" s="36">
        <f>SUMIFS(СВЦЭМ!$G$34:$G$777,СВЦЭМ!$A$34:$A$777,$A234,СВЦЭМ!$B$34:$B$777,I$225)+'СЕТ СН'!$F$12</f>
        <v>263.02174649</v>
      </c>
      <c r="J234" s="36">
        <f>SUMIFS(СВЦЭМ!$G$34:$G$777,СВЦЭМ!$A$34:$A$777,$A234,СВЦЭМ!$B$34:$B$777,J$225)+'СЕТ СН'!$F$12</f>
        <v>237.89846453999999</v>
      </c>
      <c r="K234" s="36">
        <f>SUMIFS(СВЦЭМ!$G$34:$G$777,СВЦЭМ!$A$34:$A$777,$A234,СВЦЭМ!$B$34:$B$777,K$225)+'СЕТ СН'!$F$12</f>
        <v>218.83800651000001</v>
      </c>
      <c r="L234" s="36">
        <f>SUMIFS(СВЦЭМ!$G$34:$G$777,СВЦЭМ!$A$34:$A$777,$A234,СВЦЭМ!$B$34:$B$777,L$225)+'СЕТ СН'!$F$12</f>
        <v>216.61491968000001</v>
      </c>
      <c r="M234" s="36">
        <f>SUMIFS(СВЦЭМ!$G$34:$G$777,СВЦЭМ!$A$34:$A$777,$A234,СВЦЭМ!$B$34:$B$777,M$225)+'СЕТ СН'!$F$12</f>
        <v>233.88333082</v>
      </c>
      <c r="N234" s="36">
        <f>SUMIFS(СВЦЭМ!$G$34:$G$777,СВЦЭМ!$A$34:$A$777,$A234,СВЦЭМ!$B$34:$B$777,N$225)+'СЕТ СН'!$F$12</f>
        <v>248.68754221</v>
      </c>
      <c r="O234" s="36">
        <f>SUMIFS(СВЦЭМ!$G$34:$G$777,СВЦЭМ!$A$34:$A$777,$A234,СВЦЭМ!$B$34:$B$777,O$225)+'СЕТ СН'!$F$12</f>
        <v>263.15676137000003</v>
      </c>
      <c r="P234" s="36">
        <f>SUMIFS(СВЦЭМ!$G$34:$G$777,СВЦЭМ!$A$34:$A$777,$A234,СВЦЭМ!$B$34:$B$777,P$225)+'СЕТ СН'!$F$12</f>
        <v>264.45428346</v>
      </c>
      <c r="Q234" s="36">
        <f>SUMIFS(СВЦЭМ!$G$34:$G$777,СВЦЭМ!$A$34:$A$777,$A234,СВЦЭМ!$B$34:$B$777,Q$225)+'СЕТ СН'!$F$12</f>
        <v>255.77337614000001</v>
      </c>
      <c r="R234" s="36">
        <f>SUMIFS(СВЦЭМ!$G$34:$G$777,СВЦЭМ!$A$34:$A$777,$A234,СВЦЭМ!$B$34:$B$777,R$225)+'СЕТ СН'!$F$12</f>
        <v>240.34219666999999</v>
      </c>
      <c r="S234" s="36">
        <f>SUMIFS(СВЦЭМ!$G$34:$G$777,СВЦЭМ!$A$34:$A$777,$A234,СВЦЭМ!$B$34:$B$777,S$225)+'СЕТ СН'!$F$12</f>
        <v>213.36946397</v>
      </c>
      <c r="T234" s="36">
        <f>SUMIFS(СВЦЭМ!$G$34:$G$777,СВЦЭМ!$A$34:$A$777,$A234,СВЦЭМ!$B$34:$B$777,T$225)+'СЕТ СН'!$F$12</f>
        <v>203.34287236</v>
      </c>
      <c r="U234" s="36">
        <f>SUMIFS(СВЦЭМ!$G$34:$G$777,СВЦЭМ!$A$34:$A$777,$A234,СВЦЭМ!$B$34:$B$777,U$225)+'СЕТ СН'!$F$12</f>
        <v>201.42005227999999</v>
      </c>
      <c r="V234" s="36">
        <f>SUMIFS(СВЦЭМ!$G$34:$G$777,СВЦЭМ!$A$34:$A$777,$A234,СВЦЭМ!$B$34:$B$777,V$225)+'СЕТ СН'!$F$12</f>
        <v>205.99757477</v>
      </c>
      <c r="W234" s="36">
        <f>SUMIFS(СВЦЭМ!$G$34:$G$777,СВЦЭМ!$A$34:$A$777,$A234,СВЦЭМ!$B$34:$B$777,W$225)+'СЕТ СН'!$F$12</f>
        <v>211.02095738</v>
      </c>
      <c r="X234" s="36">
        <f>SUMIFS(СВЦЭМ!$G$34:$G$777,СВЦЭМ!$A$34:$A$777,$A234,СВЦЭМ!$B$34:$B$777,X$225)+'СЕТ СН'!$F$12</f>
        <v>215.93048123</v>
      </c>
      <c r="Y234" s="36">
        <f>SUMIFS(СВЦЭМ!$G$34:$G$777,СВЦЭМ!$A$34:$A$777,$A234,СВЦЭМ!$B$34:$B$777,Y$225)+'СЕТ СН'!$F$12</f>
        <v>237.30676299999999</v>
      </c>
    </row>
    <row r="235" spans="1:27" ht="15.75" x14ac:dyDescent="0.2">
      <c r="A235" s="35">
        <f t="shared" si="6"/>
        <v>43444</v>
      </c>
      <c r="B235" s="36">
        <f>SUMIFS(СВЦЭМ!$G$34:$G$777,СВЦЭМ!$A$34:$A$777,$A235,СВЦЭМ!$B$34:$B$777,B$225)+'СЕТ СН'!$F$12</f>
        <v>265.16569463000002</v>
      </c>
      <c r="C235" s="36">
        <f>SUMIFS(СВЦЭМ!$G$34:$G$777,СВЦЭМ!$A$34:$A$777,$A235,СВЦЭМ!$B$34:$B$777,C$225)+'СЕТ СН'!$F$12</f>
        <v>286.18911480999998</v>
      </c>
      <c r="D235" s="36">
        <f>SUMIFS(СВЦЭМ!$G$34:$G$777,СВЦЭМ!$A$34:$A$777,$A235,СВЦЭМ!$B$34:$B$777,D$225)+'СЕТ СН'!$F$12</f>
        <v>298.81039183000001</v>
      </c>
      <c r="E235" s="36">
        <f>SUMIFS(СВЦЭМ!$G$34:$G$777,СВЦЭМ!$A$34:$A$777,$A235,СВЦЭМ!$B$34:$B$777,E$225)+'СЕТ СН'!$F$12</f>
        <v>298.28723086000002</v>
      </c>
      <c r="F235" s="36">
        <f>SUMIFS(СВЦЭМ!$G$34:$G$777,СВЦЭМ!$A$34:$A$777,$A235,СВЦЭМ!$B$34:$B$777,F$225)+'СЕТ СН'!$F$12</f>
        <v>298.49586407999999</v>
      </c>
      <c r="G235" s="36">
        <f>SUMIFS(СВЦЭМ!$G$34:$G$777,СВЦЭМ!$A$34:$A$777,$A235,СВЦЭМ!$B$34:$B$777,G$225)+'СЕТ СН'!$F$12</f>
        <v>297.22363854000002</v>
      </c>
      <c r="H235" s="36">
        <f>SUMIFS(СВЦЭМ!$G$34:$G$777,СВЦЭМ!$A$34:$A$777,$A235,СВЦЭМ!$B$34:$B$777,H$225)+'СЕТ СН'!$F$12</f>
        <v>289.64180799000002</v>
      </c>
      <c r="I235" s="36">
        <f>SUMIFS(СВЦЭМ!$G$34:$G$777,СВЦЭМ!$A$34:$A$777,$A235,СВЦЭМ!$B$34:$B$777,I$225)+'СЕТ СН'!$F$12</f>
        <v>262.85064958999999</v>
      </c>
      <c r="J235" s="36">
        <f>SUMIFS(СВЦЭМ!$G$34:$G$777,СВЦЭМ!$A$34:$A$777,$A235,СВЦЭМ!$B$34:$B$777,J$225)+'СЕТ СН'!$F$12</f>
        <v>246.80304687</v>
      </c>
      <c r="K235" s="36">
        <f>SUMIFS(СВЦЭМ!$G$34:$G$777,СВЦЭМ!$A$34:$A$777,$A235,СВЦЭМ!$B$34:$B$777,K$225)+'СЕТ СН'!$F$12</f>
        <v>234.59736107000001</v>
      </c>
      <c r="L235" s="36">
        <f>SUMIFS(СВЦЭМ!$G$34:$G$777,СВЦЭМ!$A$34:$A$777,$A235,СВЦЭМ!$B$34:$B$777,L$225)+'СЕТ СН'!$F$12</f>
        <v>234.42577818000001</v>
      </c>
      <c r="M235" s="36">
        <f>SUMIFS(СВЦЭМ!$G$34:$G$777,СВЦЭМ!$A$34:$A$777,$A235,СВЦЭМ!$B$34:$B$777,M$225)+'СЕТ СН'!$F$12</f>
        <v>237.57251457000001</v>
      </c>
      <c r="N235" s="36">
        <f>SUMIFS(СВЦЭМ!$G$34:$G$777,СВЦЭМ!$A$34:$A$777,$A235,СВЦЭМ!$B$34:$B$777,N$225)+'СЕТ СН'!$F$12</f>
        <v>249.55628841000001</v>
      </c>
      <c r="O235" s="36">
        <f>SUMIFS(СВЦЭМ!$G$34:$G$777,СВЦЭМ!$A$34:$A$777,$A235,СВЦЭМ!$B$34:$B$777,O$225)+'СЕТ СН'!$F$12</f>
        <v>257.89772246000001</v>
      </c>
      <c r="P235" s="36">
        <f>SUMIFS(СВЦЭМ!$G$34:$G$777,СВЦЭМ!$A$34:$A$777,$A235,СВЦЭМ!$B$34:$B$777,P$225)+'СЕТ СН'!$F$12</f>
        <v>255.83899531</v>
      </c>
      <c r="Q235" s="36">
        <f>SUMIFS(СВЦЭМ!$G$34:$G$777,СВЦЭМ!$A$34:$A$777,$A235,СВЦЭМ!$B$34:$B$777,Q$225)+'СЕТ СН'!$F$12</f>
        <v>249.53998998</v>
      </c>
      <c r="R235" s="36">
        <f>SUMIFS(СВЦЭМ!$G$34:$G$777,СВЦЭМ!$A$34:$A$777,$A235,СВЦЭМ!$B$34:$B$777,R$225)+'СЕТ СН'!$F$12</f>
        <v>239.82569601</v>
      </c>
      <c r="S235" s="36">
        <f>SUMIFS(СВЦЭМ!$G$34:$G$777,СВЦЭМ!$A$34:$A$777,$A235,СВЦЭМ!$B$34:$B$777,S$225)+'СЕТ СН'!$F$12</f>
        <v>218.88857089000001</v>
      </c>
      <c r="T235" s="36">
        <f>SUMIFS(СВЦЭМ!$G$34:$G$777,СВЦЭМ!$A$34:$A$777,$A235,СВЦЭМ!$B$34:$B$777,T$225)+'СЕТ СН'!$F$12</f>
        <v>214.02908085000001</v>
      </c>
      <c r="U235" s="36">
        <f>SUMIFS(СВЦЭМ!$G$34:$G$777,СВЦЭМ!$A$34:$A$777,$A235,СВЦЭМ!$B$34:$B$777,U$225)+'СЕТ СН'!$F$12</f>
        <v>214.63420009000001</v>
      </c>
      <c r="V235" s="36">
        <f>SUMIFS(СВЦЭМ!$G$34:$G$777,СВЦЭМ!$A$34:$A$777,$A235,СВЦЭМ!$B$34:$B$777,V$225)+'СЕТ СН'!$F$12</f>
        <v>217.59175102</v>
      </c>
      <c r="W235" s="36">
        <f>SUMIFS(СВЦЭМ!$G$34:$G$777,СВЦЭМ!$A$34:$A$777,$A235,СВЦЭМ!$B$34:$B$777,W$225)+'СЕТ СН'!$F$12</f>
        <v>222.47489285</v>
      </c>
      <c r="X235" s="36">
        <f>SUMIFS(СВЦЭМ!$G$34:$G$777,СВЦЭМ!$A$34:$A$777,$A235,СВЦЭМ!$B$34:$B$777,X$225)+'СЕТ СН'!$F$12</f>
        <v>224.16309548000001</v>
      </c>
      <c r="Y235" s="36">
        <f>SUMIFS(СВЦЭМ!$G$34:$G$777,СВЦЭМ!$A$34:$A$777,$A235,СВЦЭМ!$B$34:$B$777,Y$225)+'СЕТ СН'!$F$12</f>
        <v>245.58166238000001</v>
      </c>
    </row>
    <row r="236" spans="1:27" ht="15.75" x14ac:dyDescent="0.2">
      <c r="A236" s="35">
        <f t="shared" si="6"/>
        <v>43445</v>
      </c>
      <c r="B236" s="36">
        <f>SUMIFS(СВЦЭМ!$G$34:$G$777,СВЦЭМ!$A$34:$A$777,$A236,СВЦЭМ!$B$34:$B$777,B$225)+'СЕТ СН'!$F$12</f>
        <v>262.66557526999998</v>
      </c>
      <c r="C236" s="36">
        <f>SUMIFS(СВЦЭМ!$G$34:$G$777,СВЦЭМ!$A$34:$A$777,$A236,СВЦЭМ!$B$34:$B$777,C$225)+'СЕТ СН'!$F$12</f>
        <v>278.10451933000002</v>
      </c>
      <c r="D236" s="36">
        <f>SUMIFS(СВЦЭМ!$G$34:$G$777,СВЦЭМ!$A$34:$A$777,$A236,СВЦЭМ!$B$34:$B$777,D$225)+'СЕТ СН'!$F$12</f>
        <v>293.62056310999998</v>
      </c>
      <c r="E236" s="36">
        <f>SUMIFS(СВЦЭМ!$G$34:$G$777,СВЦЭМ!$A$34:$A$777,$A236,СВЦЭМ!$B$34:$B$777,E$225)+'СЕТ СН'!$F$12</f>
        <v>297.43625694000002</v>
      </c>
      <c r="F236" s="36">
        <f>SUMIFS(СВЦЭМ!$G$34:$G$777,СВЦЭМ!$A$34:$A$777,$A236,СВЦЭМ!$B$34:$B$777,F$225)+'СЕТ СН'!$F$12</f>
        <v>298.15655766999998</v>
      </c>
      <c r="G236" s="36">
        <f>SUMIFS(СВЦЭМ!$G$34:$G$777,СВЦЭМ!$A$34:$A$777,$A236,СВЦЭМ!$B$34:$B$777,G$225)+'СЕТ СН'!$F$12</f>
        <v>299.16611413999999</v>
      </c>
      <c r="H236" s="36">
        <f>SUMIFS(СВЦЭМ!$G$34:$G$777,СВЦЭМ!$A$34:$A$777,$A236,СВЦЭМ!$B$34:$B$777,H$225)+'СЕТ СН'!$F$12</f>
        <v>287.14557689999998</v>
      </c>
      <c r="I236" s="36">
        <f>SUMIFS(СВЦЭМ!$G$34:$G$777,СВЦЭМ!$A$34:$A$777,$A236,СВЦЭМ!$B$34:$B$777,I$225)+'СЕТ СН'!$F$12</f>
        <v>260.26621155999999</v>
      </c>
      <c r="J236" s="36">
        <f>SUMIFS(СВЦЭМ!$G$34:$G$777,СВЦЭМ!$A$34:$A$777,$A236,СВЦЭМ!$B$34:$B$777,J$225)+'СЕТ СН'!$F$12</f>
        <v>241.97549065000001</v>
      </c>
      <c r="K236" s="36">
        <f>SUMIFS(СВЦЭМ!$G$34:$G$777,СВЦЭМ!$A$34:$A$777,$A236,СВЦЭМ!$B$34:$B$777,K$225)+'СЕТ СН'!$F$12</f>
        <v>222.95996402</v>
      </c>
      <c r="L236" s="36">
        <f>SUMIFS(СВЦЭМ!$G$34:$G$777,СВЦЭМ!$A$34:$A$777,$A236,СВЦЭМ!$B$34:$B$777,L$225)+'СЕТ СН'!$F$12</f>
        <v>223.09056808</v>
      </c>
      <c r="M236" s="36">
        <f>SUMIFS(СВЦЭМ!$G$34:$G$777,СВЦЭМ!$A$34:$A$777,$A236,СВЦЭМ!$B$34:$B$777,M$225)+'СЕТ СН'!$F$12</f>
        <v>234.94738931000001</v>
      </c>
      <c r="N236" s="36">
        <f>SUMIFS(СВЦЭМ!$G$34:$G$777,СВЦЭМ!$A$34:$A$777,$A236,СВЦЭМ!$B$34:$B$777,N$225)+'СЕТ СН'!$F$12</f>
        <v>249.00148433999999</v>
      </c>
      <c r="O236" s="36">
        <f>SUMIFS(СВЦЭМ!$G$34:$G$777,СВЦЭМ!$A$34:$A$777,$A236,СВЦЭМ!$B$34:$B$777,O$225)+'СЕТ СН'!$F$12</f>
        <v>257.73554294000002</v>
      </c>
      <c r="P236" s="36">
        <f>SUMIFS(СВЦЭМ!$G$34:$G$777,СВЦЭМ!$A$34:$A$777,$A236,СВЦЭМ!$B$34:$B$777,P$225)+'СЕТ СН'!$F$12</f>
        <v>259.80313623000001</v>
      </c>
      <c r="Q236" s="36">
        <f>SUMIFS(СВЦЭМ!$G$34:$G$777,СВЦЭМ!$A$34:$A$777,$A236,СВЦЭМ!$B$34:$B$777,Q$225)+'СЕТ СН'!$F$12</f>
        <v>248.84311292000001</v>
      </c>
      <c r="R236" s="36">
        <f>SUMIFS(СВЦЭМ!$G$34:$G$777,СВЦЭМ!$A$34:$A$777,$A236,СВЦЭМ!$B$34:$B$777,R$225)+'СЕТ СН'!$F$12</f>
        <v>238.38528255</v>
      </c>
      <c r="S236" s="36">
        <f>SUMIFS(СВЦЭМ!$G$34:$G$777,СВЦЭМ!$A$34:$A$777,$A236,СВЦЭМ!$B$34:$B$777,S$225)+'СЕТ СН'!$F$12</f>
        <v>214.76998871999999</v>
      </c>
      <c r="T236" s="36">
        <f>SUMIFS(СВЦЭМ!$G$34:$G$777,СВЦЭМ!$A$34:$A$777,$A236,СВЦЭМ!$B$34:$B$777,T$225)+'СЕТ СН'!$F$12</f>
        <v>209.56188245999999</v>
      </c>
      <c r="U236" s="36">
        <f>SUMIFS(СВЦЭМ!$G$34:$G$777,СВЦЭМ!$A$34:$A$777,$A236,СВЦЭМ!$B$34:$B$777,U$225)+'СЕТ СН'!$F$12</f>
        <v>210.5524345</v>
      </c>
      <c r="V236" s="36">
        <f>SUMIFS(СВЦЭМ!$G$34:$G$777,СВЦЭМ!$A$34:$A$777,$A236,СВЦЭМ!$B$34:$B$777,V$225)+'СЕТ СН'!$F$12</f>
        <v>214.84420513000001</v>
      </c>
      <c r="W236" s="36">
        <f>SUMIFS(СВЦЭМ!$G$34:$G$777,СВЦЭМ!$A$34:$A$777,$A236,СВЦЭМ!$B$34:$B$777,W$225)+'СЕТ СН'!$F$12</f>
        <v>219.39777975000001</v>
      </c>
      <c r="X236" s="36">
        <f>SUMIFS(СВЦЭМ!$G$34:$G$777,СВЦЭМ!$A$34:$A$777,$A236,СВЦЭМ!$B$34:$B$777,X$225)+'СЕТ СН'!$F$12</f>
        <v>221.40775549</v>
      </c>
      <c r="Y236" s="36">
        <f>SUMIFS(СВЦЭМ!$G$34:$G$777,СВЦЭМ!$A$34:$A$777,$A236,СВЦЭМ!$B$34:$B$777,Y$225)+'СЕТ СН'!$F$12</f>
        <v>243.66121337000001</v>
      </c>
    </row>
    <row r="237" spans="1:27" ht="15.75" x14ac:dyDescent="0.2">
      <c r="A237" s="35">
        <f t="shared" si="6"/>
        <v>43446</v>
      </c>
      <c r="B237" s="36">
        <f>SUMIFS(СВЦЭМ!$G$34:$G$777,СВЦЭМ!$A$34:$A$777,$A237,СВЦЭМ!$B$34:$B$777,B$225)+'СЕТ СН'!$F$12</f>
        <v>260.50204315000002</v>
      </c>
      <c r="C237" s="36">
        <f>SUMIFS(СВЦЭМ!$G$34:$G$777,СВЦЭМ!$A$34:$A$777,$A237,СВЦЭМ!$B$34:$B$777,C$225)+'СЕТ СН'!$F$12</f>
        <v>283.30685532000001</v>
      </c>
      <c r="D237" s="36">
        <f>SUMIFS(СВЦЭМ!$G$34:$G$777,СВЦЭМ!$A$34:$A$777,$A237,СВЦЭМ!$B$34:$B$777,D$225)+'СЕТ СН'!$F$12</f>
        <v>297.80695906</v>
      </c>
      <c r="E237" s="36">
        <f>SUMIFS(СВЦЭМ!$G$34:$G$777,СВЦЭМ!$A$34:$A$777,$A237,СВЦЭМ!$B$34:$B$777,E$225)+'СЕТ СН'!$F$12</f>
        <v>303.07885804</v>
      </c>
      <c r="F237" s="36">
        <f>SUMIFS(СВЦЭМ!$G$34:$G$777,СВЦЭМ!$A$34:$A$777,$A237,СВЦЭМ!$B$34:$B$777,F$225)+'СЕТ СН'!$F$12</f>
        <v>302.44200809</v>
      </c>
      <c r="G237" s="36">
        <f>SUMIFS(СВЦЭМ!$G$34:$G$777,СВЦЭМ!$A$34:$A$777,$A237,СВЦЭМ!$B$34:$B$777,G$225)+'СЕТ СН'!$F$12</f>
        <v>295.47768245999998</v>
      </c>
      <c r="H237" s="36">
        <f>SUMIFS(СВЦЭМ!$G$34:$G$777,СВЦЭМ!$A$34:$A$777,$A237,СВЦЭМ!$B$34:$B$777,H$225)+'СЕТ СН'!$F$12</f>
        <v>275.47972120999998</v>
      </c>
      <c r="I237" s="36">
        <f>SUMIFS(СВЦЭМ!$G$34:$G$777,СВЦЭМ!$A$34:$A$777,$A237,СВЦЭМ!$B$34:$B$777,I$225)+'СЕТ СН'!$F$12</f>
        <v>249.06471164999999</v>
      </c>
      <c r="J237" s="36">
        <f>SUMIFS(СВЦЭМ!$G$34:$G$777,СВЦЭМ!$A$34:$A$777,$A237,СВЦЭМ!$B$34:$B$777,J$225)+'СЕТ СН'!$F$12</f>
        <v>240.27560811000001</v>
      </c>
      <c r="K237" s="36">
        <f>SUMIFS(СВЦЭМ!$G$34:$G$777,СВЦЭМ!$A$34:$A$777,$A237,СВЦЭМ!$B$34:$B$777,K$225)+'СЕТ СН'!$F$12</f>
        <v>221.58424142999999</v>
      </c>
      <c r="L237" s="36">
        <f>SUMIFS(СВЦЭМ!$G$34:$G$777,СВЦЭМ!$A$34:$A$777,$A237,СВЦЭМ!$B$34:$B$777,L$225)+'СЕТ СН'!$F$12</f>
        <v>221.29268855000001</v>
      </c>
      <c r="M237" s="36">
        <f>SUMIFS(СВЦЭМ!$G$34:$G$777,СВЦЭМ!$A$34:$A$777,$A237,СВЦЭМ!$B$34:$B$777,M$225)+'СЕТ СН'!$F$12</f>
        <v>234.9475583</v>
      </c>
      <c r="N237" s="36">
        <f>SUMIFS(СВЦЭМ!$G$34:$G$777,СВЦЭМ!$A$34:$A$777,$A237,СВЦЭМ!$B$34:$B$777,N$225)+'СЕТ СН'!$F$12</f>
        <v>249.63780349000001</v>
      </c>
      <c r="O237" s="36">
        <f>SUMIFS(СВЦЭМ!$G$34:$G$777,СВЦЭМ!$A$34:$A$777,$A237,СВЦЭМ!$B$34:$B$777,O$225)+'СЕТ СН'!$F$12</f>
        <v>260.01672425999999</v>
      </c>
      <c r="P237" s="36">
        <f>SUMIFS(СВЦЭМ!$G$34:$G$777,СВЦЭМ!$A$34:$A$777,$A237,СВЦЭМ!$B$34:$B$777,P$225)+'СЕТ СН'!$F$12</f>
        <v>262.57506060999998</v>
      </c>
      <c r="Q237" s="36">
        <f>SUMIFS(СВЦЭМ!$G$34:$G$777,СВЦЭМ!$A$34:$A$777,$A237,СВЦЭМ!$B$34:$B$777,Q$225)+'СЕТ СН'!$F$12</f>
        <v>250.91088927000001</v>
      </c>
      <c r="R237" s="36">
        <f>SUMIFS(СВЦЭМ!$G$34:$G$777,СВЦЭМ!$A$34:$A$777,$A237,СВЦЭМ!$B$34:$B$777,R$225)+'СЕТ СН'!$F$12</f>
        <v>238.97306287999999</v>
      </c>
      <c r="S237" s="36">
        <f>SUMIFS(СВЦЭМ!$G$34:$G$777,СВЦЭМ!$A$34:$A$777,$A237,СВЦЭМ!$B$34:$B$777,S$225)+'СЕТ СН'!$F$12</f>
        <v>216.60777967000001</v>
      </c>
      <c r="T237" s="36">
        <f>SUMIFS(СВЦЭМ!$G$34:$G$777,СВЦЭМ!$A$34:$A$777,$A237,СВЦЭМ!$B$34:$B$777,T$225)+'СЕТ СН'!$F$12</f>
        <v>209.95645654</v>
      </c>
      <c r="U237" s="36">
        <f>SUMIFS(СВЦЭМ!$G$34:$G$777,СВЦЭМ!$A$34:$A$777,$A237,СВЦЭМ!$B$34:$B$777,U$225)+'СЕТ СН'!$F$12</f>
        <v>211.87195083</v>
      </c>
      <c r="V237" s="36">
        <f>SUMIFS(СВЦЭМ!$G$34:$G$777,СВЦЭМ!$A$34:$A$777,$A237,СВЦЭМ!$B$34:$B$777,V$225)+'СЕТ СН'!$F$12</f>
        <v>214.51791846</v>
      </c>
      <c r="W237" s="36">
        <f>SUMIFS(СВЦЭМ!$G$34:$G$777,СВЦЭМ!$A$34:$A$777,$A237,СВЦЭМ!$B$34:$B$777,W$225)+'СЕТ СН'!$F$12</f>
        <v>219.90261620000001</v>
      </c>
      <c r="X237" s="36">
        <f>SUMIFS(СВЦЭМ!$G$34:$G$777,СВЦЭМ!$A$34:$A$777,$A237,СВЦЭМ!$B$34:$B$777,X$225)+'СЕТ СН'!$F$12</f>
        <v>221.22526275000001</v>
      </c>
      <c r="Y237" s="36">
        <f>SUMIFS(СВЦЭМ!$G$34:$G$777,СВЦЭМ!$A$34:$A$777,$A237,СВЦЭМ!$B$34:$B$777,Y$225)+'СЕТ СН'!$F$12</f>
        <v>240.51838197999999</v>
      </c>
    </row>
    <row r="238" spans="1:27" ht="15.75" x14ac:dyDescent="0.2">
      <c r="A238" s="35">
        <f t="shared" si="6"/>
        <v>43447</v>
      </c>
      <c r="B238" s="36">
        <f>SUMIFS(СВЦЭМ!$G$34:$G$777,СВЦЭМ!$A$34:$A$777,$A238,СВЦЭМ!$B$34:$B$777,B$225)+'СЕТ СН'!$F$12</f>
        <v>260.16534225999999</v>
      </c>
      <c r="C238" s="36">
        <f>SUMIFS(СВЦЭМ!$G$34:$G$777,СВЦЭМ!$A$34:$A$777,$A238,СВЦЭМ!$B$34:$B$777,C$225)+'СЕТ СН'!$F$12</f>
        <v>278.65951919999998</v>
      </c>
      <c r="D238" s="36">
        <f>SUMIFS(СВЦЭМ!$G$34:$G$777,СВЦЭМ!$A$34:$A$777,$A238,СВЦЭМ!$B$34:$B$777,D$225)+'СЕТ СН'!$F$12</f>
        <v>294.06802922000003</v>
      </c>
      <c r="E238" s="36">
        <f>SUMIFS(СВЦЭМ!$G$34:$G$777,СВЦЭМ!$A$34:$A$777,$A238,СВЦЭМ!$B$34:$B$777,E$225)+'СЕТ СН'!$F$12</f>
        <v>297.97906734999998</v>
      </c>
      <c r="F238" s="36">
        <f>SUMIFS(СВЦЭМ!$G$34:$G$777,СВЦЭМ!$A$34:$A$777,$A238,СВЦЭМ!$B$34:$B$777,F$225)+'СЕТ СН'!$F$12</f>
        <v>298.32620272999998</v>
      </c>
      <c r="G238" s="36">
        <f>SUMIFS(СВЦЭМ!$G$34:$G$777,СВЦЭМ!$A$34:$A$777,$A238,СВЦЭМ!$B$34:$B$777,G$225)+'СЕТ СН'!$F$12</f>
        <v>293.67333911999998</v>
      </c>
      <c r="H238" s="36">
        <f>SUMIFS(СВЦЭМ!$G$34:$G$777,СВЦЭМ!$A$34:$A$777,$A238,СВЦЭМ!$B$34:$B$777,H$225)+'СЕТ СН'!$F$12</f>
        <v>274.06558374000002</v>
      </c>
      <c r="I238" s="36">
        <f>SUMIFS(СВЦЭМ!$G$34:$G$777,СВЦЭМ!$A$34:$A$777,$A238,СВЦЭМ!$B$34:$B$777,I$225)+'СЕТ СН'!$F$12</f>
        <v>253.45140043999999</v>
      </c>
      <c r="J238" s="36">
        <f>SUMIFS(СВЦЭМ!$G$34:$G$777,СВЦЭМ!$A$34:$A$777,$A238,СВЦЭМ!$B$34:$B$777,J$225)+'СЕТ СН'!$F$12</f>
        <v>236.04158502999999</v>
      </c>
      <c r="K238" s="36">
        <f>SUMIFS(СВЦЭМ!$G$34:$G$777,СВЦЭМ!$A$34:$A$777,$A238,СВЦЭМ!$B$34:$B$777,K$225)+'СЕТ СН'!$F$12</f>
        <v>222.19319407</v>
      </c>
      <c r="L238" s="36">
        <f>SUMIFS(СВЦЭМ!$G$34:$G$777,СВЦЭМ!$A$34:$A$777,$A238,СВЦЭМ!$B$34:$B$777,L$225)+'СЕТ СН'!$F$12</f>
        <v>221.12544072</v>
      </c>
      <c r="M238" s="36">
        <f>SUMIFS(СВЦЭМ!$G$34:$G$777,СВЦЭМ!$A$34:$A$777,$A238,СВЦЭМ!$B$34:$B$777,M$225)+'СЕТ СН'!$F$12</f>
        <v>232.89674112</v>
      </c>
      <c r="N238" s="36">
        <f>SUMIFS(СВЦЭМ!$G$34:$G$777,СВЦЭМ!$A$34:$A$777,$A238,СВЦЭМ!$B$34:$B$777,N$225)+'СЕТ СН'!$F$12</f>
        <v>250.39632771999999</v>
      </c>
      <c r="O238" s="36">
        <f>SUMIFS(СВЦЭМ!$G$34:$G$777,СВЦЭМ!$A$34:$A$777,$A238,СВЦЭМ!$B$34:$B$777,O$225)+'СЕТ СН'!$F$12</f>
        <v>258.40951731000001</v>
      </c>
      <c r="P238" s="36">
        <f>SUMIFS(СВЦЭМ!$G$34:$G$777,СВЦЭМ!$A$34:$A$777,$A238,СВЦЭМ!$B$34:$B$777,P$225)+'СЕТ СН'!$F$12</f>
        <v>256.38866596999998</v>
      </c>
      <c r="Q238" s="36">
        <f>SUMIFS(СВЦЭМ!$G$34:$G$777,СВЦЭМ!$A$34:$A$777,$A238,СВЦЭМ!$B$34:$B$777,Q$225)+'СЕТ СН'!$F$12</f>
        <v>249.44624415999999</v>
      </c>
      <c r="R238" s="36">
        <f>SUMIFS(СВЦЭМ!$G$34:$G$777,СВЦЭМ!$A$34:$A$777,$A238,СВЦЭМ!$B$34:$B$777,R$225)+'СЕТ СН'!$F$12</f>
        <v>244.40977889999999</v>
      </c>
      <c r="S238" s="36">
        <f>SUMIFS(СВЦЭМ!$G$34:$G$777,СВЦЭМ!$A$34:$A$777,$A238,СВЦЭМ!$B$34:$B$777,S$225)+'СЕТ СН'!$F$12</f>
        <v>225.53915243</v>
      </c>
      <c r="T238" s="36">
        <f>SUMIFS(СВЦЭМ!$G$34:$G$777,СВЦЭМ!$A$34:$A$777,$A238,СВЦЭМ!$B$34:$B$777,T$225)+'СЕТ СН'!$F$12</f>
        <v>225.81682004000001</v>
      </c>
      <c r="U238" s="36">
        <f>SUMIFS(СВЦЭМ!$G$34:$G$777,СВЦЭМ!$A$34:$A$777,$A238,СВЦЭМ!$B$34:$B$777,U$225)+'СЕТ СН'!$F$12</f>
        <v>228.16349195000001</v>
      </c>
      <c r="V238" s="36">
        <f>SUMIFS(СВЦЭМ!$G$34:$G$777,СВЦЭМ!$A$34:$A$777,$A238,СВЦЭМ!$B$34:$B$777,V$225)+'СЕТ СН'!$F$12</f>
        <v>220.25743073000001</v>
      </c>
      <c r="W238" s="36">
        <f>SUMIFS(СВЦЭМ!$G$34:$G$777,СВЦЭМ!$A$34:$A$777,$A238,СВЦЭМ!$B$34:$B$777,W$225)+'СЕТ СН'!$F$12</f>
        <v>219.65612851</v>
      </c>
      <c r="X238" s="36">
        <f>SUMIFS(СВЦЭМ!$G$34:$G$777,СВЦЭМ!$A$34:$A$777,$A238,СВЦЭМ!$B$34:$B$777,X$225)+'СЕТ СН'!$F$12</f>
        <v>221.34804507000001</v>
      </c>
      <c r="Y238" s="36">
        <f>SUMIFS(СВЦЭМ!$G$34:$G$777,СВЦЭМ!$A$34:$A$777,$A238,СВЦЭМ!$B$34:$B$777,Y$225)+'СЕТ СН'!$F$12</f>
        <v>244.51338014000001</v>
      </c>
    </row>
    <row r="239" spans="1:27" ht="15.75" x14ac:dyDescent="0.2">
      <c r="A239" s="35">
        <f t="shared" si="6"/>
        <v>43448</v>
      </c>
      <c r="B239" s="36">
        <f>SUMIFS(СВЦЭМ!$G$34:$G$777,СВЦЭМ!$A$34:$A$777,$A239,СВЦЭМ!$B$34:$B$777,B$225)+'СЕТ СН'!$F$12</f>
        <v>263.97344235999998</v>
      </c>
      <c r="C239" s="36">
        <f>SUMIFS(СВЦЭМ!$G$34:$G$777,СВЦЭМ!$A$34:$A$777,$A239,СВЦЭМ!$B$34:$B$777,C$225)+'СЕТ СН'!$F$12</f>
        <v>283.41358697999999</v>
      </c>
      <c r="D239" s="36">
        <f>SUMIFS(СВЦЭМ!$G$34:$G$777,СВЦЭМ!$A$34:$A$777,$A239,СВЦЭМ!$B$34:$B$777,D$225)+'СЕТ СН'!$F$12</f>
        <v>297.75021601999998</v>
      </c>
      <c r="E239" s="36">
        <f>SUMIFS(СВЦЭМ!$G$34:$G$777,СВЦЭМ!$A$34:$A$777,$A239,СВЦЭМ!$B$34:$B$777,E$225)+'СЕТ СН'!$F$12</f>
        <v>298.94699766000002</v>
      </c>
      <c r="F239" s="36">
        <f>SUMIFS(СВЦЭМ!$G$34:$G$777,СВЦЭМ!$A$34:$A$777,$A239,СВЦЭМ!$B$34:$B$777,F$225)+'СЕТ СН'!$F$12</f>
        <v>298.45380788</v>
      </c>
      <c r="G239" s="36">
        <f>SUMIFS(СВЦЭМ!$G$34:$G$777,СВЦЭМ!$A$34:$A$777,$A239,СВЦЭМ!$B$34:$B$777,G$225)+'СЕТ СН'!$F$12</f>
        <v>292.59622555999999</v>
      </c>
      <c r="H239" s="36">
        <f>SUMIFS(СВЦЭМ!$G$34:$G$777,СВЦЭМ!$A$34:$A$777,$A239,СВЦЭМ!$B$34:$B$777,H$225)+'СЕТ СН'!$F$12</f>
        <v>280.70188761000003</v>
      </c>
      <c r="I239" s="36">
        <f>SUMIFS(СВЦЭМ!$G$34:$G$777,СВЦЭМ!$A$34:$A$777,$A239,СВЦЭМ!$B$34:$B$777,I$225)+'СЕТ СН'!$F$12</f>
        <v>254.76105390000001</v>
      </c>
      <c r="J239" s="36">
        <f>SUMIFS(СВЦЭМ!$G$34:$G$777,СВЦЭМ!$A$34:$A$777,$A239,СВЦЭМ!$B$34:$B$777,J$225)+'СЕТ СН'!$F$12</f>
        <v>238.25482063999999</v>
      </c>
      <c r="K239" s="36">
        <f>SUMIFS(СВЦЭМ!$G$34:$G$777,СВЦЭМ!$A$34:$A$777,$A239,СВЦЭМ!$B$34:$B$777,K$225)+'СЕТ СН'!$F$12</f>
        <v>221.87216183999999</v>
      </c>
      <c r="L239" s="36">
        <f>SUMIFS(СВЦЭМ!$G$34:$G$777,СВЦЭМ!$A$34:$A$777,$A239,СВЦЭМ!$B$34:$B$777,L$225)+'СЕТ СН'!$F$12</f>
        <v>221.06069932</v>
      </c>
      <c r="M239" s="36">
        <f>SUMIFS(СВЦЭМ!$G$34:$G$777,СВЦЭМ!$A$34:$A$777,$A239,СВЦЭМ!$B$34:$B$777,M$225)+'СЕТ СН'!$F$12</f>
        <v>236.91817961999999</v>
      </c>
      <c r="N239" s="36">
        <f>SUMIFS(СВЦЭМ!$G$34:$G$777,СВЦЭМ!$A$34:$A$777,$A239,СВЦЭМ!$B$34:$B$777,N$225)+'СЕТ СН'!$F$12</f>
        <v>253.66178572999999</v>
      </c>
      <c r="O239" s="36">
        <f>SUMIFS(СВЦЭМ!$G$34:$G$777,СВЦЭМ!$A$34:$A$777,$A239,СВЦЭМ!$B$34:$B$777,O$225)+'СЕТ СН'!$F$12</f>
        <v>257.38486320999999</v>
      </c>
      <c r="P239" s="36">
        <f>SUMIFS(СВЦЭМ!$G$34:$G$777,СВЦЭМ!$A$34:$A$777,$A239,СВЦЭМ!$B$34:$B$777,P$225)+'СЕТ СН'!$F$12</f>
        <v>255.7780794</v>
      </c>
      <c r="Q239" s="36">
        <f>SUMIFS(СВЦЭМ!$G$34:$G$777,СВЦЭМ!$A$34:$A$777,$A239,СВЦЭМ!$B$34:$B$777,Q$225)+'СЕТ СН'!$F$12</f>
        <v>254.81777922000001</v>
      </c>
      <c r="R239" s="36">
        <f>SUMIFS(СВЦЭМ!$G$34:$G$777,СВЦЭМ!$A$34:$A$777,$A239,СВЦЭМ!$B$34:$B$777,R$225)+'СЕТ СН'!$F$12</f>
        <v>247.22029667000001</v>
      </c>
      <c r="S239" s="36">
        <f>SUMIFS(СВЦЭМ!$G$34:$G$777,СВЦЭМ!$A$34:$A$777,$A239,СВЦЭМ!$B$34:$B$777,S$225)+'СЕТ СН'!$F$12</f>
        <v>221.19155524000001</v>
      </c>
      <c r="T239" s="36">
        <f>SUMIFS(СВЦЭМ!$G$34:$G$777,СВЦЭМ!$A$34:$A$777,$A239,СВЦЭМ!$B$34:$B$777,T$225)+'СЕТ СН'!$F$12</f>
        <v>210.05579465</v>
      </c>
      <c r="U239" s="36">
        <f>SUMIFS(СВЦЭМ!$G$34:$G$777,СВЦЭМ!$A$34:$A$777,$A239,СВЦЭМ!$B$34:$B$777,U$225)+'СЕТ СН'!$F$12</f>
        <v>208.61145063000001</v>
      </c>
      <c r="V239" s="36">
        <f>SUMIFS(СВЦЭМ!$G$34:$G$777,СВЦЭМ!$A$34:$A$777,$A239,СВЦЭМ!$B$34:$B$777,V$225)+'СЕТ СН'!$F$12</f>
        <v>210.22028893999999</v>
      </c>
      <c r="W239" s="36">
        <f>SUMIFS(СВЦЭМ!$G$34:$G$777,СВЦЭМ!$A$34:$A$777,$A239,СВЦЭМ!$B$34:$B$777,W$225)+'СЕТ СН'!$F$12</f>
        <v>215.19699856</v>
      </c>
      <c r="X239" s="36">
        <f>SUMIFS(СВЦЭМ!$G$34:$G$777,СВЦЭМ!$A$34:$A$777,$A239,СВЦЭМ!$B$34:$B$777,X$225)+'СЕТ СН'!$F$12</f>
        <v>218.48403966000001</v>
      </c>
      <c r="Y239" s="36">
        <f>SUMIFS(СВЦЭМ!$G$34:$G$777,СВЦЭМ!$A$34:$A$777,$A239,СВЦЭМ!$B$34:$B$777,Y$225)+'СЕТ СН'!$F$12</f>
        <v>241.38203411000001</v>
      </c>
    </row>
    <row r="240" spans="1:27" ht="15.75" x14ac:dyDescent="0.2">
      <c r="A240" s="35">
        <f t="shared" si="6"/>
        <v>43449</v>
      </c>
      <c r="B240" s="36">
        <f>SUMIFS(СВЦЭМ!$G$34:$G$777,СВЦЭМ!$A$34:$A$777,$A240,СВЦЭМ!$B$34:$B$777,B$225)+'СЕТ СН'!$F$12</f>
        <v>273.96092850000002</v>
      </c>
      <c r="C240" s="36">
        <f>SUMIFS(СВЦЭМ!$G$34:$G$777,СВЦЭМ!$A$34:$A$777,$A240,СВЦЭМ!$B$34:$B$777,C$225)+'СЕТ СН'!$F$12</f>
        <v>286.28374045999999</v>
      </c>
      <c r="D240" s="36">
        <f>SUMIFS(СВЦЭМ!$G$34:$G$777,СВЦЭМ!$A$34:$A$777,$A240,СВЦЭМ!$B$34:$B$777,D$225)+'СЕТ СН'!$F$12</f>
        <v>297.21713653</v>
      </c>
      <c r="E240" s="36">
        <f>SUMIFS(СВЦЭМ!$G$34:$G$777,СВЦЭМ!$A$34:$A$777,$A240,СВЦЭМ!$B$34:$B$777,E$225)+'СЕТ СН'!$F$12</f>
        <v>297.18053072999999</v>
      </c>
      <c r="F240" s="36">
        <f>SUMIFS(СВЦЭМ!$G$34:$G$777,СВЦЭМ!$A$34:$A$777,$A240,СВЦЭМ!$B$34:$B$777,F$225)+'СЕТ СН'!$F$12</f>
        <v>296.89058681</v>
      </c>
      <c r="G240" s="36">
        <f>SUMIFS(СВЦЭМ!$G$34:$G$777,СВЦЭМ!$A$34:$A$777,$A240,СВЦЭМ!$B$34:$B$777,G$225)+'СЕТ СН'!$F$12</f>
        <v>289.46369046000001</v>
      </c>
      <c r="H240" s="36">
        <f>SUMIFS(СВЦЭМ!$G$34:$G$777,СВЦЭМ!$A$34:$A$777,$A240,СВЦЭМ!$B$34:$B$777,H$225)+'СЕТ СН'!$F$12</f>
        <v>282.94109729000002</v>
      </c>
      <c r="I240" s="36">
        <f>SUMIFS(СВЦЭМ!$G$34:$G$777,СВЦЭМ!$A$34:$A$777,$A240,СВЦЭМ!$B$34:$B$777,I$225)+'СЕТ СН'!$F$12</f>
        <v>257.84819461000001</v>
      </c>
      <c r="J240" s="36">
        <f>SUMIFS(СВЦЭМ!$G$34:$G$777,СВЦЭМ!$A$34:$A$777,$A240,СВЦЭМ!$B$34:$B$777,J$225)+'СЕТ СН'!$F$12</f>
        <v>234.30505242999999</v>
      </c>
      <c r="K240" s="36">
        <f>SUMIFS(СВЦЭМ!$G$34:$G$777,СВЦЭМ!$A$34:$A$777,$A240,СВЦЭМ!$B$34:$B$777,K$225)+'СЕТ СН'!$F$12</f>
        <v>217.17730732000001</v>
      </c>
      <c r="L240" s="36">
        <f>SUMIFS(СВЦЭМ!$G$34:$G$777,СВЦЭМ!$A$34:$A$777,$A240,СВЦЭМ!$B$34:$B$777,L$225)+'СЕТ СН'!$F$12</f>
        <v>221.26418917000001</v>
      </c>
      <c r="M240" s="36">
        <f>SUMIFS(СВЦЭМ!$G$34:$G$777,СВЦЭМ!$A$34:$A$777,$A240,СВЦЭМ!$B$34:$B$777,M$225)+'СЕТ СН'!$F$12</f>
        <v>235.20047986</v>
      </c>
      <c r="N240" s="36">
        <f>SUMIFS(СВЦЭМ!$G$34:$G$777,СВЦЭМ!$A$34:$A$777,$A240,СВЦЭМ!$B$34:$B$777,N$225)+'СЕТ СН'!$F$12</f>
        <v>251.46271171999999</v>
      </c>
      <c r="O240" s="36">
        <f>SUMIFS(СВЦЭМ!$G$34:$G$777,СВЦЭМ!$A$34:$A$777,$A240,СВЦЭМ!$B$34:$B$777,O$225)+'СЕТ СН'!$F$12</f>
        <v>262.21499871999998</v>
      </c>
      <c r="P240" s="36">
        <f>SUMIFS(СВЦЭМ!$G$34:$G$777,СВЦЭМ!$A$34:$A$777,$A240,СВЦЭМ!$B$34:$B$777,P$225)+'СЕТ СН'!$F$12</f>
        <v>257.27770351999999</v>
      </c>
      <c r="Q240" s="36">
        <f>SUMIFS(СВЦЭМ!$G$34:$G$777,СВЦЭМ!$A$34:$A$777,$A240,СВЦЭМ!$B$34:$B$777,Q$225)+'СЕТ СН'!$F$12</f>
        <v>252.13966128999999</v>
      </c>
      <c r="R240" s="36">
        <f>SUMIFS(СВЦЭМ!$G$34:$G$777,СВЦЭМ!$A$34:$A$777,$A240,СВЦЭМ!$B$34:$B$777,R$225)+'СЕТ СН'!$F$12</f>
        <v>239.65030275999999</v>
      </c>
      <c r="S240" s="36">
        <f>SUMIFS(СВЦЭМ!$G$34:$G$777,СВЦЭМ!$A$34:$A$777,$A240,СВЦЭМ!$B$34:$B$777,S$225)+'СЕТ СН'!$F$12</f>
        <v>216.51621087999999</v>
      </c>
      <c r="T240" s="36">
        <f>SUMIFS(СВЦЭМ!$G$34:$G$777,СВЦЭМ!$A$34:$A$777,$A240,СВЦЭМ!$B$34:$B$777,T$225)+'СЕТ СН'!$F$12</f>
        <v>203.96327126</v>
      </c>
      <c r="U240" s="36">
        <f>SUMIFS(СВЦЭМ!$G$34:$G$777,СВЦЭМ!$A$34:$A$777,$A240,СВЦЭМ!$B$34:$B$777,U$225)+'СЕТ СН'!$F$12</f>
        <v>207.90264048</v>
      </c>
      <c r="V240" s="36">
        <f>SUMIFS(СВЦЭМ!$G$34:$G$777,СВЦЭМ!$A$34:$A$777,$A240,СВЦЭМ!$B$34:$B$777,V$225)+'СЕТ СН'!$F$12</f>
        <v>209.21045527999999</v>
      </c>
      <c r="W240" s="36">
        <f>SUMIFS(СВЦЭМ!$G$34:$G$777,СВЦЭМ!$A$34:$A$777,$A240,СВЦЭМ!$B$34:$B$777,W$225)+'СЕТ СН'!$F$12</f>
        <v>210.93599594</v>
      </c>
      <c r="X240" s="36">
        <f>SUMIFS(СВЦЭМ!$G$34:$G$777,СВЦЭМ!$A$34:$A$777,$A240,СВЦЭМ!$B$34:$B$777,X$225)+'СЕТ СН'!$F$12</f>
        <v>217.88761228000001</v>
      </c>
      <c r="Y240" s="36">
        <f>SUMIFS(СВЦЭМ!$G$34:$G$777,СВЦЭМ!$A$34:$A$777,$A240,СВЦЭМ!$B$34:$B$777,Y$225)+'СЕТ СН'!$F$12</f>
        <v>235.61616207</v>
      </c>
    </row>
    <row r="241" spans="1:25" ht="15.75" x14ac:dyDescent="0.2">
      <c r="A241" s="35">
        <f t="shared" si="6"/>
        <v>43450</v>
      </c>
      <c r="B241" s="36">
        <f>SUMIFS(СВЦЭМ!$G$34:$G$777,СВЦЭМ!$A$34:$A$777,$A241,СВЦЭМ!$B$34:$B$777,B$225)+'СЕТ СН'!$F$12</f>
        <v>262.86643973000002</v>
      </c>
      <c r="C241" s="36">
        <f>SUMIFS(СВЦЭМ!$G$34:$G$777,СВЦЭМ!$A$34:$A$777,$A241,СВЦЭМ!$B$34:$B$777,C$225)+'СЕТ СН'!$F$12</f>
        <v>284.36092351000002</v>
      </c>
      <c r="D241" s="36">
        <f>SUMIFS(СВЦЭМ!$G$34:$G$777,СВЦЭМ!$A$34:$A$777,$A241,СВЦЭМ!$B$34:$B$777,D$225)+'СЕТ СН'!$F$12</f>
        <v>299.53710391999999</v>
      </c>
      <c r="E241" s="36">
        <f>SUMIFS(СВЦЭМ!$G$34:$G$777,СВЦЭМ!$A$34:$A$777,$A241,СВЦЭМ!$B$34:$B$777,E$225)+'СЕТ СН'!$F$12</f>
        <v>296.15461848000001</v>
      </c>
      <c r="F241" s="36">
        <f>SUMIFS(СВЦЭМ!$G$34:$G$777,СВЦЭМ!$A$34:$A$777,$A241,СВЦЭМ!$B$34:$B$777,F$225)+'СЕТ СН'!$F$12</f>
        <v>293.68517945999997</v>
      </c>
      <c r="G241" s="36">
        <f>SUMIFS(СВЦЭМ!$G$34:$G$777,СВЦЭМ!$A$34:$A$777,$A241,СВЦЭМ!$B$34:$B$777,G$225)+'СЕТ СН'!$F$12</f>
        <v>290.20219809999998</v>
      </c>
      <c r="H241" s="36">
        <f>SUMIFS(СВЦЭМ!$G$34:$G$777,СВЦЭМ!$A$34:$A$777,$A241,СВЦЭМ!$B$34:$B$777,H$225)+'СЕТ СН'!$F$12</f>
        <v>285.27579966000002</v>
      </c>
      <c r="I241" s="36">
        <f>SUMIFS(СВЦЭМ!$G$34:$G$777,СВЦЭМ!$A$34:$A$777,$A241,СВЦЭМ!$B$34:$B$777,I$225)+'СЕТ СН'!$F$12</f>
        <v>262.74985895999998</v>
      </c>
      <c r="J241" s="36">
        <f>SUMIFS(СВЦЭМ!$G$34:$G$777,СВЦЭМ!$A$34:$A$777,$A241,СВЦЭМ!$B$34:$B$777,J$225)+'СЕТ СН'!$F$12</f>
        <v>240.4587612</v>
      </c>
      <c r="K241" s="36">
        <f>SUMIFS(СВЦЭМ!$G$34:$G$777,СВЦЭМ!$A$34:$A$777,$A241,СВЦЭМ!$B$34:$B$777,K$225)+'СЕТ СН'!$F$12</f>
        <v>223.71023077000001</v>
      </c>
      <c r="L241" s="36">
        <f>SUMIFS(СВЦЭМ!$G$34:$G$777,СВЦЭМ!$A$34:$A$777,$A241,СВЦЭМ!$B$34:$B$777,L$225)+'СЕТ СН'!$F$12</f>
        <v>215.82437418999999</v>
      </c>
      <c r="M241" s="36">
        <f>SUMIFS(СВЦЭМ!$G$34:$G$777,СВЦЭМ!$A$34:$A$777,$A241,СВЦЭМ!$B$34:$B$777,M$225)+'СЕТ СН'!$F$12</f>
        <v>231.38530262</v>
      </c>
      <c r="N241" s="36">
        <f>SUMIFS(СВЦЭМ!$G$34:$G$777,СВЦЭМ!$A$34:$A$777,$A241,СВЦЭМ!$B$34:$B$777,N$225)+'СЕТ СН'!$F$12</f>
        <v>250.24773709999999</v>
      </c>
      <c r="O241" s="36">
        <f>SUMIFS(СВЦЭМ!$G$34:$G$777,СВЦЭМ!$A$34:$A$777,$A241,СВЦЭМ!$B$34:$B$777,O$225)+'СЕТ СН'!$F$12</f>
        <v>256.15900964999997</v>
      </c>
      <c r="P241" s="36">
        <f>SUMIFS(СВЦЭМ!$G$34:$G$777,СВЦЭМ!$A$34:$A$777,$A241,СВЦЭМ!$B$34:$B$777,P$225)+'СЕТ СН'!$F$12</f>
        <v>257.48726123</v>
      </c>
      <c r="Q241" s="36">
        <f>SUMIFS(СВЦЭМ!$G$34:$G$777,СВЦЭМ!$A$34:$A$777,$A241,СВЦЭМ!$B$34:$B$777,Q$225)+'СЕТ СН'!$F$12</f>
        <v>256.93290380000002</v>
      </c>
      <c r="R241" s="36">
        <f>SUMIFS(СВЦЭМ!$G$34:$G$777,СВЦЭМ!$A$34:$A$777,$A241,СВЦЭМ!$B$34:$B$777,R$225)+'СЕТ СН'!$F$12</f>
        <v>244.65621422000001</v>
      </c>
      <c r="S241" s="36">
        <f>SUMIFS(СВЦЭМ!$G$34:$G$777,СВЦЭМ!$A$34:$A$777,$A241,СВЦЭМ!$B$34:$B$777,S$225)+'СЕТ СН'!$F$12</f>
        <v>217.13853895</v>
      </c>
      <c r="T241" s="36">
        <f>SUMIFS(СВЦЭМ!$G$34:$G$777,СВЦЭМ!$A$34:$A$777,$A241,СВЦЭМ!$B$34:$B$777,T$225)+'СЕТ СН'!$F$12</f>
        <v>203.33363686999999</v>
      </c>
      <c r="U241" s="36">
        <f>SUMIFS(СВЦЭМ!$G$34:$G$777,СВЦЭМ!$A$34:$A$777,$A241,СВЦЭМ!$B$34:$B$777,U$225)+'СЕТ СН'!$F$12</f>
        <v>204.12788871999999</v>
      </c>
      <c r="V241" s="36">
        <f>SUMIFS(СВЦЭМ!$G$34:$G$777,СВЦЭМ!$A$34:$A$777,$A241,СВЦЭМ!$B$34:$B$777,V$225)+'СЕТ СН'!$F$12</f>
        <v>207.02681949999999</v>
      </c>
      <c r="W241" s="36">
        <f>SUMIFS(СВЦЭМ!$G$34:$G$777,СВЦЭМ!$A$34:$A$777,$A241,СВЦЭМ!$B$34:$B$777,W$225)+'СЕТ СН'!$F$12</f>
        <v>211.23371506999999</v>
      </c>
      <c r="X241" s="36">
        <f>SUMIFS(СВЦЭМ!$G$34:$G$777,СВЦЭМ!$A$34:$A$777,$A241,СВЦЭМ!$B$34:$B$777,X$225)+'СЕТ СН'!$F$12</f>
        <v>218.92436859</v>
      </c>
      <c r="Y241" s="36">
        <f>SUMIFS(СВЦЭМ!$G$34:$G$777,СВЦЭМ!$A$34:$A$777,$A241,СВЦЭМ!$B$34:$B$777,Y$225)+'СЕТ СН'!$F$12</f>
        <v>236.9046878</v>
      </c>
    </row>
    <row r="242" spans="1:25" ht="15.75" x14ac:dyDescent="0.2">
      <c r="A242" s="35">
        <f t="shared" si="6"/>
        <v>43451</v>
      </c>
      <c r="B242" s="36">
        <f>SUMIFS(СВЦЭМ!$G$34:$G$777,СВЦЭМ!$A$34:$A$777,$A242,СВЦЭМ!$B$34:$B$777,B$225)+'СЕТ СН'!$F$12</f>
        <v>274.82657358</v>
      </c>
      <c r="C242" s="36">
        <f>SUMIFS(СВЦЭМ!$G$34:$G$777,СВЦЭМ!$A$34:$A$777,$A242,СВЦЭМ!$B$34:$B$777,C$225)+'СЕТ СН'!$F$12</f>
        <v>299.33654287000002</v>
      </c>
      <c r="D242" s="36">
        <f>SUMIFS(СВЦЭМ!$G$34:$G$777,СВЦЭМ!$A$34:$A$777,$A242,СВЦЭМ!$B$34:$B$777,D$225)+'СЕТ СН'!$F$12</f>
        <v>315.92126839000002</v>
      </c>
      <c r="E242" s="36">
        <f>SUMIFS(СВЦЭМ!$G$34:$G$777,СВЦЭМ!$A$34:$A$777,$A242,СВЦЭМ!$B$34:$B$777,E$225)+'СЕТ СН'!$F$12</f>
        <v>319.99230679999999</v>
      </c>
      <c r="F242" s="36">
        <f>SUMIFS(СВЦЭМ!$G$34:$G$777,СВЦЭМ!$A$34:$A$777,$A242,СВЦЭМ!$B$34:$B$777,F$225)+'СЕТ СН'!$F$12</f>
        <v>319.77707024</v>
      </c>
      <c r="G242" s="36">
        <f>SUMIFS(СВЦЭМ!$G$34:$G$777,СВЦЭМ!$A$34:$A$777,$A242,СВЦЭМ!$B$34:$B$777,G$225)+'СЕТ СН'!$F$12</f>
        <v>300.28440089999998</v>
      </c>
      <c r="H242" s="36">
        <f>SUMIFS(СВЦЭМ!$G$34:$G$777,СВЦЭМ!$A$34:$A$777,$A242,СВЦЭМ!$B$34:$B$777,H$225)+'СЕТ СН'!$F$12</f>
        <v>284.18485218000001</v>
      </c>
      <c r="I242" s="36">
        <f>SUMIFS(СВЦЭМ!$G$34:$G$777,СВЦЭМ!$A$34:$A$777,$A242,СВЦЭМ!$B$34:$B$777,I$225)+'СЕТ СН'!$F$12</f>
        <v>257.06468028</v>
      </c>
      <c r="J242" s="36">
        <f>SUMIFS(СВЦЭМ!$G$34:$G$777,СВЦЭМ!$A$34:$A$777,$A242,СВЦЭМ!$B$34:$B$777,J$225)+'СЕТ СН'!$F$12</f>
        <v>239.68932856999999</v>
      </c>
      <c r="K242" s="36">
        <f>SUMIFS(СВЦЭМ!$G$34:$G$777,СВЦЭМ!$A$34:$A$777,$A242,СВЦЭМ!$B$34:$B$777,K$225)+'СЕТ СН'!$F$12</f>
        <v>219.69422071</v>
      </c>
      <c r="L242" s="36">
        <f>SUMIFS(СВЦЭМ!$G$34:$G$777,СВЦЭМ!$A$34:$A$777,$A242,СВЦЭМ!$B$34:$B$777,L$225)+'СЕТ СН'!$F$12</f>
        <v>218.0457284</v>
      </c>
      <c r="M242" s="36">
        <f>SUMIFS(СВЦЭМ!$G$34:$G$777,СВЦЭМ!$A$34:$A$777,$A242,СВЦЭМ!$B$34:$B$777,M$225)+'СЕТ СН'!$F$12</f>
        <v>232.82058617999999</v>
      </c>
      <c r="N242" s="36">
        <f>SUMIFS(СВЦЭМ!$G$34:$G$777,СВЦЭМ!$A$34:$A$777,$A242,СВЦЭМ!$B$34:$B$777,N$225)+'СЕТ СН'!$F$12</f>
        <v>251.22732110000001</v>
      </c>
      <c r="O242" s="36">
        <f>SUMIFS(СВЦЭМ!$G$34:$G$777,СВЦЭМ!$A$34:$A$777,$A242,СВЦЭМ!$B$34:$B$777,O$225)+'СЕТ СН'!$F$12</f>
        <v>263.90163695000001</v>
      </c>
      <c r="P242" s="36">
        <f>SUMIFS(СВЦЭМ!$G$34:$G$777,СВЦЭМ!$A$34:$A$777,$A242,СВЦЭМ!$B$34:$B$777,P$225)+'СЕТ СН'!$F$12</f>
        <v>266.48104281000002</v>
      </c>
      <c r="Q242" s="36">
        <f>SUMIFS(СВЦЭМ!$G$34:$G$777,СВЦЭМ!$A$34:$A$777,$A242,СВЦЭМ!$B$34:$B$777,Q$225)+'СЕТ СН'!$F$12</f>
        <v>259.43808961000002</v>
      </c>
      <c r="R242" s="36">
        <f>SUMIFS(СВЦЭМ!$G$34:$G$777,СВЦЭМ!$A$34:$A$777,$A242,СВЦЭМ!$B$34:$B$777,R$225)+'СЕТ СН'!$F$12</f>
        <v>241.03572943</v>
      </c>
      <c r="S242" s="36">
        <f>SUMIFS(СВЦЭМ!$G$34:$G$777,СВЦЭМ!$A$34:$A$777,$A242,СВЦЭМ!$B$34:$B$777,S$225)+'СЕТ СН'!$F$12</f>
        <v>211.16126997999999</v>
      </c>
      <c r="T242" s="36">
        <f>SUMIFS(СВЦЭМ!$G$34:$G$777,СВЦЭМ!$A$34:$A$777,$A242,СВЦЭМ!$B$34:$B$777,T$225)+'СЕТ СН'!$F$12</f>
        <v>197.95540202000001</v>
      </c>
      <c r="U242" s="36">
        <f>SUMIFS(СВЦЭМ!$G$34:$G$777,СВЦЭМ!$A$34:$A$777,$A242,СВЦЭМ!$B$34:$B$777,U$225)+'СЕТ СН'!$F$12</f>
        <v>198.62015675999999</v>
      </c>
      <c r="V242" s="36">
        <f>SUMIFS(СВЦЭМ!$G$34:$G$777,СВЦЭМ!$A$34:$A$777,$A242,СВЦЭМ!$B$34:$B$777,V$225)+'СЕТ СН'!$F$12</f>
        <v>204.15434350999999</v>
      </c>
      <c r="W242" s="36">
        <f>SUMIFS(СВЦЭМ!$G$34:$G$777,СВЦЭМ!$A$34:$A$777,$A242,СВЦЭМ!$B$34:$B$777,W$225)+'СЕТ СН'!$F$12</f>
        <v>209.52416776999999</v>
      </c>
      <c r="X242" s="36">
        <f>SUMIFS(СВЦЭМ!$G$34:$G$777,СВЦЭМ!$A$34:$A$777,$A242,СВЦЭМ!$B$34:$B$777,X$225)+'СЕТ СН'!$F$12</f>
        <v>212.21950315999999</v>
      </c>
      <c r="Y242" s="36">
        <f>SUMIFS(СВЦЭМ!$G$34:$G$777,СВЦЭМ!$A$34:$A$777,$A242,СВЦЭМ!$B$34:$B$777,Y$225)+'СЕТ СН'!$F$12</f>
        <v>237.03252327999999</v>
      </c>
    </row>
    <row r="243" spans="1:25" ht="15.75" x14ac:dyDescent="0.2">
      <c r="A243" s="35">
        <f t="shared" si="6"/>
        <v>43452</v>
      </c>
      <c r="B243" s="36">
        <f>SUMIFS(СВЦЭМ!$G$34:$G$777,СВЦЭМ!$A$34:$A$777,$A243,СВЦЭМ!$B$34:$B$777,B$225)+'СЕТ СН'!$F$12</f>
        <v>263.02052558000003</v>
      </c>
      <c r="C243" s="36">
        <f>SUMIFS(СВЦЭМ!$G$34:$G$777,СВЦЭМ!$A$34:$A$777,$A243,СВЦЭМ!$B$34:$B$777,C$225)+'СЕТ СН'!$F$12</f>
        <v>281.67457450000001</v>
      </c>
      <c r="D243" s="36">
        <f>SUMIFS(СВЦЭМ!$G$34:$G$777,СВЦЭМ!$A$34:$A$777,$A243,СВЦЭМ!$B$34:$B$777,D$225)+'СЕТ СН'!$F$12</f>
        <v>295.71726425999998</v>
      </c>
      <c r="E243" s="36">
        <f>SUMIFS(СВЦЭМ!$G$34:$G$777,СВЦЭМ!$A$34:$A$777,$A243,СВЦЭМ!$B$34:$B$777,E$225)+'СЕТ СН'!$F$12</f>
        <v>297.24075255999998</v>
      </c>
      <c r="F243" s="36">
        <f>SUMIFS(СВЦЭМ!$G$34:$G$777,СВЦЭМ!$A$34:$A$777,$A243,СВЦЭМ!$B$34:$B$777,F$225)+'СЕТ СН'!$F$12</f>
        <v>297.00132984999999</v>
      </c>
      <c r="G243" s="36">
        <f>SUMIFS(СВЦЭМ!$G$34:$G$777,СВЦЭМ!$A$34:$A$777,$A243,СВЦЭМ!$B$34:$B$777,G$225)+'СЕТ СН'!$F$12</f>
        <v>294.00217903999999</v>
      </c>
      <c r="H243" s="36">
        <f>SUMIFS(СВЦЭМ!$G$34:$G$777,СВЦЭМ!$A$34:$A$777,$A243,СВЦЭМ!$B$34:$B$777,H$225)+'СЕТ СН'!$F$12</f>
        <v>278.57506457</v>
      </c>
      <c r="I243" s="36">
        <f>SUMIFS(СВЦЭМ!$G$34:$G$777,СВЦЭМ!$A$34:$A$777,$A243,СВЦЭМ!$B$34:$B$777,I$225)+'СЕТ СН'!$F$12</f>
        <v>254.9282048</v>
      </c>
      <c r="J243" s="36">
        <f>SUMIFS(СВЦЭМ!$G$34:$G$777,СВЦЭМ!$A$34:$A$777,$A243,СВЦЭМ!$B$34:$B$777,J$225)+'СЕТ СН'!$F$12</f>
        <v>237.49347115</v>
      </c>
      <c r="K243" s="36">
        <f>SUMIFS(СВЦЭМ!$G$34:$G$777,СВЦЭМ!$A$34:$A$777,$A243,СВЦЭМ!$B$34:$B$777,K$225)+'СЕТ СН'!$F$12</f>
        <v>223.11829650999999</v>
      </c>
      <c r="L243" s="36">
        <f>SUMIFS(СВЦЭМ!$G$34:$G$777,СВЦЭМ!$A$34:$A$777,$A243,СВЦЭМ!$B$34:$B$777,L$225)+'СЕТ СН'!$F$12</f>
        <v>226.23293412000001</v>
      </c>
      <c r="M243" s="36">
        <f>SUMIFS(СВЦЭМ!$G$34:$G$777,СВЦЭМ!$A$34:$A$777,$A243,СВЦЭМ!$B$34:$B$777,M$225)+'СЕТ СН'!$F$12</f>
        <v>234.80991742</v>
      </c>
      <c r="N243" s="36">
        <f>SUMIFS(СВЦЭМ!$G$34:$G$777,СВЦЭМ!$A$34:$A$777,$A243,СВЦЭМ!$B$34:$B$777,N$225)+'СЕТ СН'!$F$12</f>
        <v>246.77308979</v>
      </c>
      <c r="O243" s="36">
        <f>SUMIFS(СВЦЭМ!$G$34:$G$777,СВЦЭМ!$A$34:$A$777,$A243,СВЦЭМ!$B$34:$B$777,O$225)+'СЕТ СН'!$F$12</f>
        <v>259.90766037999998</v>
      </c>
      <c r="P243" s="36">
        <f>SUMIFS(СВЦЭМ!$G$34:$G$777,СВЦЭМ!$A$34:$A$777,$A243,СВЦЭМ!$B$34:$B$777,P$225)+'СЕТ СН'!$F$12</f>
        <v>262.02087613999998</v>
      </c>
      <c r="Q243" s="36">
        <f>SUMIFS(СВЦЭМ!$G$34:$G$777,СВЦЭМ!$A$34:$A$777,$A243,СВЦЭМ!$B$34:$B$777,Q$225)+'СЕТ СН'!$F$12</f>
        <v>253.87696015</v>
      </c>
      <c r="R243" s="36">
        <f>SUMIFS(СВЦЭМ!$G$34:$G$777,СВЦЭМ!$A$34:$A$777,$A243,СВЦЭМ!$B$34:$B$777,R$225)+'СЕТ СН'!$F$12</f>
        <v>240.49817888000001</v>
      </c>
      <c r="S243" s="36">
        <f>SUMIFS(СВЦЭМ!$G$34:$G$777,СВЦЭМ!$A$34:$A$777,$A243,СВЦЭМ!$B$34:$B$777,S$225)+'СЕТ СН'!$F$12</f>
        <v>221.73311186999999</v>
      </c>
      <c r="T243" s="36">
        <f>SUMIFS(СВЦЭМ!$G$34:$G$777,СВЦЭМ!$A$34:$A$777,$A243,СВЦЭМ!$B$34:$B$777,T$225)+'СЕТ СН'!$F$12</f>
        <v>212.78993725000001</v>
      </c>
      <c r="U243" s="36">
        <f>SUMIFS(СВЦЭМ!$G$34:$G$777,СВЦЭМ!$A$34:$A$777,$A243,СВЦЭМ!$B$34:$B$777,U$225)+'СЕТ СН'!$F$12</f>
        <v>210.88620277999999</v>
      </c>
      <c r="V243" s="36">
        <f>SUMIFS(СВЦЭМ!$G$34:$G$777,СВЦЭМ!$A$34:$A$777,$A243,СВЦЭМ!$B$34:$B$777,V$225)+'СЕТ СН'!$F$12</f>
        <v>211.44100277999999</v>
      </c>
      <c r="W243" s="36">
        <f>SUMIFS(СВЦЭМ!$G$34:$G$777,СВЦЭМ!$A$34:$A$777,$A243,СВЦЭМ!$B$34:$B$777,W$225)+'СЕТ СН'!$F$12</f>
        <v>215.23716356</v>
      </c>
      <c r="X243" s="36">
        <f>SUMIFS(СВЦЭМ!$G$34:$G$777,СВЦЭМ!$A$34:$A$777,$A243,СВЦЭМ!$B$34:$B$777,X$225)+'СЕТ СН'!$F$12</f>
        <v>217.62555327999999</v>
      </c>
      <c r="Y243" s="36">
        <f>SUMIFS(СВЦЭМ!$G$34:$G$777,СВЦЭМ!$A$34:$A$777,$A243,СВЦЭМ!$B$34:$B$777,Y$225)+'СЕТ СН'!$F$12</f>
        <v>238.50153663</v>
      </c>
    </row>
    <row r="244" spans="1:25" ht="15.75" x14ac:dyDescent="0.2">
      <c r="A244" s="35">
        <f t="shared" si="6"/>
        <v>43453</v>
      </c>
      <c r="B244" s="36">
        <f>SUMIFS(СВЦЭМ!$G$34:$G$777,СВЦЭМ!$A$34:$A$777,$A244,СВЦЭМ!$B$34:$B$777,B$225)+'СЕТ СН'!$F$12</f>
        <v>250.76670670999999</v>
      </c>
      <c r="C244" s="36">
        <f>SUMIFS(СВЦЭМ!$G$34:$G$777,СВЦЭМ!$A$34:$A$777,$A244,СВЦЭМ!$B$34:$B$777,C$225)+'СЕТ СН'!$F$12</f>
        <v>274.58052684</v>
      </c>
      <c r="D244" s="36">
        <f>SUMIFS(СВЦЭМ!$G$34:$G$777,СВЦЭМ!$A$34:$A$777,$A244,СВЦЭМ!$B$34:$B$777,D$225)+'СЕТ СН'!$F$12</f>
        <v>294.98009331999998</v>
      </c>
      <c r="E244" s="36">
        <f>SUMIFS(СВЦЭМ!$G$34:$G$777,СВЦЭМ!$A$34:$A$777,$A244,СВЦЭМ!$B$34:$B$777,E$225)+'СЕТ СН'!$F$12</f>
        <v>296.86144733999998</v>
      </c>
      <c r="F244" s="36">
        <f>SUMIFS(СВЦЭМ!$G$34:$G$777,СВЦЭМ!$A$34:$A$777,$A244,СВЦЭМ!$B$34:$B$777,F$225)+'СЕТ СН'!$F$12</f>
        <v>295.31681951000002</v>
      </c>
      <c r="G244" s="36">
        <f>SUMIFS(СВЦЭМ!$G$34:$G$777,СВЦЭМ!$A$34:$A$777,$A244,СВЦЭМ!$B$34:$B$777,G$225)+'СЕТ СН'!$F$12</f>
        <v>285.91886912000001</v>
      </c>
      <c r="H244" s="36">
        <f>SUMIFS(СВЦЭМ!$G$34:$G$777,СВЦЭМ!$A$34:$A$777,$A244,СВЦЭМ!$B$34:$B$777,H$225)+'СЕТ СН'!$F$12</f>
        <v>270.20279072</v>
      </c>
      <c r="I244" s="36">
        <f>SUMIFS(СВЦЭМ!$G$34:$G$777,СВЦЭМ!$A$34:$A$777,$A244,СВЦЭМ!$B$34:$B$777,I$225)+'СЕТ СН'!$F$12</f>
        <v>260.31840303000001</v>
      </c>
      <c r="J244" s="36">
        <f>SUMIFS(СВЦЭМ!$G$34:$G$777,СВЦЭМ!$A$34:$A$777,$A244,СВЦЭМ!$B$34:$B$777,J$225)+'СЕТ СН'!$F$12</f>
        <v>242.59616757000001</v>
      </c>
      <c r="K244" s="36">
        <f>SUMIFS(СВЦЭМ!$G$34:$G$777,СВЦЭМ!$A$34:$A$777,$A244,СВЦЭМ!$B$34:$B$777,K$225)+'СЕТ СН'!$F$12</f>
        <v>226.19032776</v>
      </c>
      <c r="L244" s="36">
        <f>SUMIFS(СВЦЭМ!$G$34:$G$777,СВЦЭМ!$A$34:$A$777,$A244,СВЦЭМ!$B$34:$B$777,L$225)+'СЕТ СН'!$F$12</f>
        <v>219.73110997000001</v>
      </c>
      <c r="M244" s="36">
        <f>SUMIFS(СВЦЭМ!$G$34:$G$777,СВЦЭМ!$A$34:$A$777,$A244,СВЦЭМ!$B$34:$B$777,M$225)+'СЕТ СН'!$F$12</f>
        <v>231.90505131</v>
      </c>
      <c r="N244" s="36">
        <f>SUMIFS(СВЦЭМ!$G$34:$G$777,СВЦЭМ!$A$34:$A$777,$A244,СВЦЭМ!$B$34:$B$777,N$225)+'СЕТ СН'!$F$12</f>
        <v>250.42474884000001</v>
      </c>
      <c r="O244" s="36">
        <f>SUMIFS(СВЦЭМ!$G$34:$G$777,СВЦЭМ!$A$34:$A$777,$A244,СВЦЭМ!$B$34:$B$777,O$225)+'СЕТ СН'!$F$12</f>
        <v>263.58899487000002</v>
      </c>
      <c r="P244" s="36">
        <f>SUMIFS(СВЦЭМ!$G$34:$G$777,СВЦЭМ!$A$34:$A$777,$A244,СВЦЭМ!$B$34:$B$777,P$225)+'СЕТ СН'!$F$12</f>
        <v>264.48762238</v>
      </c>
      <c r="Q244" s="36">
        <f>SUMIFS(СВЦЭМ!$G$34:$G$777,СВЦЭМ!$A$34:$A$777,$A244,СВЦЭМ!$B$34:$B$777,Q$225)+'СЕТ СН'!$F$12</f>
        <v>256.01198429999999</v>
      </c>
      <c r="R244" s="36">
        <f>SUMIFS(СВЦЭМ!$G$34:$G$777,СВЦЭМ!$A$34:$A$777,$A244,СВЦЭМ!$B$34:$B$777,R$225)+'СЕТ СН'!$F$12</f>
        <v>239.84746551999999</v>
      </c>
      <c r="S244" s="36">
        <f>SUMIFS(СВЦЭМ!$G$34:$G$777,СВЦЭМ!$A$34:$A$777,$A244,СВЦЭМ!$B$34:$B$777,S$225)+'СЕТ СН'!$F$12</f>
        <v>217.20386694000001</v>
      </c>
      <c r="T244" s="36">
        <f>SUMIFS(СВЦЭМ!$G$34:$G$777,СВЦЭМ!$A$34:$A$777,$A244,СВЦЭМ!$B$34:$B$777,T$225)+'СЕТ СН'!$F$12</f>
        <v>210.16779344</v>
      </c>
      <c r="U244" s="36">
        <f>SUMIFS(СВЦЭМ!$G$34:$G$777,СВЦЭМ!$A$34:$A$777,$A244,СВЦЭМ!$B$34:$B$777,U$225)+'СЕТ СН'!$F$12</f>
        <v>211.7891678</v>
      </c>
      <c r="V244" s="36">
        <f>SUMIFS(СВЦЭМ!$G$34:$G$777,СВЦЭМ!$A$34:$A$777,$A244,СВЦЭМ!$B$34:$B$777,V$225)+'СЕТ СН'!$F$12</f>
        <v>214.36831233999999</v>
      </c>
      <c r="W244" s="36">
        <f>SUMIFS(СВЦЭМ!$G$34:$G$777,СВЦЭМ!$A$34:$A$777,$A244,СВЦЭМ!$B$34:$B$777,W$225)+'СЕТ СН'!$F$12</f>
        <v>220.13815255</v>
      </c>
      <c r="X244" s="36">
        <f>SUMIFS(СВЦЭМ!$G$34:$G$777,СВЦЭМ!$A$34:$A$777,$A244,СВЦЭМ!$B$34:$B$777,X$225)+'СЕТ СН'!$F$12</f>
        <v>220.48112999</v>
      </c>
      <c r="Y244" s="36">
        <f>SUMIFS(СВЦЭМ!$G$34:$G$777,СВЦЭМ!$A$34:$A$777,$A244,СВЦЭМ!$B$34:$B$777,Y$225)+'СЕТ СН'!$F$12</f>
        <v>240.13915048000001</v>
      </c>
    </row>
    <row r="245" spans="1:25" ht="15.75" x14ac:dyDescent="0.2">
      <c r="A245" s="35">
        <f t="shared" si="6"/>
        <v>43454</v>
      </c>
      <c r="B245" s="36">
        <f>SUMIFS(СВЦЭМ!$G$34:$G$777,СВЦЭМ!$A$34:$A$777,$A245,СВЦЭМ!$B$34:$B$777,B$225)+'СЕТ СН'!$F$12</f>
        <v>258.61345727999998</v>
      </c>
      <c r="C245" s="36">
        <f>SUMIFS(СВЦЭМ!$G$34:$G$777,СВЦЭМ!$A$34:$A$777,$A245,СВЦЭМ!$B$34:$B$777,C$225)+'СЕТ СН'!$F$12</f>
        <v>276.25156091999997</v>
      </c>
      <c r="D245" s="36">
        <f>SUMIFS(СВЦЭМ!$G$34:$G$777,СВЦЭМ!$A$34:$A$777,$A245,СВЦЭМ!$B$34:$B$777,D$225)+'СЕТ СН'!$F$12</f>
        <v>293.41756457999998</v>
      </c>
      <c r="E245" s="36">
        <f>SUMIFS(СВЦЭМ!$G$34:$G$777,СВЦЭМ!$A$34:$A$777,$A245,СВЦЭМ!$B$34:$B$777,E$225)+'СЕТ СН'!$F$12</f>
        <v>296.14836444000002</v>
      </c>
      <c r="F245" s="36">
        <f>SUMIFS(СВЦЭМ!$G$34:$G$777,СВЦЭМ!$A$34:$A$777,$A245,СВЦЭМ!$B$34:$B$777,F$225)+'СЕТ СН'!$F$12</f>
        <v>295.39426271999997</v>
      </c>
      <c r="G245" s="36">
        <f>SUMIFS(СВЦЭМ!$G$34:$G$777,СВЦЭМ!$A$34:$A$777,$A245,СВЦЭМ!$B$34:$B$777,G$225)+'СЕТ СН'!$F$12</f>
        <v>288.16899088000002</v>
      </c>
      <c r="H245" s="36">
        <f>SUMIFS(СВЦЭМ!$G$34:$G$777,СВЦЭМ!$A$34:$A$777,$A245,СВЦЭМ!$B$34:$B$777,H$225)+'СЕТ СН'!$F$12</f>
        <v>270.09150871999998</v>
      </c>
      <c r="I245" s="36">
        <f>SUMIFS(СВЦЭМ!$G$34:$G$777,СВЦЭМ!$A$34:$A$777,$A245,СВЦЭМ!$B$34:$B$777,I$225)+'СЕТ СН'!$F$12</f>
        <v>259.03634498999998</v>
      </c>
      <c r="J245" s="36">
        <f>SUMIFS(СВЦЭМ!$G$34:$G$777,СВЦЭМ!$A$34:$A$777,$A245,СВЦЭМ!$B$34:$B$777,J$225)+'СЕТ СН'!$F$12</f>
        <v>240.23364230000001</v>
      </c>
      <c r="K245" s="36">
        <f>SUMIFS(СВЦЭМ!$G$34:$G$777,СВЦЭМ!$A$34:$A$777,$A245,СВЦЭМ!$B$34:$B$777,K$225)+'СЕТ СН'!$F$12</f>
        <v>220.74491541</v>
      </c>
      <c r="L245" s="36">
        <f>SUMIFS(СВЦЭМ!$G$34:$G$777,СВЦЭМ!$A$34:$A$777,$A245,СВЦЭМ!$B$34:$B$777,L$225)+'СЕТ СН'!$F$12</f>
        <v>219.10734400000001</v>
      </c>
      <c r="M245" s="36">
        <f>SUMIFS(СВЦЭМ!$G$34:$G$777,СВЦЭМ!$A$34:$A$777,$A245,СВЦЭМ!$B$34:$B$777,M$225)+'СЕТ СН'!$F$12</f>
        <v>232.25932775000001</v>
      </c>
      <c r="N245" s="36">
        <f>SUMIFS(СВЦЭМ!$G$34:$G$777,СВЦЭМ!$A$34:$A$777,$A245,СВЦЭМ!$B$34:$B$777,N$225)+'СЕТ СН'!$F$12</f>
        <v>250.37340003</v>
      </c>
      <c r="O245" s="36">
        <f>SUMIFS(СВЦЭМ!$G$34:$G$777,СВЦЭМ!$A$34:$A$777,$A245,СВЦЭМ!$B$34:$B$777,O$225)+'СЕТ СН'!$F$12</f>
        <v>261.79830557999998</v>
      </c>
      <c r="P245" s="36">
        <f>SUMIFS(СВЦЭМ!$G$34:$G$777,СВЦЭМ!$A$34:$A$777,$A245,СВЦЭМ!$B$34:$B$777,P$225)+'СЕТ СН'!$F$12</f>
        <v>265.60116542999998</v>
      </c>
      <c r="Q245" s="36">
        <f>SUMIFS(СВЦЭМ!$G$34:$G$777,СВЦЭМ!$A$34:$A$777,$A245,СВЦЭМ!$B$34:$B$777,Q$225)+'СЕТ СН'!$F$12</f>
        <v>257.04452853999999</v>
      </c>
      <c r="R245" s="36">
        <f>SUMIFS(СВЦЭМ!$G$34:$G$777,СВЦЭМ!$A$34:$A$777,$A245,СВЦЭМ!$B$34:$B$777,R$225)+'СЕТ СН'!$F$12</f>
        <v>242.31584624000001</v>
      </c>
      <c r="S245" s="36">
        <f>SUMIFS(СВЦЭМ!$G$34:$G$777,СВЦЭМ!$A$34:$A$777,$A245,СВЦЭМ!$B$34:$B$777,S$225)+'СЕТ СН'!$F$12</f>
        <v>218.04569939999999</v>
      </c>
      <c r="T245" s="36">
        <f>SUMIFS(СВЦЭМ!$G$34:$G$777,СВЦЭМ!$A$34:$A$777,$A245,СВЦЭМ!$B$34:$B$777,T$225)+'СЕТ СН'!$F$12</f>
        <v>208.12775382999999</v>
      </c>
      <c r="U245" s="36">
        <f>SUMIFS(СВЦЭМ!$G$34:$G$777,СВЦЭМ!$A$34:$A$777,$A245,СВЦЭМ!$B$34:$B$777,U$225)+'СЕТ СН'!$F$12</f>
        <v>208.62342760999999</v>
      </c>
      <c r="V245" s="36">
        <f>SUMIFS(СВЦЭМ!$G$34:$G$777,СВЦЭМ!$A$34:$A$777,$A245,СВЦЭМ!$B$34:$B$777,V$225)+'СЕТ СН'!$F$12</f>
        <v>213.09289482</v>
      </c>
      <c r="W245" s="36">
        <f>SUMIFS(СВЦЭМ!$G$34:$G$777,СВЦЭМ!$A$34:$A$777,$A245,СВЦЭМ!$B$34:$B$777,W$225)+'СЕТ СН'!$F$12</f>
        <v>216.04660662000001</v>
      </c>
      <c r="X245" s="36">
        <f>SUMIFS(СВЦЭМ!$G$34:$G$777,СВЦЭМ!$A$34:$A$777,$A245,СВЦЭМ!$B$34:$B$777,X$225)+'СЕТ СН'!$F$12</f>
        <v>217.56065011999999</v>
      </c>
      <c r="Y245" s="36">
        <f>SUMIFS(СВЦЭМ!$G$34:$G$777,СВЦЭМ!$A$34:$A$777,$A245,СВЦЭМ!$B$34:$B$777,Y$225)+'СЕТ СН'!$F$12</f>
        <v>239.33488890000001</v>
      </c>
    </row>
    <row r="246" spans="1:25" ht="15.75" x14ac:dyDescent="0.2">
      <c r="A246" s="35">
        <f t="shared" si="6"/>
        <v>43455</v>
      </c>
      <c r="B246" s="36">
        <f>SUMIFS(СВЦЭМ!$G$34:$G$777,СВЦЭМ!$A$34:$A$777,$A246,СВЦЭМ!$B$34:$B$777,B$225)+'СЕТ СН'!$F$12</f>
        <v>259.74128426999999</v>
      </c>
      <c r="C246" s="36">
        <f>SUMIFS(СВЦЭМ!$G$34:$G$777,СВЦЭМ!$A$34:$A$777,$A246,СВЦЭМ!$B$34:$B$777,C$225)+'СЕТ СН'!$F$12</f>
        <v>276.90576551999999</v>
      </c>
      <c r="D246" s="36">
        <f>SUMIFS(СВЦЭМ!$G$34:$G$777,СВЦЭМ!$A$34:$A$777,$A246,СВЦЭМ!$B$34:$B$777,D$225)+'СЕТ СН'!$F$12</f>
        <v>293.34359323000001</v>
      </c>
      <c r="E246" s="36">
        <f>SUMIFS(СВЦЭМ!$G$34:$G$777,СВЦЭМ!$A$34:$A$777,$A246,СВЦЭМ!$B$34:$B$777,E$225)+'СЕТ СН'!$F$12</f>
        <v>294.99617036000001</v>
      </c>
      <c r="F246" s="36">
        <f>SUMIFS(СВЦЭМ!$G$34:$G$777,СВЦЭМ!$A$34:$A$777,$A246,СВЦЭМ!$B$34:$B$777,F$225)+'СЕТ СН'!$F$12</f>
        <v>293.65522512000001</v>
      </c>
      <c r="G246" s="36">
        <f>SUMIFS(СВЦЭМ!$G$34:$G$777,СВЦЭМ!$A$34:$A$777,$A246,СВЦЭМ!$B$34:$B$777,G$225)+'СЕТ СН'!$F$12</f>
        <v>285.92429571000002</v>
      </c>
      <c r="H246" s="36">
        <f>SUMIFS(СВЦЭМ!$G$34:$G$777,СВЦЭМ!$A$34:$A$777,$A246,СВЦЭМ!$B$34:$B$777,H$225)+'СЕТ СН'!$F$12</f>
        <v>266.62362582999998</v>
      </c>
      <c r="I246" s="36">
        <f>SUMIFS(СВЦЭМ!$G$34:$G$777,СВЦЭМ!$A$34:$A$777,$A246,СВЦЭМ!$B$34:$B$777,I$225)+'СЕТ СН'!$F$12</f>
        <v>251.78162971</v>
      </c>
      <c r="J246" s="36">
        <f>SUMIFS(СВЦЭМ!$G$34:$G$777,СВЦЭМ!$A$34:$A$777,$A246,СВЦЭМ!$B$34:$B$777,J$225)+'СЕТ СН'!$F$12</f>
        <v>235.14634636</v>
      </c>
      <c r="K246" s="36">
        <f>SUMIFS(СВЦЭМ!$G$34:$G$777,СВЦЭМ!$A$34:$A$777,$A246,СВЦЭМ!$B$34:$B$777,K$225)+'СЕТ СН'!$F$12</f>
        <v>220.13989412999999</v>
      </c>
      <c r="L246" s="36">
        <f>SUMIFS(СВЦЭМ!$G$34:$G$777,СВЦЭМ!$A$34:$A$777,$A246,СВЦЭМ!$B$34:$B$777,L$225)+'СЕТ СН'!$F$12</f>
        <v>219.10456102000001</v>
      </c>
      <c r="M246" s="36">
        <f>SUMIFS(СВЦЭМ!$G$34:$G$777,СВЦЭМ!$A$34:$A$777,$A246,СВЦЭМ!$B$34:$B$777,M$225)+'СЕТ СН'!$F$12</f>
        <v>231.80676624</v>
      </c>
      <c r="N246" s="36">
        <f>SUMIFS(СВЦЭМ!$G$34:$G$777,СВЦЭМ!$A$34:$A$777,$A246,СВЦЭМ!$B$34:$B$777,N$225)+'СЕТ СН'!$F$12</f>
        <v>250.08784322</v>
      </c>
      <c r="O246" s="36">
        <f>SUMIFS(СВЦЭМ!$G$34:$G$777,СВЦЭМ!$A$34:$A$777,$A246,СВЦЭМ!$B$34:$B$777,O$225)+'СЕТ СН'!$F$12</f>
        <v>262.11244470000003</v>
      </c>
      <c r="P246" s="36">
        <f>SUMIFS(СВЦЭМ!$G$34:$G$777,СВЦЭМ!$A$34:$A$777,$A246,СВЦЭМ!$B$34:$B$777,P$225)+'СЕТ СН'!$F$12</f>
        <v>262.55743369999999</v>
      </c>
      <c r="Q246" s="36">
        <f>SUMIFS(СВЦЭМ!$G$34:$G$777,СВЦЭМ!$A$34:$A$777,$A246,СВЦЭМ!$B$34:$B$777,Q$225)+'СЕТ СН'!$F$12</f>
        <v>255.61305625</v>
      </c>
      <c r="R246" s="36">
        <f>SUMIFS(СВЦЭМ!$G$34:$G$777,СВЦЭМ!$A$34:$A$777,$A246,СВЦЭМ!$B$34:$B$777,R$225)+'СЕТ СН'!$F$12</f>
        <v>239.18722829000001</v>
      </c>
      <c r="S246" s="36">
        <f>SUMIFS(СВЦЭМ!$G$34:$G$777,СВЦЭМ!$A$34:$A$777,$A246,СВЦЭМ!$B$34:$B$777,S$225)+'СЕТ СН'!$F$12</f>
        <v>216.77401459999999</v>
      </c>
      <c r="T246" s="36">
        <f>SUMIFS(СВЦЭМ!$G$34:$G$777,СВЦЭМ!$A$34:$A$777,$A246,СВЦЭМ!$B$34:$B$777,T$225)+'СЕТ СН'!$F$12</f>
        <v>208.26024469999999</v>
      </c>
      <c r="U246" s="36">
        <f>SUMIFS(СВЦЭМ!$G$34:$G$777,СВЦЭМ!$A$34:$A$777,$A246,СВЦЭМ!$B$34:$B$777,U$225)+'СЕТ СН'!$F$12</f>
        <v>207.58003671</v>
      </c>
      <c r="V246" s="36">
        <f>SUMIFS(СВЦЭМ!$G$34:$G$777,СВЦЭМ!$A$34:$A$777,$A246,СВЦЭМ!$B$34:$B$777,V$225)+'СЕТ СН'!$F$12</f>
        <v>212.76185497</v>
      </c>
      <c r="W246" s="36">
        <f>SUMIFS(СВЦЭМ!$G$34:$G$777,СВЦЭМ!$A$34:$A$777,$A246,СВЦЭМ!$B$34:$B$777,W$225)+'СЕТ СН'!$F$12</f>
        <v>216.04695756999999</v>
      </c>
      <c r="X246" s="36">
        <f>SUMIFS(СВЦЭМ!$G$34:$G$777,СВЦЭМ!$A$34:$A$777,$A246,СВЦЭМ!$B$34:$B$777,X$225)+'СЕТ СН'!$F$12</f>
        <v>216.59104664</v>
      </c>
      <c r="Y246" s="36">
        <f>SUMIFS(СВЦЭМ!$G$34:$G$777,СВЦЭМ!$A$34:$A$777,$A246,СВЦЭМ!$B$34:$B$777,Y$225)+'СЕТ СН'!$F$12</f>
        <v>238.23614398999999</v>
      </c>
    </row>
    <row r="247" spans="1:25" ht="15.75" x14ac:dyDescent="0.2">
      <c r="A247" s="35">
        <f t="shared" si="6"/>
        <v>43456</v>
      </c>
      <c r="B247" s="36">
        <f>SUMIFS(СВЦЭМ!$G$34:$G$777,СВЦЭМ!$A$34:$A$777,$A247,СВЦЭМ!$B$34:$B$777,B$225)+'СЕТ СН'!$F$12</f>
        <v>253.02847087999999</v>
      </c>
      <c r="C247" s="36">
        <f>SUMIFS(СВЦЭМ!$G$34:$G$777,СВЦЭМ!$A$34:$A$777,$A247,СВЦЭМ!$B$34:$B$777,C$225)+'СЕТ СН'!$F$12</f>
        <v>274.74484142</v>
      </c>
      <c r="D247" s="36">
        <f>SUMIFS(СВЦЭМ!$G$34:$G$777,СВЦЭМ!$A$34:$A$777,$A247,СВЦЭМ!$B$34:$B$777,D$225)+'СЕТ СН'!$F$12</f>
        <v>289.80319333</v>
      </c>
      <c r="E247" s="36">
        <f>SUMIFS(СВЦЭМ!$G$34:$G$777,СВЦЭМ!$A$34:$A$777,$A247,СВЦЭМ!$B$34:$B$777,E$225)+'СЕТ СН'!$F$12</f>
        <v>291.29912322000001</v>
      </c>
      <c r="F247" s="36">
        <f>SUMIFS(СВЦЭМ!$G$34:$G$777,СВЦЭМ!$A$34:$A$777,$A247,СВЦЭМ!$B$34:$B$777,F$225)+'СЕТ СН'!$F$12</f>
        <v>293.50277983000001</v>
      </c>
      <c r="G247" s="36">
        <f>SUMIFS(СВЦЭМ!$G$34:$G$777,СВЦЭМ!$A$34:$A$777,$A247,СВЦЭМ!$B$34:$B$777,G$225)+'СЕТ СН'!$F$12</f>
        <v>290.20563222999999</v>
      </c>
      <c r="H247" s="36">
        <f>SUMIFS(СВЦЭМ!$G$34:$G$777,СВЦЭМ!$A$34:$A$777,$A247,СВЦЭМ!$B$34:$B$777,H$225)+'СЕТ СН'!$F$12</f>
        <v>278.98231614999997</v>
      </c>
      <c r="I247" s="36">
        <f>SUMIFS(СВЦЭМ!$G$34:$G$777,СВЦЭМ!$A$34:$A$777,$A247,СВЦЭМ!$B$34:$B$777,I$225)+'СЕТ СН'!$F$12</f>
        <v>254.85969252000001</v>
      </c>
      <c r="J247" s="36">
        <f>SUMIFS(СВЦЭМ!$G$34:$G$777,СВЦЭМ!$A$34:$A$777,$A247,СВЦЭМ!$B$34:$B$777,J$225)+'СЕТ СН'!$F$12</f>
        <v>232.6346681</v>
      </c>
      <c r="K247" s="36">
        <f>SUMIFS(СВЦЭМ!$G$34:$G$777,СВЦЭМ!$A$34:$A$777,$A247,СВЦЭМ!$B$34:$B$777,K$225)+'СЕТ СН'!$F$12</f>
        <v>211.64723257</v>
      </c>
      <c r="L247" s="36">
        <f>SUMIFS(СВЦЭМ!$G$34:$G$777,СВЦЭМ!$A$34:$A$777,$A247,СВЦЭМ!$B$34:$B$777,L$225)+'СЕТ СН'!$F$12</f>
        <v>207.64990428999999</v>
      </c>
      <c r="M247" s="36">
        <f>SUMIFS(СВЦЭМ!$G$34:$G$777,СВЦЭМ!$A$34:$A$777,$A247,СВЦЭМ!$B$34:$B$777,M$225)+'СЕТ СН'!$F$12</f>
        <v>222.85075853000001</v>
      </c>
      <c r="N247" s="36">
        <f>SUMIFS(СВЦЭМ!$G$34:$G$777,СВЦЭМ!$A$34:$A$777,$A247,СВЦЭМ!$B$34:$B$777,N$225)+'СЕТ СН'!$F$12</f>
        <v>242.42782704999999</v>
      </c>
      <c r="O247" s="36">
        <f>SUMIFS(СВЦЭМ!$G$34:$G$777,СВЦЭМ!$A$34:$A$777,$A247,СВЦЭМ!$B$34:$B$777,O$225)+'СЕТ СН'!$F$12</f>
        <v>257.16694051000002</v>
      </c>
      <c r="P247" s="36">
        <f>SUMIFS(СВЦЭМ!$G$34:$G$777,СВЦЭМ!$A$34:$A$777,$A247,СВЦЭМ!$B$34:$B$777,P$225)+'СЕТ СН'!$F$12</f>
        <v>261.89917463</v>
      </c>
      <c r="Q247" s="36">
        <f>SUMIFS(СВЦЭМ!$G$34:$G$777,СВЦЭМ!$A$34:$A$777,$A247,СВЦЭМ!$B$34:$B$777,Q$225)+'СЕТ СН'!$F$12</f>
        <v>256.40746639999998</v>
      </c>
      <c r="R247" s="36">
        <f>SUMIFS(СВЦЭМ!$G$34:$G$777,СВЦЭМ!$A$34:$A$777,$A247,СВЦЭМ!$B$34:$B$777,R$225)+'СЕТ СН'!$F$12</f>
        <v>242.26391097999999</v>
      </c>
      <c r="S247" s="36">
        <f>SUMIFS(СВЦЭМ!$G$34:$G$777,СВЦЭМ!$A$34:$A$777,$A247,СВЦЭМ!$B$34:$B$777,S$225)+'СЕТ СН'!$F$12</f>
        <v>220.49960152</v>
      </c>
      <c r="T247" s="36">
        <f>SUMIFS(СВЦЭМ!$G$34:$G$777,СВЦЭМ!$A$34:$A$777,$A247,СВЦЭМ!$B$34:$B$777,T$225)+'СЕТ СН'!$F$12</f>
        <v>209.58907981999999</v>
      </c>
      <c r="U247" s="36">
        <f>SUMIFS(СВЦЭМ!$G$34:$G$777,СВЦЭМ!$A$34:$A$777,$A247,СВЦЭМ!$B$34:$B$777,U$225)+'СЕТ СН'!$F$12</f>
        <v>209.43286277999999</v>
      </c>
      <c r="V247" s="36">
        <f>SUMIFS(СВЦЭМ!$G$34:$G$777,СВЦЭМ!$A$34:$A$777,$A247,СВЦЭМ!$B$34:$B$777,V$225)+'СЕТ СН'!$F$12</f>
        <v>203.88119524999999</v>
      </c>
      <c r="W247" s="36">
        <f>SUMIFS(СВЦЭМ!$G$34:$G$777,СВЦЭМ!$A$34:$A$777,$A247,СВЦЭМ!$B$34:$B$777,W$225)+'СЕТ СН'!$F$12</f>
        <v>205.05412340000001</v>
      </c>
      <c r="X247" s="36">
        <f>SUMIFS(СВЦЭМ!$G$34:$G$777,СВЦЭМ!$A$34:$A$777,$A247,СВЦЭМ!$B$34:$B$777,X$225)+'СЕТ СН'!$F$12</f>
        <v>210.61816519999999</v>
      </c>
      <c r="Y247" s="36">
        <f>SUMIFS(СВЦЭМ!$G$34:$G$777,СВЦЭМ!$A$34:$A$777,$A247,СВЦЭМ!$B$34:$B$777,Y$225)+'СЕТ СН'!$F$12</f>
        <v>231.00348794000001</v>
      </c>
    </row>
    <row r="248" spans="1:25" ht="15.75" x14ac:dyDescent="0.2">
      <c r="A248" s="35">
        <f t="shared" si="6"/>
        <v>43457</v>
      </c>
      <c r="B248" s="36">
        <f>SUMIFS(СВЦЭМ!$G$34:$G$777,СВЦЭМ!$A$34:$A$777,$A248,СВЦЭМ!$B$34:$B$777,B$225)+'СЕТ СН'!$F$12</f>
        <v>254.06320328999999</v>
      </c>
      <c r="C248" s="36">
        <f>SUMIFS(СВЦЭМ!$G$34:$G$777,СВЦЭМ!$A$34:$A$777,$A248,СВЦЭМ!$B$34:$B$777,C$225)+'СЕТ СН'!$F$12</f>
        <v>275.34802974000002</v>
      </c>
      <c r="D248" s="36">
        <f>SUMIFS(СВЦЭМ!$G$34:$G$777,СВЦЭМ!$A$34:$A$777,$A248,СВЦЭМ!$B$34:$B$777,D$225)+'СЕТ СН'!$F$12</f>
        <v>296.74164388999998</v>
      </c>
      <c r="E248" s="36">
        <f>SUMIFS(СВЦЭМ!$G$34:$G$777,СВЦЭМ!$A$34:$A$777,$A248,СВЦЭМ!$B$34:$B$777,E$225)+'СЕТ СН'!$F$12</f>
        <v>296.30923403999998</v>
      </c>
      <c r="F248" s="36">
        <f>SUMIFS(СВЦЭМ!$G$34:$G$777,СВЦЭМ!$A$34:$A$777,$A248,СВЦЭМ!$B$34:$B$777,F$225)+'СЕТ СН'!$F$12</f>
        <v>298.13968576000002</v>
      </c>
      <c r="G248" s="36">
        <f>SUMIFS(СВЦЭМ!$G$34:$G$777,СВЦЭМ!$A$34:$A$777,$A248,СВЦЭМ!$B$34:$B$777,G$225)+'СЕТ СН'!$F$12</f>
        <v>295.01081151</v>
      </c>
      <c r="H248" s="36">
        <f>SUMIFS(СВЦЭМ!$G$34:$G$777,СВЦЭМ!$A$34:$A$777,$A248,СВЦЭМ!$B$34:$B$777,H$225)+'СЕТ СН'!$F$12</f>
        <v>283.99846560999998</v>
      </c>
      <c r="I248" s="36">
        <f>SUMIFS(СВЦЭМ!$G$34:$G$777,СВЦЭМ!$A$34:$A$777,$A248,СВЦЭМ!$B$34:$B$777,I$225)+'СЕТ СН'!$F$12</f>
        <v>260.99030166</v>
      </c>
      <c r="J248" s="36">
        <f>SUMIFS(СВЦЭМ!$G$34:$G$777,СВЦЭМ!$A$34:$A$777,$A248,СВЦЭМ!$B$34:$B$777,J$225)+'СЕТ СН'!$F$12</f>
        <v>239.46893451</v>
      </c>
      <c r="K248" s="36">
        <f>SUMIFS(СВЦЭМ!$G$34:$G$777,СВЦЭМ!$A$34:$A$777,$A248,СВЦЭМ!$B$34:$B$777,K$225)+'СЕТ СН'!$F$12</f>
        <v>215.47137140999999</v>
      </c>
      <c r="L248" s="36">
        <f>SUMIFS(СВЦЭМ!$G$34:$G$777,СВЦЭМ!$A$34:$A$777,$A248,СВЦЭМ!$B$34:$B$777,L$225)+'СЕТ СН'!$F$12</f>
        <v>214.08283159000001</v>
      </c>
      <c r="M248" s="36">
        <f>SUMIFS(СВЦЭМ!$G$34:$G$777,СВЦЭМ!$A$34:$A$777,$A248,СВЦЭМ!$B$34:$B$777,M$225)+'СЕТ СН'!$F$12</f>
        <v>230.35544138</v>
      </c>
      <c r="N248" s="36">
        <f>SUMIFS(СВЦЭМ!$G$34:$G$777,СВЦЭМ!$A$34:$A$777,$A248,СВЦЭМ!$B$34:$B$777,N$225)+'СЕТ СН'!$F$12</f>
        <v>250.14848368</v>
      </c>
      <c r="O248" s="36">
        <f>SUMIFS(СВЦЭМ!$G$34:$G$777,СВЦЭМ!$A$34:$A$777,$A248,СВЦЭМ!$B$34:$B$777,O$225)+'СЕТ СН'!$F$12</f>
        <v>263.11001935000002</v>
      </c>
      <c r="P248" s="36">
        <f>SUMIFS(СВЦЭМ!$G$34:$G$777,СВЦЭМ!$A$34:$A$777,$A248,СВЦЭМ!$B$34:$B$777,P$225)+'СЕТ СН'!$F$12</f>
        <v>266.76669194999999</v>
      </c>
      <c r="Q248" s="36">
        <f>SUMIFS(СВЦЭМ!$G$34:$G$777,СВЦЭМ!$A$34:$A$777,$A248,СВЦЭМ!$B$34:$B$777,Q$225)+'СЕТ СН'!$F$12</f>
        <v>260.92788482999998</v>
      </c>
      <c r="R248" s="36">
        <f>SUMIFS(СВЦЭМ!$G$34:$G$777,СВЦЭМ!$A$34:$A$777,$A248,СВЦЭМ!$B$34:$B$777,R$225)+'СЕТ СН'!$F$12</f>
        <v>237.79541265</v>
      </c>
      <c r="S248" s="36">
        <f>SUMIFS(СВЦЭМ!$G$34:$G$777,СВЦЭМ!$A$34:$A$777,$A248,СВЦЭМ!$B$34:$B$777,S$225)+'СЕТ СН'!$F$12</f>
        <v>207.72691387</v>
      </c>
      <c r="T248" s="36">
        <f>SUMIFS(СВЦЭМ!$G$34:$G$777,СВЦЭМ!$A$34:$A$777,$A248,СВЦЭМ!$B$34:$B$777,T$225)+'СЕТ СН'!$F$12</f>
        <v>196.16399394000001</v>
      </c>
      <c r="U248" s="36">
        <f>SUMIFS(СВЦЭМ!$G$34:$G$777,СВЦЭМ!$A$34:$A$777,$A248,СВЦЭМ!$B$34:$B$777,U$225)+'СЕТ СН'!$F$12</f>
        <v>197.54387255</v>
      </c>
      <c r="V248" s="36">
        <f>SUMIFS(СВЦЭМ!$G$34:$G$777,СВЦЭМ!$A$34:$A$777,$A248,СВЦЭМ!$B$34:$B$777,V$225)+'СЕТ СН'!$F$12</f>
        <v>202.59613870999999</v>
      </c>
      <c r="W248" s="36">
        <f>SUMIFS(СВЦЭМ!$G$34:$G$777,СВЦЭМ!$A$34:$A$777,$A248,СВЦЭМ!$B$34:$B$777,W$225)+'СЕТ СН'!$F$12</f>
        <v>206.50406956</v>
      </c>
      <c r="X248" s="36">
        <f>SUMIFS(СВЦЭМ!$G$34:$G$777,СВЦЭМ!$A$34:$A$777,$A248,СВЦЭМ!$B$34:$B$777,X$225)+'СЕТ СН'!$F$12</f>
        <v>211.99019634999999</v>
      </c>
      <c r="Y248" s="36">
        <f>SUMIFS(СВЦЭМ!$G$34:$G$777,СВЦЭМ!$A$34:$A$777,$A248,СВЦЭМ!$B$34:$B$777,Y$225)+'СЕТ СН'!$F$12</f>
        <v>232.85231168000001</v>
      </c>
    </row>
    <row r="249" spans="1:25" ht="15.75" x14ac:dyDescent="0.2">
      <c r="A249" s="35">
        <f t="shared" si="6"/>
        <v>43458</v>
      </c>
      <c r="B249" s="36">
        <f>SUMIFS(СВЦЭМ!$G$34:$G$777,СВЦЭМ!$A$34:$A$777,$A249,СВЦЭМ!$B$34:$B$777,B$225)+'СЕТ СН'!$F$12</f>
        <v>255.84603200999999</v>
      </c>
      <c r="C249" s="36">
        <f>SUMIFS(СВЦЭМ!$G$34:$G$777,СВЦЭМ!$A$34:$A$777,$A249,СВЦЭМ!$B$34:$B$777,C$225)+'СЕТ СН'!$F$12</f>
        <v>278.72788668999999</v>
      </c>
      <c r="D249" s="36">
        <f>SUMIFS(СВЦЭМ!$G$34:$G$777,СВЦЭМ!$A$34:$A$777,$A249,СВЦЭМ!$B$34:$B$777,D$225)+'СЕТ СН'!$F$12</f>
        <v>295.81631747</v>
      </c>
      <c r="E249" s="36">
        <f>SUMIFS(СВЦЭМ!$G$34:$G$777,СВЦЭМ!$A$34:$A$777,$A249,СВЦЭМ!$B$34:$B$777,E$225)+'СЕТ СН'!$F$12</f>
        <v>295.24993928999999</v>
      </c>
      <c r="F249" s="36">
        <f>SUMIFS(СВЦЭМ!$G$34:$G$777,СВЦЭМ!$A$34:$A$777,$A249,СВЦЭМ!$B$34:$B$777,F$225)+'СЕТ СН'!$F$12</f>
        <v>295.25453382000001</v>
      </c>
      <c r="G249" s="36">
        <f>SUMIFS(СВЦЭМ!$G$34:$G$777,СВЦЭМ!$A$34:$A$777,$A249,СВЦЭМ!$B$34:$B$777,G$225)+'СЕТ СН'!$F$12</f>
        <v>293.95726533999999</v>
      </c>
      <c r="H249" s="36">
        <f>SUMIFS(СВЦЭМ!$G$34:$G$777,СВЦЭМ!$A$34:$A$777,$A249,СВЦЭМ!$B$34:$B$777,H$225)+'СЕТ СН'!$F$12</f>
        <v>284.54732868000002</v>
      </c>
      <c r="I249" s="36">
        <f>SUMIFS(СВЦЭМ!$G$34:$G$777,СВЦЭМ!$A$34:$A$777,$A249,СВЦЭМ!$B$34:$B$777,I$225)+'СЕТ СН'!$F$12</f>
        <v>256.49803222999998</v>
      </c>
      <c r="J249" s="36">
        <f>SUMIFS(СВЦЭМ!$G$34:$G$777,СВЦЭМ!$A$34:$A$777,$A249,СВЦЭМ!$B$34:$B$777,J$225)+'СЕТ СН'!$F$12</f>
        <v>243.02196427000001</v>
      </c>
      <c r="K249" s="36">
        <f>SUMIFS(СВЦЭМ!$G$34:$G$777,СВЦЭМ!$A$34:$A$777,$A249,СВЦЭМ!$B$34:$B$777,K$225)+'СЕТ СН'!$F$12</f>
        <v>221.6350644</v>
      </c>
      <c r="L249" s="36">
        <f>SUMIFS(СВЦЭМ!$G$34:$G$777,СВЦЭМ!$A$34:$A$777,$A249,СВЦЭМ!$B$34:$B$777,L$225)+'СЕТ СН'!$F$12</f>
        <v>220.78396049</v>
      </c>
      <c r="M249" s="36">
        <f>SUMIFS(СВЦЭМ!$G$34:$G$777,СВЦЭМ!$A$34:$A$777,$A249,СВЦЭМ!$B$34:$B$777,M$225)+'СЕТ СН'!$F$12</f>
        <v>232.66229196</v>
      </c>
      <c r="N249" s="36">
        <f>SUMIFS(СВЦЭМ!$G$34:$G$777,СВЦЭМ!$A$34:$A$777,$A249,СВЦЭМ!$B$34:$B$777,N$225)+'СЕТ СН'!$F$12</f>
        <v>241.50450967</v>
      </c>
      <c r="O249" s="36">
        <f>SUMIFS(СВЦЭМ!$G$34:$G$777,СВЦЭМ!$A$34:$A$777,$A249,СВЦЭМ!$B$34:$B$777,O$225)+'СЕТ СН'!$F$12</f>
        <v>249.39165636000001</v>
      </c>
      <c r="P249" s="36">
        <f>SUMIFS(СВЦЭМ!$G$34:$G$777,СВЦЭМ!$A$34:$A$777,$A249,СВЦЭМ!$B$34:$B$777,P$225)+'СЕТ СН'!$F$12</f>
        <v>248.09564334999999</v>
      </c>
      <c r="Q249" s="36">
        <f>SUMIFS(СВЦЭМ!$G$34:$G$777,СВЦЭМ!$A$34:$A$777,$A249,СВЦЭМ!$B$34:$B$777,Q$225)+'СЕТ СН'!$F$12</f>
        <v>238.4860013</v>
      </c>
      <c r="R249" s="36">
        <f>SUMIFS(СВЦЭМ!$G$34:$G$777,СВЦЭМ!$A$34:$A$777,$A249,СВЦЭМ!$B$34:$B$777,R$225)+'СЕТ СН'!$F$12</f>
        <v>230.46920964</v>
      </c>
      <c r="S249" s="36">
        <f>SUMIFS(СВЦЭМ!$G$34:$G$777,СВЦЭМ!$A$34:$A$777,$A249,СВЦЭМ!$B$34:$B$777,S$225)+'СЕТ СН'!$F$12</f>
        <v>217.84119719</v>
      </c>
      <c r="T249" s="36">
        <f>SUMIFS(СВЦЭМ!$G$34:$G$777,СВЦЭМ!$A$34:$A$777,$A249,СВЦЭМ!$B$34:$B$777,T$225)+'СЕТ СН'!$F$12</f>
        <v>211.91229675</v>
      </c>
      <c r="U249" s="36">
        <f>SUMIFS(СВЦЭМ!$G$34:$G$777,СВЦЭМ!$A$34:$A$777,$A249,СВЦЭМ!$B$34:$B$777,U$225)+'СЕТ СН'!$F$12</f>
        <v>212.54775731999999</v>
      </c>
      <c r="V249" s="36">
        <f>SUMIFS(СВЦЭМ!$G$34:$G$777,СВЦЭМ!$A$34:$A$777,$A249,СВЦЭМ!$B$34:$B$777,V$225)+'СЕТ СН'!$F$12</f>
        <v>215.66474486999999</v>
      </c>
      <c r="W249" s="36">
        <f>SUMIFS(СВЦЭМ!$G$34:$G$777,СВЦЭМ!$A$34:$A$777,$A249,СВЦЭМ!$B$34:$B$777,W$225)+'СЕТ СН'!$F$12</f>
        <v>221.76498579</v>
      </c>
      <c r="X249" s="36">
        <f>SUMIFS(СВЦЭМ!$G$34:$G$777,СВЦЭМ!$A$34:$A$777,$A249,СВЦЭМ!$B$34:$B$777,X$225)+'СЕТ СН'!$F$12</f>
        <v>223.02926672000001</v>
      </c>
      <c r="Y249" s="36">
        <f>SUMIFS(СВЦЭМ!$G$34:$G$777,СВЦЭМ!$A$34:$A$777,$A249,СВЦЭМ!$B$34:$B$777,Y$225)+'СЕТ СН'!$F$12</f>
        <v>243.45166631000001</v>
      </c>
    </row>
    <row r="250" spans="1:25" ht="15.75" x14ac:dyDescent="0.2">
      <c r="A250" s="35">
        <f t="shared" si="6"/>
        <v>43459</v>
      </c>
      <c r="B250" s="36">
        <f>SUMIFS(СВЦЭМ!$G$34:$G$777,СВЦЭМ!$A$34:$A$777,$A250,СВЦЭМ!$B$34:$B$777,B$225)+'СЕТ СН'!$F$12</f>
        <v>264.88551376999999</v>
      </c>
      <c r="C250" s="36">
        <f>SUMIFS(СВЦЭМ!$G$34:$G$777,СВЦЭМ!$A$34:$A$777,$A250,СВЦЭМ!$B$34:$B$777,C$225)+'СЕТ СН'!$F$12</f>
        <v>285.33016666999998</v>
      </c>
      <c r="D250" s="36">
        <f>SUMIFS(СВЦЭМ!$G$34:$G$777,СВЦЭМ!$A$34:$A$777,$A250,СВЦЭМ!$B$34:$B$777,D$225)+'СЕТ СН'!$F$12</f>
        <v>302.74212326999998</v>
      </c>
      <c r="E250" s="36">
        <f>SUMIFS(СВЦЭМ!$G$34:$G$777,СВЦЭМ!$A$34:$A$777,$A250,СВЦЭМ!$B$34:$B$777,E$225)+'СЕТ СН'!$F$12</f>
        <v>306.94386833999999</v>
      </c>
      <c r="F250" s="36">
        <f>SUMIFS(СВЦЭМ!$G$34:$G$777,СВЦЭМ!$A$34:$A$777,$A250,СВЦЭМ!$B$34:$B$777,F$225)+'СЕТ СН'!$F$12</f>
        <v>307.06648837</v>
      </c>
      <c r="G250" s="36">
        <f>SUMIFS(СВЦЭМ!$G$34:$G$777,СВЦЭМ!$A$34:$A$777,$A250,СВЦЭМ!$B$34:$B$777,G$225)+'СЕТ СН'!$F$12</f>
        <v>301.14384218999999</v>
      </c>
      <c r="H250" s="36">
        <f>SUMIFS(СВЦЭМ!$G$34:$G$777,СВЦЭМ!$A$34:$A$777,$A250,СВЦЭМ!$B$34:$B$777,H$225)+'СЕТ СН'!$F$12</f>
        <v>282.06576206</v>
      </c>
      <c r="I250" s="36">
        <f>SUMIFS(СВЦЭМ!$G$34:$G$777,СВЦЭМ!$A$34:$A$777,$A250,СВЦЭМ!$B$34:$B$777,I$225)+'СЕТ СН'!$F$12</f>
        <v>252.12244183999999</v>
      </c>
      <c r="J250" s="36">
        <f>SUMIFS(СВЦЭМ!$G$34:$G$777,СВЦЭМ!$A$34:$A$777,$A250,СВЦЭМ!$B$34:$B$777,J$225)+'СЕТ СН'!$F$12</f>
        <v>237.93621571</v>
      </c>
      <c r="K250" s="36">
        <f>SUMIFS(СВЦЭМ!$G$34:$G$777,СВЦЭМ!$A$34:$A$777,$A250,СВЦЭМ!$B$34:$B$777,K$225)+'СЕТ СН'!$F$12</f>
        <v>220.74301498</v>
      </c>
      <c r="L250" s="36">
        <f>SUMIFS(СВЦЭМ!$G$34:$G$777,СВЦЭМ!$A$34:$A$777,$A250,СВЦЭМ!$B$34:$B$777,L$225)+'СЕТ СН'!$F$12</f>
        <v>218.48911824000001</v>
      </c>
      <c r="M250" s="36">
        <f>SUMIFS(СВЦЭМ!$G$34:$G$777,СВЦЭМ!$A$34:$A$777,$A250,СВЦЭМ!$B$34:$B$777,M$225)+'СЕТ СН'!$F$12</f>
        <v>230.40246912999999</v>
      </c>
      <c r="N250" s="36">
        <f>SUMIFS(СВЦЭМ!$G$34:$G$777,СВЦЭМ!$A$34:$A$777,$A250,СВЦЭМ!$B$34:$B$777,N$225)+'СЕТ СН'!$F$12</f>
        <v>248.23797981000001</v>
      </c>
      <c r="O250" s="36">
        <f>SUMIFS(СВЦЭМ!$G$34:$G$777,СВЦЭМ!$A$34:$A$777,$A250,СВЦЭМ!$B$34:$B$777,O$225)+'СЕТ СН'!$F$12</f>
        <v>259.13773313000002</v>
      </c>
      <c r="P250" s="36">
        <f>SUMIFS(СВЦЭМ!$G$34:$G$777,СВЦЭМ!$A$34:$A$777,$A250,СВЦЭМ!$B$34:$B$777,P$225)+'СЕТ СН'!$F$12</f>
        <v>260.70131522000003</v>
      </c>
      <c r="Q250" s="36">
        <f>SUMIFS(СВЦЭМ!$G$34:$G$777,СВЦЭМ!$A$34:$A$777,$A250,СВЦЭМ!$B$34:$B$777,Q$225)+'СЕТ СН'!$F$12</f>
        <v>257.01075261</v>
      </c>
      <c r="R250" s="36">
        <f>SUMIFS(СВЦЭМ!$G$34:$G$777,СВЦЭМ!$A$34:$A$777,$A250,СВЦЭМ!$B$34:$B$777,R$225)+'СЕТ СН'!$F$12</f>
        <v>241.80246141999999</v>
      </c>
      <c r="S250" s="36">
        <f>SUMIFS(СВЦЭМ!$G$34:$G$777,СВЦЭМ!$A$34:$A$777,$A250,СВЦЭМ!$B$34:$B$777,S$225)+'СЕТ СН'!$F$12</f>
        <v>222.42151109</v>
      </c>
      <c r="T250" s="36">
        <f>SUMIFS(СВЦЭМ!$G$34:$G$777,СВЦЭМ!$A$34:$A$777,$A250,СВЦЭМ!$B$34:$B$777,T$225)+'СЕТ СН'!$F$12</f>
        <v>209.45427645999999</v>
      </c>
      <c r="U250" s="36">
        <f>SUMIFS(СВЦЭМ!$G$34:$G$777,СВЦЭМ!$A$34:$A$777,$A250,СВЦЭМ!$B$34:$B$777,U$225)+'СЕТ СН'!$F$12</f>
        <v>211.76629738</v>
      </c>
      <c r="V250" s="36">
        <f>SUMIFS(СВЦЭМ!$G$34:$G$777,СВЦЭМ!$A$34:$A$777,$A250,СВЦЭМ!$B$34:$B$777,V$225)+'СЕТ СН'!$F$12</f>
        <v>215.27919169</v>
      </c>
      <c r="W250" s="36">
        <f>SUMIFS(СВЦЭМ!$G$34:$G$777,СВЦЭМ!$A$34:$A$777,$A250,СВЦЭМ!$B$34:$B$777,W$225)+'СЕТ СН'!$F$12</f>
        <v>218.02427539000001</v>
      </c>
      <c r="X250" s="36">
        <f>SUMIFS(СВЦЭМ!$G$34:$G$777,СВЦЭМ!$A$34:$A$777,$A250,СВЦЭМ!$B$34:$B$777,X$225)+'СЕТ СН'!$F$12</f>
        <v>220.09228292</v>
      </c>
      <c r="Y250" s="36">
        <f>SUMIFS(СВЦЭМ!$G$34:$G$777,СВЦЭМ!$A$34:$A$777,$A250,СВЦЭМ!$B$34:$B$777,Y$225)+'СЕТ СН'!$F$12</f>
        <v>241.08801700999999</v>
      </c>
    </row>
    <row r="251" spans="1:25" ht="15.75" x14ac:dyDescent="0.2">
      <c r="A251" s="35">
        <f t="shared" si="6"/>
        <v>43460</v>
      </c>
      <c r="B251" s="36">
        <f>SUMIFS(СВЦЭМ!$G$34:$G$777,СВЦЭМ!$A$34:$A$777,$A251,СВЦЭМ!$B$34:$B$777,B$225)+'СЕТ СН'!$F$12</f>
        <v>260.53732708000001</v>
      </c>
      <c r="C251" s="36">
        <f>SUMIFS(СВЦЭМ!$G$34:$G$777,СВЦЭМ!$A$34:$A$777,$A251,СВЦЭМ!$B$34:$B$777,C$225)+'СЕТ СН'!$F$12</f>
        <v>287.52867406000001</v>
      </c>
      <c r="D251" s="36">
        <f>SUMIFS(СВЦЭМ!$G$34:$G$777,СВЦЭМ!$A$34:$A$777,$A251,СВЦЭМ!$B$34:$B$777,D$225)+'СЕТ СН'!$F$12</f>
        <v>301.46255012</v>
      </c>
      <c r="E251" s="36">
        <f>SUMIFS(СВЦЭМ!$G$34:$G$777,СВЦЭМ!$A$34:$A$777,$A251,СВЦЭМ!$B$34:$B$777,E$225)+'СЕТ СН'!$F$12</f>
        <v>301.13242205</v>
      </c>
      <c r="F251" s="36">
        <f>SUMIFS(СВЦЭМ!$G$34:$G$777,СВЦЭМ!$A$34:$A$777,$A251,СВЦЭМ!$B$34:$B$777,F$225)+'СЕТ СН'!$F$12</f>
        <v>300.84484157999998</v>
      </c>
      <c r="G251" s="36">
        <f>SUMIFS(СВЦЭМ!$G$34:$G$777,СВЦЭМ!$A$34:$A$777,$A251,СВЦЭМ!$B$34:$B$777,G$225)+'СЕТ СН'!$F$12</f>
        <v>296.38671887999999</v>
      </c>
      <c r="H251" s="36">
        <f>SUMIFS(СВЦЭМ!$G$34:$G$777,СВЦЭМ!$A$34:$A$777,$A251,СВЦЭМ!$B$34:$B$777,H$225)+'СЕТ СН'!$F$12</f>
        <v>279.46438437</v>
      </c>
      <c r="I251" s="36">
        <f>SUMIFS(СВЦЭМ!$G$34:$G$777,СВЦЭМ!$A$34:$A$777,$A251,СВЦЭМ!$B$34:$B$777,I$225)+'СЕТ СН'!$F$12</f>
        <v>255.35952907999999</v>
      </c>
      <c r="J251" s="36">
        <f>SUMIFS(СВЦЭМ!$G$34:$G$777,СВЦЭМ!$A$34:$A$777,$A251,СВЦЭМ!$B$34:$B$777,J$225)+'СЕТ СН'!$F$12</f>
        <v>241.54210850999999</v>
      </c>
      <c r="K251" s="36">
        <f>SUMIFS(СВЦЭМ!$G$34:$G$777,СВЦЭМ!$A$34:$A$777,$A251,СВЦЭМ!$B$34:$B$777,K$225)+'СЕТ СН'!$F$12</f>
        <v>223.62370942000001</v>
      </c>
      <c r="L251" s="36">
        <f>SUMIFS(СВЦЭМ!$G$34:$G$777,СВЦЭМ!$A$34:$A$777,$A251,СВЦЭМ!$B$34:$B$777,L$225)+'СЕТ СН'!$F$12</f>
        <v>223.16322310999999</v>
      </c>
      <c r="M251" s="36">
        <f>SUMIFS(СВЦЭМ!$G$34:$G$777,СВЦЭМ!$A$34:$A$777,$A251,СВЦЭМ!$B$34:$B$777,M$225)+'СЕТ СН'!$F$12</f>
        <v>238.15906235</v>
      </c>
      <c r="N251" s="36">
        <f>SUMIFS(СВЦЭМ!$G$34:$G$777,СВЦЭМ!$A$34:$A$777,$A251,СВЦЭМ!$B$34:$B$777,N$225)+'СЕТ СН'!$F$12</f>
        <v>257.19257893999998</v>
      </c>
      <c r="O251" s="36">
        <f>SUMIFS(СВЦЭМ!$G$34:$G$777,СВЦЭМ!$A$34:$A$777,$A251,СВЦЭМ!$B$34:$B$777,O$225)+'СЕТ СН'!$F$12</f>
        <v>268.56452458000001</v>
      </c>
      <c r="P251" s="36">
        <f>SUMIFS(СВЦЭМ!$G$34:$G$777,СВЦЭМ!$A$34:$A$777,$A251,СВЦЭМ!$B$34:$B$777,P$225)+'СЕТ СН'!$F$12</f>
        <v>272.93997306</v>
      </c>
      <c r="Q251" s="36">
        <f>SUMIFS(СВЦЭМ!$G$34:$G$777,СВЦЭМ!$A$34:$A$777,$A251,СВЦЭМ!$B$34:$B$777,Q$225)+'СЕТ СН'!$F$12</f>
        <v>264.63483021000002</v>
      </c>
      <c r="R251" s="36">
        <f>SUMIFS(СВЦЭМ!$G$34:$G$777,СВЦЭМ!$A$34:$A$777,$A251,СВЦЭМ!$B$34:$B$777,R$225)+'СЕТ СН'!$F$12</f>
        <v>249.82790861999999</v>
      </c>
      <c r="S251" s="36">
        <f>SUMIFS(СВЦЭМ!$G$34:$G$777,СВЦЭМ!$A$34:$A$777,$A251,СВЦЭМ!$B$34:$B$777,S$225)+'СЕТ СН'!$F$12</f>
        <v>224.28558437000001</v>
      </c>
      <c r="T251" s="36">
        <f>SUMIFS(СВЦЭМ!$G$34:$G$777,СВЦЭМ!$A$34:$A$777,$A251,СВЦЭМ!$B$34:$B$777,T$225)+'СЕТ СН'!$F$12</f>
        <v>214.84404255000001</v>
      </c>
      <c r="U251" s="36">
        <f>SUMIFS(СВЦЭМ!$G$34:$G$777,СВЦЭМ!$A$34:$A$777,$A251,СВЦЭМ!$B$34:$B$777,U$225)+'СЕТ СН'!$F$12</f>
        <v>215.40805398000001</v>
      </c>
      <c r="V251" s="36">
        <f>SUMIFS(СВЦЭМ!$G$34:$G$777,СВЦЭМ!$A$34:$A$777,$A251,СВЦЭМ!$B$34:$B$777,V$225)+'СЕТ СН'!$F$12</f>
        <v>218.19732944</v>
      </c>
      <c r="W251" s="36">
        <f>SUMIFS(СВЦЭМ!$G$34:$G$777,СВЦЭМ!$A$34:$A$777,$A251,СВЦЭМ!$B$34:$B$777,W$225)+'СЕТ СН'!$F$12</f>
        <v>222.28640598000001</v>
      </c>
      <c r="X251" s="36">
        <f>SUMIFS(СВЦЭМ!$G$34:$G$777,СВЦЭМ!$A$34:$A$777,$A251,СВЦЭМ!$B$34:$B$777,X$225)+'СЕТ СН'!$F$12</f>
        <v>225.38200567999999</v>
      </c>
      <c r="Y251" s="36">
        <f>SUMIFS(СВЦЭМ!$G$34:$G$777,СВЦЭМ!$A$34:$A$777,$A251,СВЦЭМ!$B$34:$B$777,Y$225)+'СЕТ СН'!$F$12</f>
        <v>244.10130161000001</v>
      </c>
    </row>
    <row r="252" spans="1:25" ht="15.75" x14ac:dyDescent="0.2">
      <c r="A252" s="35">
        <f t="shared" si="6"/>
        <v>43461</v>
      </c>
      <c r="B252" s="36">
        <f>SUMIFS(СВЦЭМ!$G$34:$G$777,СВЦЭМ!$A$34:$A$777,$A252,СВЦЭМ!$B$34:$B$777,B$225)+'СЕТ СН'!$F$12</f>
        <v>268.92970603999999</v>
      </c>
      <c r="C252" s="36">
        <f>SUMIFS(СВЦЭМ!$G$34:$G$777,СВЦЭМ!$A$34:$A$777,$A252,СВЦЭМ!$B$34:$B$777,C$225)+'СЕТ СН'!$F$12</f>
        <v>288.189572</v>
      </c>
      <c r="D252" s="36">
        <f>SUMIFS(СВЦЭМ!$G$34:$G$777,СВЦЭМ!$A$34:$A$777,$A252,СВЦЭМ!$B$34:$B$777,D$225)+'СЕТ СН'!$F$12</f>
        <v>302.50952970999998</v>
      </c>
      <c r="E252" s="36">
        <f>SUMIFS(СВЦЭМ!$G$34:$G$777,СВЦЭМ!$A$34:$A$777,$A252,СВЦЭМ!$B$34:$B$777,E$225)+'СЕТ СН'!$F$12</f>
        <v>312.17834087</v>
      </c>
      <c r="F252" s="36">
        <f>SUMIFS(СВЦЭМ!$G$34:$G$777,СВЦЭМ!$A$34:$A$777,$A252,СВЦЭМ!$B$34:$B$777,F$225)+'СЕТ СН'!$F$12</f>
        <v>313.49038163</v>
      </c>
      <c r="G252" s="36">
        <f>SUMIFS(СВЦЭМ!$G$34:$G$777,СВЦЭМ!$A$34:$A$777,$A252,СВЦЭМ!$B$34:$B$777,G$225)+'СЕТ СН'!$F$12</f>
        <v>310.20900207</v>
      </c>
      <c r="H252" s="36">
        <f>SUMIFS(СВЦЭМ!$G$34:$G$777,СВЦЭМ!$A$34:$A$777,$A252,СВЦЭМ!$B$34:$B$777,H$225)+'СЕТ СН'!$F$12</f>
        <v>297.75684042</v>
      </c>
      <c r="I252" s="36">
        <f>SUMIFS(СВЦЭМ!$G$34:$G$777,СВЦЭМ!$A$34:$A$777,$A252,СВЦЭМ!$B$34:$B$777,I$225)+'СЕТ СН'!$F$12</f>
        <v>269.86765126</v>
      </c>
      <c r="J252" s="36">
        <f>SUMIFS(СВЦЭМ!$G$34:$G$777,СВЦЭМ!$A$34:$A$777,$A252,СВЦЭМ!$B$34:$B$777,J$225)+'СЕТ СН'!$F$12</f>
        <v>256.19567788000001</v>
      </c>
      <c r="K252" s="36">
        <f>SUMIFS(СВЦЭМ!$G$34:$G$777,СВЦЭМ!$A$34:$A$777,$A252,СВЦЭМ!$B$34:$B$777,K$225)+'СЕТ СН'!$F$12</f>
        <v>241.77701543000001</v>
      </c>
      <c r="L252" s="36">
        <f>SUMIFS(СВЦЭМ!$G$34:$G$777,СВЦЭМ!$A$34:$A$777,$A252,СВЦЭМ!$B$34:$B$777,L$225)+'СЕТ СН'!$F$12</f>
        <v>243.05169925000001</v>
      </c>
      <c r="M252" s="36">
        <f>SUMIFS(СВЦЭМ!$G$34:$G$777,СВЦЭМ!$A$34:$A$777,$A252,СВЦЭМ!$B$34:$B$777,M$225)+'СЕТ СН'!$F$12</f>
        <v>256.86330902999998</v>
      </c>
      <c r="N252" s="36">
        <f>SUMIFS(СВЦЭМ!$G$34:$G$777,СВЦЭМ!$A$34:$A$777,$A252,СВЦЭМ!$B$34:$B$777,N$225)+'СЕТ СН'!$F$12</f>
        <v>267.80143249999998</v>
      </c>
      <c r="O252" s="36">
        <f>SUMIFS(СВЦЭМ!$G$34:$G$777,СВЦЭМ!$A$34:$A$777,$A252,СВЦЭМ!$B$34:$B$777,O$225)+'СЕТ СН'!$F$12</f>
        <v>272.95908157999997</v>
      </c>
      <c r="P252" s="36">
        <f>SUMIFS(СВЦЭМ!$G$34:$G$777,СВЦЭМ!$A$34:$A$777,$A252,СВЦЭМ!$B$34:$B$777,P$225)+'СЕТ СН'!$F$12</f>
        <v>282.06119716000001</v>
      </c>
      <c r="Q252" s="36">
        <f>SUMIFS(СВЦЭМ!$G$34:$G$777,СВЦЭМ!$A$34:$A$777,$A252,СВЦЭМ!$B$34:$B$777,Q$225)+'СЕТ СН'!$F$12</f>
        <v>283.13598684999999</v>
      </c>
      <c r="R252" s="36">
        <f>SUMIFS(СВЦЭМ!$G$34:$G$777,СВЦЭМ!$A$34:$A$777,$A252,СВЦЭМ!$B$34:$B$777,R$225)+'СЕТ СН'!$F$12</f>
        <v>269.10063414000001</v>
      </c>
      <c r="S252" s="36">
        <f>SUMIFS(СВЦЭМ!$G$34:$G$777,СВЦЭМ!$A$34:$A$777,$A252,СВЦЭМ!$B$34:$B$777,S$225)+'СЕТ СН'!$F$12</f>
        <v>248.26433944999999</v>
      </c>
      <c r="T252" s="36">
        <f>SUMIFS(СВЦЭМ!$G$34:$G$777,СВЦЭМ!$A$34:$A$777,$A252,СВЦЭМ!$B$34:$B$777,T$225)+'СЕТ СН'!$F$12</f>
        <v>235.89703847000001</v>
      </c>
      <c r="U252" s="36">
        <f>SUMIFS(СВЦЭМ!$G$34:$G$777,СВЦЭМ!$A$34:$A$777,$A252,СВЦЭМ!$B$34:$B$777,U$225)+'СЕТ СН'!$F$12</f>
        <v>236.31007618000001</v>
      </c>
      <c r="V252" s="36">
        <f>SUMIFS(СВЦЭМ!$G$34:$G$777,СВЦЭМ!$A$34:$A$777,$A252,СВЦЭМ!$B$34:$B$777,V$225)+'СЕТ СН'!$F$12</f>
        <v>239.61391033999999</v>
      </c>
      <c r="W252" s="36">
        <f>SUMIFS(СВЦЭМ!$G$34:$G$777,СВЦЭМ!$A$34:$A$777,$A252,СВЦЭМ!$B$34:$B$777,W$225)+'СЕТ СН'!$F$12</f>
        <v>243.83182747999999</v>
      </c>
      <c r="X252" s="36">
        <f>SUMIFS(СВЦЭМ!$G$34:$G$777,СВЦЭМ!$A$34:$A$777,$A252,СВЦЭМ!$B$34:$B$777,X$225)+'СЕТ СН'!$F$12</f>
        <v>249.04375822</v>
      </c>
      <c r="Y252" s="36">
        <f>SUMIFS(СВЦЭМ!$G$34:$G$777,СВЦЭМ!$A$34:$A$777,$A252,СВЦЭМ!$B$34:$B$777,Y$225)+'СЕТ СН'!$F$12</f>
        <v>265.70398888</v>
      </c>
    </row>
    <row r="253" spans="1:25" ht="15.75" x14ac:dyDescent="0.2">
      <c r="A253" s="35">
        <f t="shared" si="6"/>
        <v>43462</v>
      </c>
      <c r="B253" s="36">
        <f>SUMIFS(СВЦЭМ!$G$34:$G$777,СВЦЭМ!$A$34:$A$777,$A253,СВЦЭМ!$B$34:$B$777,B$225)+'СЕТ СН'!$F$12</f>
        <v>278.81445027000001</v>
      </c>
      <c r="C253" s="36">
        <f>SUMIFS(СВЦЭМ!$G$34:$G$777,СВЦЭМ!$A$34:$A$777,$A253,СВЦЭМ!$B$34:$B$777,C$225)+'СЕТ СН'!$F$12</f>
        <v>292.83986573999999</v>
      </c>
      <c r="D253" s="36">
        <f>SUMIFS(СВЦЭМ!$G$34:$G$777,СВЦЭМ!$A$34:$A$777,$A253,СВЦЭМ!$B$34:$B$777,D$225)+'СЕТ СН'!$F$12</f>
        <v>310.23545576999999</v>
      </c>
      <c r="E253" s="36">
        <f>SUMIFS(СВЦЭМ!$G$34:$G$777,СВЦЭМ!$A$34:$A$777,$A253,СВЦЭМ!$B$34:$B$777,E$225)+'СЕТ СН'!$F$12</f>
        <v>312.7390805</v>
      </c>
      <c r="F253" s="36">
        <f>SUMIFS(СВЦЭМ!$G$34:$G$777,СВЦЭМ!$A$34:$A$777,$A253,СВЦЭМ!$B$34:$B$777,F$225)+'СЕТ СН'!$F$12</f>
        <v>315.69026694000001</v>
      </c>
      <c r="G253" s="36">
        <f>SUMIFS(СВЦЭМ!$G$34:$G$777,СВЦЭМ!$A$34:$A$777,$A253,СВЦЭМ!$B$34:$B$777,G$225)+'СЕТ СН'!$F$12</f>
        <v>308.52742272</v>
      </c>
      <c r="H253" s="36">
        <f>SUMIFS(СВЦЭМ!$G$34:$G$777,СВЦЭМ!$A$34:$A$777,$A253,СВЦЭМ!$B$34:$B$777,H$225)+'СЕТ СН'!$F$12</f>
        <v>290.96579306000001</v>
      </c>
      <c r="I253" s="36">
        <f>SUMIFS(СВЦЭМ!$G$34:$G$777,СВЦЭМ!$A$34:$A$777,$A253,СВЦЭМ!$B$34:$B$777,I$225)+'СЕТ СН'!$F$12</f>
        <v>264.49326271000001</v>
      </c>
      <c r="J253" s="36">
        <f>SUMIFS(СВЦЭМ!$G$34:$G$777,СВЦЭМ!$A$34:$A$777,$A253,СВЦЭМ!$B$34:$B$777,J$225)+'СЕТ СН'!$F$12</f>
        <v>247.3964934</v>
      </c>
      <c r="K253" s="36">
        <f>SUMIFS(СВЦЭМ!$G$34:$G$777,СВЦЭМ!$A$34:$A$777,$A253,СВЦЭМ!$B$34:$B$777,K$225)+'СЕТ СН'!$F$12</f>
        <v>229.10797022</v>
      </c>
      <c r="L253" s="36">
        <f>SUMIFS(СВЦЭМ!$G$34:$G$777,СВЦЭМ!$A$34:$A$777,$A253,СВЦЭМ!$B$34:$B$777,L$225)+'СЕТ СН'!$F$12</f>
        <v>228.02186356999999</v>
      </c>
      <c r="M253" s="36">
        <f>SUMIFS(СВЦЭМ!$G$34:$G$777,СВЦЭМ!$A$34:$A$777,$A253,СВЦЭМ!$B$34:$B$777,M$225)+'СЕТ СН'!$F$12</f>
        <v>241.61651387000001</v>
      </c>
      <c r="N253" s="36">
        <f>SUMIFS(СВЦЭМ!$G$34:$G$777,СВЦЭМ!$A$34:$A$777,$A253,СВЦЭМ!$B$34:$B$777,N$225)+'СЕТ СН'!$F$12</f>
        <v>254.32739042</v>
      </c>
      <c r="O253" s="36">
        <f>SUMIFS(СВЦЭМ!$G$34:$G$777,СВЦЭМ!$A$34:$A$777,$A253,СВЦЭМ!$B$34:$B$777,O$225)+'СЕТ СН'!$F$12</f>
        <v>267.46025519</v>
      </c>
      <c r="P253" s="36">
        <f>SUMIFS(СВЦЭМ!$G$34:$G$777,СВЦЭМ!$A$34:$A$777,$A253,СВЦЭМ!$B$34:$B$777,P$225)+'СЕТ СН'!$F$12</f>
        <v>271.04259021000001</v>
      </c>
      <c r="Q253" s="36">
        <f>SUMIFS(СВЦЭМ!$G$34:$G$777,СВЦЭМ!$A$34:$A$777,$A253,СВЦЭМ!$B$34:$B$777,Q$225)+'СЕТ СН'!$F$12</f>
        <v>264.82427166999997</v>
      </c>
      <c r="R253" s="36">
        <f>SUMIFS(СВЦЭМ!$G$34:$G$777,СВЦЭМ!$A$34:$A$777,$A253,СВЦЭМ!$B$34:$B$777,R$225)+'СЕТ СН'!$F$12</f>
        <v>249.89502157999999</v>
      </c>
      <c r="S253" s="36">
        <f>SUMIFS(СВЦЭМ!$G$34:$G$777,СВЦЭМ!$A$34:$A$777,$A253,СВЦЭМ!$B$34:$B$777,S$225)+'СЕТ СН'!$F$12</f>
        <v>229.21617459000001</v>
      </c>
      <c r="T253" s="36">
        <f>SUMIFS(СВЦЭМ!$G$34:$G$777,СВЦЭМ!$A$34:$A$777,$A253,СВЦЭМ!$B$34:$B$777,T$225)+'СЕТ СН'!$F$12</f>
        <v>217.42801075</v>
      </c>
      <c r="U253" s="36">
        <f>SUMIFS(СВЦЭМ!$G$34:$G$777,СВЦЭМ!$A$34:$A$777,$A253,СВЦЭМ!$B$34:$B$777,U$225)+'СЕТ СН'!$F$12</f>
        <v>218.69376978</v>
      </c>
      <c r="V253" s="36">
        <f>SUMIFS(СВЦЭМ!$G$34:$G$777,СВЦЭМ!$A$34:$A$777,$A253,СВЦЭМ!$B$34:$B$777,V$225)+'СЕТ СН'!$F$12</f>
        <v>222.13079744000001</v>
      </c>
      <c r="W253" s="36">
        <f>SUMIFS(СВЦЭМ!$G$34:$G$777,СВЦЭМ!$A$34:$A$777,$A253,СВЦЭМ!$B$34:$B$777,W$225)+'СЕТ СН'!$F$12</f>
        <v>224.34713651000001</v>
      </c>
      <c r="X253" s="36">
        <f>SUMIFS(СВЦЭМ!$G$34:$G$777,СВЦЭМ!$A$34:$A$777,$A253,СВЦЭМ!$B$34:$B$777,X$225)+'СЕТ СН'!$F$12</f>
        <v>228.42789862000001</v>
      </c>
      <c r="Y253" s="36">
        <f>SUMIFS(СВЦЭМ!$G$34:$G$777,СВЦЭМ!$A$34:$A$777,$A253,СВЦЭМ!$B$34:$B$777,Y$225)+'СЕТ СН'!$F$12</f>
        <v>250.83093901999999</v>
      </c>
    </row>
    <row r="254" spans="1:25" ht="15.75" x14ac:dyDescent="0.2">
      <c r="A254" s="35">
        <f t="shared" si="6"/>
        <v>43463</v>
      </c>
      <c r="B254" s="36">
        <f>SUMIFS(СВЦЭМ!$G$34:$G$777,СВЦЭМ!$A$34:$A$777,$A254,СВЦЭМ!$B$34:$B$777,B$225)+'СЕТ СН'!$F$12</f>
        <v>272.12906336999998</v>
      </c>
      <c r="C254" s="36">
        <f>SUMIFS(СВЦЭМ!$G$34:$G$777,СВЦЭМ!$A$34:$A$777,$A254,СВЦЭМ!$B$34:$B$777,C$225)+'СЕТ СН'!$F$12</f>
        <v>297.55963381999999</v>
      </c>
      <c r="D254" s="36">
        <f>SUMIFS(СВЦЭМ!$G$34:$G$777,СВЦЭМ!$A$34:$A$777,$A254,СВЦЭМ!$B$34:$B$777,D$225)+'СЕТ СН'!$F$12</f>
        <v>317.80420428999997</v>
      </c>
      <c r="E254" s="36">
        <f>SUMIFS(СВЦЭМ!$G$34:$G$777,СВЦЭМ!$A$34:$A$777,$A254,СВЦЭМ!$B$34:$B$777,E$225)+'СЕТ СН'!$F$12</f>
        <v>322.19979606999999</v>
      </c>
      <c r="F254" s="36">
        <f>SUMIFS(СВЦЭМ!$G$34:$G$777,СВЦЭМ!$A$34:$A$777,$A254,СВЦЭМ!$B$34:$B$777,F$225)+'СЕТ СН'!$F$12</f>
        <v>322.18585356</v>
      </c>
      <c r="G254" s="36">
        <f>SUMIFS(СВЦЭМ!$G$34:$G$777,СВЦЭМ!$A$34:$A$777,$A254,СВЦЭМ!$B$34:$B$777,G$225)+'СЕТ СН'!$F$12</f>
        <v>317.60799887000002</v>
      </c>
      <c r="H254" s="36">
        <f>SUMIFS(СВЦЭМ!$G$34:$G$777,СВЦЭМ!$A$34:$A$777,$A254,СВЦЭМ!$B$34:$B$777,H$225)+'СЕТ СН'!$F$12</f>
        <v>293.71683468999998</v>
      </c>
      <c r="I254" s="36">
        <f>SUMIFS(СВЦЭМ!$G$34:$G$777,СВЦЭМ!$A$34:$A$777,$A254,СВЦЭМ!$B$34:$B$777,I$225)+'СЕТ СН'!$F$12</f>
        <v>273.27366873</v>
      </c>
      <c r="J254" s="36">
        <f>SUMIFS(СВЦЭМ!$G$34:$G$777,СВЦЭМ!$A$34:$A$777,$A254,СВЦЭМ!$B$34:$B$777,J$225)+'СЕТ СН'!$F$12</f>
        <v>259.47718551999998</v>
      </c>
      <c r="K254" s="36">
        <f>SUMIFS(СВЦЭМ!$G$34:$G$777,СВЦЭМ!$A$34:$A$777,$A254,СВЦЭМ!$B$34:$B$777,K$225)+'СЕТ СН'!$F$12</f>
        <v>238.38263874</v>
      </c>
      <c r="L254" s="36">
        <f>SUMIFS(СВЦЭМ!$G$34:$G$777,СВЦЭМ!$A$34:$A$777,$A254,СВЦЭМ!$B$34:$B$777,L$225)+'СЕТ СН'!$F$12</f>
        <v>238.02742093000001</v>
      </c>
      <c r="M254" s="36">
        <f>SUMIFS(СВЦЭМ!$G$34:$G$777,СВЦЭМ!$A$34:$A$777,$A254,СВЦЭМ!$B$34:$B$777,M$225)+'СЕТ СН'!$F$12</f>
        <v>256.52044721999999</v>
      </c>
      <c r="N254" s="36">
        <f>SUMIFS(СВЦЭМ!$G$34:$G$777,СВЦЭМ!$A$34:$A$777,$A254,СВЦЭМ!$B$34:$B$777,N$225)+'СЕТ СН'!$F$12</f>
        <v>267.96688081999997</v>
      </c>
      <c r="O254" s="36">
        <f>SUMIFS(СВЦЭМ!$G$34:$G$777,СВЦЭМ!$A$34:$A$777,$A254,СВЦЭМ!$B$34:$B$777,O$225)+'СЕТ СН'!$F$12</f>
        <v>270.69309254000001</v>
      </c>
      <c r="P254" s="36">
        <f>SUMIFS(СВЦЭМ!$G$34:$G$777,СВЦЭМ!$A$34:$A$777,$A254,СВЦЭМ!$B$34:$B$777,P$225)+'СЕТ СН'!$F$12</f>
        <v>272.42947183000001</v>
      </c>
      <c r="Q254" s="36">
        <f>SUMIFS(СВЦЭМ!$G$34:$G$777,СВЦЭМ!$A$34:$A$777,$A254,СВЦЭМ!$B$34:$B$777,Q$225)+'СЕТ СН'!$F$12</f>
        <v>269.17786754000002</v>
      </c>
      <c r="R254" s="36">
        <f>SUMIFS(СВЦЭМ!$G$34:$G$777,СВЦЭМ!$A$34:$A$777,$A254,СВЦЭМ!$B$34:$B$777,R$225)+'СЕТ СН'!$F$12</f>
        <v>256.66446242000001</v>
      </c>
      <c r="S254" s="36">
        <f>SUMIFS(СВЦЭМ!$G$34:$G$777,СВЦЭМ!$A$34:$A$777,$A254,СВЦЭМ!$B$34:$B$777,S$225)+'СЕТ СН'!$F$12</f>
        <v>233.96138113999999</v>
      </c>
      <c r="T254" s="36">
        <f>SUMIFS(СВЦЭМ!$G$34:$G$777,СВЦЭМ!$A$34:$A$777,$A254,СВЦЭМ!$B$34:$B$777,T$225)+'СЕТ СН'!$F$12</f>
        <v>226.28702193000001</v>
      </c>
      <c r="U254" s="36">
        <f>SUMIFS(СВЦЭМ!$G$34:$G$777,СВЦЭМ!$A$34:$A$777,$A254,СВЦЭМ!$B$34:$B$777,U$225)+'СЕТ СН'!$F$12</f>
        <v>226.1064508</v>
      </c>
      <c r="V254" s="36">
        <f>SUMIFS(СВЦЭМ!$G$34:$G$777,СВЦЭМ!$A$34:$A$777,$A254,СВЦЭМ!$B$34:$B$777,V$225)+'СЕТ СН'!$F$12</f>
        <v>232.3418963</v>
      </c>
      <c r="W254" s="36">
        <f>SUMIFS(СВЦЭМ!$G$34:$G$777,СВЦЭМ!$A$34:$A$777,$A254,СВЦЭМ!$B$34:$B$777,W$225)+'СЕТ СН'!$F$12</f>
        <v>233.86668158000001</v>
      </c>
      <c r="X254" s="36">
        <f>SUMIFS(СВЦЭМ!$G$34:$G$777,СВЦЭМ!$A$34:$A$777,$A254,СВЦЭМ!$B$34:$B$777,X$225)+'СЕТ СН'!$F$12</f>
        <v>235.48623993999999</v>
      </c>
      <c r="Y254" s="36">
        <f>SUMIFS(СВЦЭМ!$G$34:$G$777,СВЦЭМ!$A$34:$A$777,$A254,СВЦЭМ!$B$34:$B$777,Y$225)+'СЕТ СН'!$F$12</f>
        <v>254.48072256</v>
      </c>
    </row>
    <row r="255" spans="1:25" ht="15.75" x14ac:dyDescent="0.2">
      <c r="A255" s="35">
        <f t="shared" si="6"/>
        <v>43464</v>
      </c>
      <c r="B255" s="36">
        <f>SUMIFS(СВЦЭМ!$G$34:$G$777,СВЦЭМ!$A$34:$A$777,$A255,СВЦЭМ!$B$34:$B$777,B$225)+'СЕТ СН'!$F$12</f>
        <v>276.74745302999997</v>
      </c>
      <c r="C255" s="36">
        <f>SUMIFS(СВЦЭМ!$G$34:$G$777,СВЦЭМ!$A$34:$A$777,$A255,СВЦЭМ!$B$34:$B$777,C$225)+'СЕТ СН'!$F$12</f>
        <v>296.86247152999999</v>
      </c>
      <c r="D255" s="36">
        <f>SUMIFS(СВЦЭМ!$G$34:$G$777,СВЦЭМ!$A$34:$A$777,$A255,СВЦЭМ!$B$34:$B$777,D$225)+'СЕТ СН'!$F$12</f>
        <v>303.50482806999997</v>
      </c>
      <c r="E255" s="36">
        <f>SUMIFS(СВЦЭМ!$G$34:$G$777,СВЦЭМ!$A$34:$A$777,$A255,СВЦЭМ!$B$34:$B$777,E$225)+'СЕТ СН'!$F$12</f>
        <v>303.07235363000001</v>
      </c>
      <c r="F255" s="36">
        <f>SUMIFS(СВЦЭМ!$G$34:$G$777,СВЦЭМ!$A$34:$A$777,$A255,СВЦЭМ!$B$34:$B$777,F$225)+'СЕТ СН'!$F$12</f>
        <v>303.07209750999999</v>
      </c>
      <c r="G255" s="36">
        <f>SUMIFS(СВЦЭМ!$G$34:$G$777,СВЦЭМ!$A$34:$A$777,$A255,СВЦЭМ!$B$34:$B$777,G$225)+'СЕТ СН'!$F$12</f>
        <v>303.72429518000001</v>
      </c>
      <c r="H255" s="36">
        <f>SUMIFS(СВЦЭМ!$G$34:$G$777,СВЦЭМ!$A$34:$A$777,$A255,СВЦЭМ!$B$34:$B$777,H$225)+'СЕТ СН'!$F$12</f>
        <v>300.15052846999998</v>
      </c>
      <c r="I255" s="36">
        <f>SUMIFS(СВЦЭМ!$G$34:$G$777,СВЦЭМ!$A$34:$A$777,$A255,СВЦЭМ!$B$34:$B$777,I$225)+'СЕТ СН'!$F$12</f>
        <v>287.49941059999998</v>
      </c>
      <c r="J255" s="36">
        <f>SUMIFS(СВЦЭМ!$G$34:$G$777,СВЦЭМ!$A$34:$A$777,$A255,СВЦЭМ!$B$34:$B$777,J$225)+'СЕТ СН'!$F$12</f>
        <v>268.26122829000002</v>
      </c>
      <c r="K255" s="36">
        <f>SUMIFS(СВЦЭМ!$G$34:$G$777,СВЦЭМ!$A$34:$A$777,$A255,СВЦЭМ!$B$34:$B$777,K$225)+'СЕТ СН'!$F$12</f>
        <v>243.87153067</v>
      </c>
      <c r="L255" s="36">
        <f>SUMIFS(СВЦЭМ!$G$34:$G$777,СВЦЭМ!$A$34:$A$777,$A255,СВЦЭМ!$B$34:$B$777,L$225)+'СЕТ СН'!$F$12</f>
        <v>239.22547312</v>
      </c>
      <c r="M255" s="36">
        <f>SUMIFS(СВЦЭМ!$G$34:$G$777,СВЦЭМ!$A$34:$A$777,$A255,СВЦЭМ!$B$34:$B$777,M$225)+'СЕТ СН'!$F$12</f>
        <v>253.82821709000001</v>
      </c>
      <c r="N255" s="36">
        <f>SUMIFS(СВЦЭМ!$G$34:$G$777,СВЦЭМ!$A$34:$A$777,$A255,СВЦЭМ!$B$34:$B$777,N$225)+'СЕТ СН'!$F$12</f>
        <v>266.74589022999999</v>
      </c>
      <c r="O255" s="36">
        <f>SUMIFS(СВЦЭМ!$G$34:$G$777,СВЦЭМ!$A$34:$A$777,$A255,СВЦЭМ!$B$34:$B$777,O$225)+'СЕТ СН'!$F$12</f>
        <v>278.01485468999999</v>
      </c>
      <c r="P255" s="36">
        <f>SUMIFS(СВЦЭМ!$G$34:$G$777,СВЦЭМ!$A$34:$A$777,$A255,СВЦЭМ!$B$34:$B$777,P$225)+'СЕТ СН'!$F$12</f>
        <v>277.27922751</v>
      </c>
      <c r="Q255" s="36">
        <f>SUMIFS(СВЦЭМ!$G$34:$G$777,СВЦЭМ!$A$34:$A$777,$A255,СВЦЭМ!$B$34:$B$777,Q$225)+'СЕТ СН'!$F$12</f>
        <v>274.60768820999999</v>
      </c>
      <c r="R255" s="36">
        <f>SUMIFS(СВЦЭМ!$G$34:$G$777,СВЦЭМ!$A$34:$A$777,$A255,СВЦЭМ!$B$34:$B$777,R$225)+'СЕТ СН'!$F$12</f>
        <v>257.32956861000002</v>
      </c>
      <c r="S255" s="36">
        <f>SUMIFS(СВЦЭМ!$G$34:$G$777,СВЦЭМ!$A$34:$A$777,$A255,СВЦЭМ!$B$34:$B$777,S$225)+'СЕТ СН'!$F$12</f>
        <v>235.59692003999999</v>
      </c>
      <c r="T255" s="36">
        <f>SUMIFS(СВЦЭМ!$G$34:$G$777,СВЦЭМ!$A$34:$A$777,$A255,СВЦЭМ!$B$34:$B$777,T$225)+'СЕТ СН'!$F$12</f>
        <v>225.15166588</v>
      </c>
      <c r="U255" s="36">
        <f>SUMIFS(СВЦЭМ!$G$34:$G$777,СВЦЭМ!$A$34:$A$777,$A255,СВЦЭМ!$B$34:$B$777,U$225)+'СЕТ СН'!$F$12</f>
        <v>223.85005545999999</v>
      </c>
      <c r="V255" s="36">
        <f>SUMIFS(СВЦЭМ!$G$34:$G$777,СВЦЭМ!$A$34:$A$777,$A255,СВЦЭМ!$B$34:$B$777,V$225)+'СЕТ СН'!$F$12</f>
        <v>227.54570636</v>
      </c>
      <c r="W255" s="36">
        <f>SUMIFS(СВЦЭМ!$G$34:$G$777,СВЦЭМ!$A$34:$A$777,$A255,СВЦЭМ!$B$34:$B$777,W$225)+'СЕТ СН'!$F$12</f>
        <v>230.58641567000001</v>
      </c>
      <c r="X255" s="36">
        <f>SUMIFS(СВЦЭМ!$G$34:$G$777,СВЦЭМ!$A$34:$A$777,$A255,СВЦЭМ!$B$34:$B$777,X$225)+'СЕТ СН'!$F$12</f>
        <v>224.86922591000001</v>
      </c>
      <c r="Y255" s="36">
        <f>SUMIFS(СВЦЭМ!$G$34:$G$777,СВЦЭМ!$A$34:$A$777,$A255,СВЦЭМ!$B$34:$B$777,Y$225)+'СЕТ СН'!$F$12</f>
        <v>237.88189642</v>
      </c>
    </row>
    <row r="256" spans="1:25" ht="15.75" x14ac:dyDescent="0.2">
      <c r="A256" s="35">
        <f t="shared" si="6"/>
        <v>43465</v>
      </c>
      <c r="B256" s="36">
        <f>SUMIFS(СВЦЭМ!$G$34:$G$777,СВЦЭМ!$A$34:$A$777,$A256,СВЦЭМ!$B$34:$B$777,B$225)+'СЕТ СН'!$F$12</f>
        <v>276.28550203999998</v>
      </c>
      <c r="C256" s="36">
        <f>SUMIFS(СВЦЭМ!$G$34:$G$777,СВЦЭМ!$A$34:$A$777,$A256,СВЦЭМ!$B$34:$B$777,C$225)+'СЕТ СН'!$F$12</f>
        <v>295.60963407000003</v>
      </c>
      <c r="D256" s="36">
        <f>SUMIFS(СВЦЭМ!$G$34:$G$777,СВЦЭМ!$A$34:$A$777,$A256,СВЦЭМ!$B$34:$B$777,D$225)+'СЕТ СН'!$F$12</f>
        <v>300.96538391000001</v>
      </c>
      <c r="E256" s="36">
        <f>SUMIFS(СВЦЭМ!$G$34:$G$777,СВЦЭМ!$A$34:$A$777,$A256,СВЦЭМ!$B$34:$B$777,E$225)+'СЕТ СН'!$F$12</f>
        <v>301.38277469000002</v>
      </c>
      <c r="F256" s="36">
        <f>SUMIFS(СВЦЭМ!$G$34:$G$777,СВЦЭМ!$A$34:$A$777,$A256,СВЦЭМ!$B$34:$B$777,F$225)+'СЕТ СН'!$F$12</f>
        <v>301.01825717999998</v>
      </c>
      <c r="G256" s="36">
        <f>SUMIFS(СВЦЭМ!$G$34:$G$777,СВЦЭМ!$A$34:$A$777,$A256,СВЦЭМ!$B$34:$B$777,G$225)+'СЕТ СН'!$F$12</f>
        <v>301.38243977000002</v>
      </c>
      <c r="H256" s="36">
        <f>SUMIFS(СВЦЭМ!$G$34:$G$777,СВЦЭМ!$A$34:$A$777,$A256,СВЦЭМ!$B$34:$B$777,H$225)+'СЕТ СН'!$F$12</f>
        <v>297.3268645</v>
      </c>
      <c r="I256" s="36">
        <f>SUMIFS(СВЦЭМ!$G$34:$G$777,СВЦЭМ!$A$34:$A$777,$A256,СВЦЭМ!$B$34:$B$777,I$225)+'СЕТ СН'!$F$12</f>
        <v>284.50550304000001</v>
      </c>
      <c r="J256" s="36">
        <f>SUMIFS(СВЦЭМ!$G$34:$G$777,СВЦЭМ!$A$34:$A$777,$A256,СВЦЭМ!$B$34:$B$777,J$225)+'СЕТ СН'!$F$12</f>
        <v>264.1686909</v>
      </c>
      <c r="K256" s="36">
        <f>SUMIFS(СВЦЭМ!$G$34:$G$777,СВЦЭМ!$A$34:$A$777,$A256,СВЦЭМ!$B$34:$B$777,K$225)+'СЕТ СН'!$F$12</f>
        <v>238.5162412</v>
      </c>
      <c r="L256" s="36">
        <f>SUMIFS(СВЦЭМ!$G$34:$G$777,СВЦЭМ!$A$34:$A$777,$A256,СВЦЭМ!$B$34:$B$777,L$225)+'СЕТ СН'!$F$12</f>
        <v>236.08397317000001</v>
      </c>
      <c r="M256" s="36">
        <f>SUMIFS(СВЦЭМ!$G$34:$G$777,СВЦЭМ!$A$34:$A$777,$A256,СВЦЭМ!$B$34:$B$777,M$225)+'СЕТ СН'!$F$12</f>
        <v>253.61121745</v>
      </c>
      <c r="N256" s="36">
        <f>SUMIFS(СВЦЭМ!$G$34:$G$777,СВЦЭМ!$A$34:$A$777,$A256,СВЦЭМ!$B$34:$B$777,N$225)+'СЕТ СН'!$F$12</f>
        <v>266.95005879000001</v>
      </c>
      <c r="O256" s="36">
        <f>SUMIFS(СВЦЭМ!$G$34:$G$777,СВЦЭМ!$A$34:$A$777,$A256,СВЦЭМ!$B$34:$B$777,O$225)+'СЕТ СН'!$F$12</f>
        <v>278.93486096999999</v>
      </c>
      <c r="P256" s="36">
        <f>SUMIFS(СВЦЭМ!$G$34:$G$777,СВЦЭМ!$A$34:$A$777,$A256,СВЦЭМ!$B$34:$B$777,P$225)+'СЕТ СН'!$F$12</f>
        <v>278.08045691000001</v>
      </c>
      <c r="Q256" s="36">
        <f>SUMIFS(СВЦЭМ!$G$34:$G$777,СВЦЭМ!$A$34:$A$777,$A256,СВЦЭМ!$B$34:$B$777,Q$225)+'СЕТ СН'!$F$12</f>
        <v>275.72736254</v>
      </c>
      <c r="R256" s="36">
        <f>SUMIFS(СВЦЭМ!$G$34:$G$777,СВЦЭМ!$A$34:$A$777,$A256,СВЦЭМ!$B$34:$B$777,R$225)+'СЕТ СН'!$F$12</f>
        <v>258.34179290999998</v>
      </c>
      <c r="S256" s="36">
        <f>SUMIFS(СВЦЭМ!$G$34:$G$777,СВЦЭМ!$A$34:$A$777,$A256,СВЦЭМ!$B$34:$B$777,S$225)+'СЕТ СН'!$F$12</f>
        <v>237.86798289999999</v>
      </c>
      <c r="T256" s="36">
        <f>SUMIFS(СВЦЭМ!$G$34:$G$777,СВЦЭМ!$A$34:$A$777,$A256,СВЦЭМ!$B$34:$B$777,T$225)+'СЕТ СН'!$F$12</f>
        <v>227.34556233999999</v>
      </c>
      <c r="U256" s="36">
        <f>SUMIFS(СВЦЭМ!$G$34:$G$777,СВЦЭМ!$A$34:$A$777,$A256,СВЦЭМ!$B$34:$B$777,U$225)+'СЕТ СН'!$F$12</f>
        <v>226.73705090999999</v>
      </c>
      <c r="V256" s="36">
        <f>SUMIFS(СВЦЭМ!$G$34:$G$777,СВЦЭМ!$A$34:$A$777,$A256,СВЦЭМ!$B$34:$B$777,V$225)+'СЕТ СН'!$F$12</f>
        <v>230.16552755999999</v>
      </c>
      <c r="W256" s="36">
        <f>SUMIFS(СВЦЭМ!$G$34:$G$777,СВЦЭМ!$A$34:$A$777,$A256,СВЦЭМ!$B$34:$B$777,W$225)+'СЕТ СН'!$F$12</f>
        <v>231.58159198000001</v>
      </c>
      <c r="X256" s="36">
        <f>SUMIFS(СВЦЭМ!$G$34:$G$777,СВЦЭМ!$A$34:$A$777,$A256,СВЦЭМ!$B$34:$B$777,X$225)+'СЕТ СН'!$F$12</f>
        <v>223.83889654000001</v>
      </c>
      <c r="Y256" s="36">
        <f>SUMIFS(СВЦЭМ!$G$34:$G$777,СВЦЭМ!$A$34:$A$777,$A256,СВЦЭМ!$B$34:$B$777,Y$225)+'СЕТ СН'!$F$12</f>
        <v>234.48372473000001</v>
      </c>
    </row>
    <row r="257" spans="1:27" ht="15.75"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customHeight="1" x14ac:dyDescent="0.2">
      <c r="A258" s="117"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18"/>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6" customFormat="1" ht="12.75" customHeight="1" x14ac:dyDescent="0.2">
      <c r="A260" s="11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customHeight="1" x14ac:dyDescent="0.2">
      <c r="A261" s="35" t="str">
        <f>A226</f>
        <v>01.12.2018</v>
      </c>
      <c r="B261" s="36">
        <f>SUMIFS(СВЦЭМ!$H$34:$H$777,СВЦЭМ!$A$34:$A$777,$A261,СВЦЭМ!$B$34:$B$777,B$260)+'СЕТ СН'!$F$12</f>
        <v>478.84770548</v>
      </c>
      <c r="C261" s="36">
        <f>SUMIFS(СВЦЭМ!$H$34:$H$777,СВЦЭМ!$A$34:$A$777,$A261,СВЦЭМ!$B$34:$B$777,C$260)+'СЕТ СН'!$F$12</f>
        <v>506.19201848</v>
      </c>
      <c r="D261" s="36">
        <f>SUMIFS(СВЦЭМ!$H$34:$H$777,СВЦЭМ!$A$34:$A$777,$A261,СВЦЭМ!$B$34:$B$777,D$260)+'СЕТ СН'!$F$12</f>
        <v>548.34922569000003</v>
      </c>
      <c r="E261" s="36">
        <f>SUMIFS(СВЦЭМ!$H$34:$H$777,СВЦЭМ!$A$34:$A$777,$A261,СВЦЭМ!$B$34:$B$777,E$260)+'СЕТ СН'!$F$12</f>
        <v>561.96632305000003</v>
      </c>
      <c r="F261" s="36">
        <f>SUMIFS(СВЦЭМ!$H$34:$H$777,СВЦЭМ!$A$34:$A$777,$A261,СВЦЭМ!$B$34:$B$777,F$260)+'СЕТ СН'!$F$12</f>
        <v>565.61202269</v>
      </c>
      <c r="G261" s="36">
        <f>SUMIFS(СВЦЭМ!$H$34:$H$777,СВЦЭМ!$A$34:$A$777,$A261,СВЦЭМ!$B$34:$B$777,G$260)+'СЕТ СН'!$F$12</f>
        <v>556.22294939000005</v>
      </c>
      <c r="H261" s="36">
        <f>SUMIFS(СВЦЭМ!$H$34:$H$777,СВЦЭМ!$A$34:$A$777,$A261,СВЦЭМ!$B$34:$B$777,H$260)+'СЕТ СН'!$F$12</f>
        <v>535.88523910000004</v>
      </c>
      <c r="I261" s="36">
        <f>SUMIFS(СВЦЭМ!$H$34:$H$777,СВЦЭМ!$A$34:$A$777,$A261,СВЦЭМ!$B$34:$B$777,I$260)+'СЕТ СН'!$F$12</f>
        <v>529.51673988000005</v>
      </c>
      <c r="J261" s="36">
        <f>SUMIFS(СВЦЭМ!$H$34:$H$777,СВЦЭМ!$A$34:$A$777,$A261,СВЦЭМ!$B$34:$B$777,J$260)+'СЕТ СН'!$F$12</f>
        <v>515.95227761000001</v>
      </c>
      <c r="K261" s="36">
        <f>SUMIFS(СВЦЭМ!$H$34:$H$777,СВЦЭМ!$A$34:$A$777,$A261,СВЦЭМ!$B$34:$B$777,K$260)+'СЕТ СН'!$F$12</f>
        <v>497.24117477999999</v>
      </c>
      <c r="L261" s="36">
        <f>SUMIFS(СВЦЭМ!$H$34:$H$777,СВЦЭМ!$A$34:$A$777,$A261,СВЦЭМ!$B$34:$B$777,L$260)+'СЕТ СН'!$F$12</f>
        <v>490.50501817999998</v>
      </c>
      <c r="M261" s="36">
        <f>SUMIFS(СВЦЭМ!$H$34:$H$777,СВЦЭМ!$A$34:$A$777,$A261,СВЦЭМ!$B$34:$B$777,M$260)+'СЕТ СН'!$F$12</f>
        <v>495.20906193000002</v>
      </c>
      <c r="N261" s="36">
        <f>SUMIFS(СВЦЭМ!$H$34:$H$777,СВЦЭМ!$A$34:$A$777,$A261,СВЦЭМ!$B$34:$B$777,N$260)+'СЕТ СН'!$F$12</f>
        <v>494.46328603000001</v>
      </c>
      <c r="O261" s="36">
        <f>SUMIFS(СВЦЭМ!$H$34:$H$777,СВЦЭМ!$A$34:$A$777,$A261,СВЦЭМ!$B$34:$B$777,O$260)+'СЕТ СН'!$F$12</f>
        <v>475.26333446000001</v>
      </c>
      <c r="P261" s="36">
        <f>SUMIFS(СВЦЭМ!$H$34:$H$777,СВЦЭМ!$A$34:$A$777,$A261,СВЦЭМ!$B$34:$B$777,P$260)+'СЕТ СН'!$F$12</f>
        <v>446.77250852999998</v>
      </c>
      <c r="Q261" s="36">
        <f>SUMIFS(СВЦЭМ!$H$34:$H$777,СВЦЭМ!$A$34:$A$777,$A261,СВЦЭМ!$B$34:$B$777,Q$260)+'СЕТ СН'!$F$12</f>
        <v>412.26643804999998</v>
      </c>
      <c r="R261" s="36">
        <f>SUMIFS(СВЦЭМ!$H$34:$H$777,СВЦЭМ!$A$34:$A$777,$A261,СВЦЭМ!$B$34:$B$777,R$260)+'СЕТ СН'!$F$12</f>
        <v>410.36720776999999</v>
      </c>
      <c r="S261" s="36">
        <f>SUMIFS(СВЦЭМ!$H$34:$H$777,СВЦЭМ!$A$34:$A$777,$A261,СВЦЭМ!$B$34:$B$777,S$260)+'СЕТ СН'!$F$12</f>
        <v>401.45582641999999</v>
      </c>
      <c r="T261" s="36">
        <f>SUMIFS(СВЦЭМ!$H$34:$H$777,СВЦЭМ!$A$34:$A$777,$A261,СВЦЭМ!$B$34:$B$777,T$260)+'СЕТ СН'!$F$12</f>
        <v>383.71914950000001</v>
      </c>
      <c r="U261" s="36">
        <f>SUMIFS(СВЦЭМ!$H$34:$H$777,СВЦЭМ!$A$34:$A$777,$A261,СВЦЭМ!$B$34:$B$777,U$260)+'СЕТ СН'!$F$12</f>
        <v>387.78833256000001</v>
      </c>
      <c r="V261" s="36">
        <f>SUMIFS(СВЦЭМ!$H$34:$H$777,СВЦЭМ!$A$34:$A$777,$A261,СВЦЭМ!$B$34:$B$777,V$260)+'СЕТ СН'!$F$12</f>
        <v>395.49145606000002</v>
      </c>
      <c r="W261" s="36">
        <f>SUMIFS(СВЦЭМ!$H$34:$H$777,СВЦЭМ!$A$34:$A$777,$A261,СВЦЭМ!$B$34:$B$777,W$260)+'СЕТ СН'!$F$12</f>
        <v>400.24907643</v>
      </c>
      <c r="X261" s="36">
        <f>SUMIFS(СВЦЭМ!$H$34:$H$777,СВЦЭМ!$A$34:$A$777,$A261,СВЦЭМ!$B$34:$B$777,X$260)+'СЕТ СН'!$F$12</f>
        <v>406.77744990999997</v>
      </c>
      <c r="Y261" s="36">
        <f>SUMIFS(СВЦЭМ!$H$34:$H$777,СВЦЭМ!$A$34:$A$777,$A261,СВЦЭМ!$B$34:$B$777,Y$260)+'СЕТ СН'!$F$12</f>
        <v>445.08527442000002</v>
      </c>
      <c r="AA261" s="45"/>
    </row>
    <row r="262" spans="1:27" ht="15.75" x14ac:dyDescent="0.2">
      <c r="A262" s="35">
        <f>A261+1</f>
        <v>43436</v>
      </c>
      <c r="B262" s="36">
        <f>SUMIFS(СВЦЭМ!$H$34:$H$777,СВЦЭМ!$A$34:$A$777,$A262,СВЦЭМ!$B$34:$B$777,B$260)+'СЕТ СН'!$F$12</f>
        <v>480.73451605999998</v>
      </c>
      <c r="C262" s="36">
        <f>SUMIFS(СВЦЭМ!$H$34:$H$777,СВЦЭМ!$A$34:$A$777,$A262,СВЦЭМ!$B$34:$B$777,C$260)+'СЕТ СН'!$F$12</f>
        <v>530.16715789</v>
      </c>
      <c r="D262" s="36">
        <f>SUMIFS(СВЦЭМ!$H$34:$H$777,СВЦЭМ!$A$34:$A$777,$A262,СВЦЭМ!$B$34:$B$777,D$260)+'СЕТ СН'!$F$12</f>
        <v>563.66339891999996</v>
      </c>
      <c r="E262" s="36">
        <f>SUMIFS(СВЦЭМ!$H$34:$H$777,СВЦЭМ!$A$34:$A$777,$A262,СВЦЭМ!$B$34:$B$777,E$260)+'СЕТ СН'!$F$12</f>
        <v>561.46234732999994</v>
      </c>
      <c r="F262" s="36">
        <f>SUMIFS(СВЦЭМ!$H$34:$H$777,СВЦЭМ!$A$34:$A$777,$A262,СВЦЭМ!$B$34:$B$777,F$260)+'СЕТ СН'!$F$12</f>
        <v>560.35664435000001</v>
      </c>
      <c r="G262" s="36">
        <f>SUMIFS(СВЦЭМ!$H$34:$H$777,СВЦЭМ!$A$34:$A$777,$A262,СВЦЭМ!$B$34:$B$777,G$260)+'СЕТ СН'!$F$12</f>
        <v>561.26512472000002</v>
      </c>
      <c r="H262" s="36">
        <f>SUMIFS(СВЦЭМ!$H$34:$H$777,СВЦЭМ!$A$34:$A$777,$A262,СВЦЭМ!$B$34:$B$777,H$260)+'СЕТ СН'!$F$12</f>
        <v>547.02630951000003</v>
      </c>
      <c r="I262" s="36">
        <f>SUMIFS(СВЦЭМ!$H$34:$H$777,СВЦЭМ!$A$34:$A$777,$A262,СВЦЭМ!$B$34:$B$777,I$260)+'СЕТ СН'!$F$12</f>
        <v>529.03160968999998</v>
      </c>
      <c r="J262" s="36">
        <f>SUMIFS(СВЦЭМ!$H$34:$H$777,СВЦЭМ!$A$34:$A$777,$A262,СВЦЭМ!$B$34:$B$777,J$260)+'СЕТ СН'!$F$12</f>
        <v>505.79462767000001</v>
      </c>
      <c r="K262" s="36">
        <f>SUMIFS(СВЦЭМ!$H$34:$H$777,СВЦЭМ!$A$34:$A$777,$A262,СВЦЭМ!$B$34:$B$777,K$260)+'СЕТ СН'!$F$12</f>
        <v>486.55555026000002</v>
      </c>
      <c r="L262" s="36">
        <f>SUMIFS(СВЦЭМ!$H$34:$H$777,СВЦЭМ!$A$34:$A$777,$A262,СВЦЭМ!$B$34:$B$777,L$260)+'СЕТ СН'!$F$12</f>
        <v>477.00952946000001</v>
      </c>
      <c r="M262" s="36">
        <f>SUMIFS(СВЦЭМ!$H$34:$H$777,СВЦЭМ!$A$34:$A$777,$A262,СВЦЭМ!$B$34:$B$777,M$260)+'СЕТ СН'!$F$12</f>
        <v>480.36406929999998</v>
      </c>
      <c r="N262" s="36">
        <f>SUMIFS(СВЦЭМ!$H$34:$H$777,СВЦЭМ!$A$34:$A$777,$A262,СВЦЭМ!$B$34:$B$777,N$260)+'СЕТ СН'!$F$12</f>
        <v>484.26516814000001</v>
      </c>
      <c r="O262" s="36">
        <f>SUMIFS(СВЦЭМ!$H$34:$H$777,СВЦЭМ!$A$34:$A$777,$A262,СВЦЭМ!$B$34:$B$777,O$260)+'СЕТ СН'!$F$12</f>
        <v>489.41939977999999</v>
      </c>
      <c r="P262" s="36">
        <f>SUMIFS(СВЦЭМ!$H$34:$H$777,СВЦЭМ!$A$34:$A$777,$A262,СВЦЭМ!$B$34:$B$777,P$260)+'СЕТ СН'!$F$12</f>
        <v>471.51558397000002</v>
      </c>
      <c r="Q262" s="36">
        <f>SUMIFS(СВЦЭМ!$H$34:$H$777,СВЦЭМ!$A$34:$A$777,$A262,СВЦЭМ!$B$34:$B$777,Q$260)+'СЕТ СН'!$F$12</f>
        <v>427.04033335999998</v>
      </c>
      <c r="R262" s="36">
        <f>SUMIFS(СВЦЭМ!$H$34:$H$777,СВЦЭМ!$A$34:$A$777,$A262,СВЦЭМ!$B$34:$B$777,R$260)+'СЕТ СН'!$F$12</f>
        <v>419.54775267999997</v>
      </c>
      <c r="S262" s="36">
        <f>SUMIFS(СВЦЭМ!$H$34:$H$777,СВЦЭМ!$A$34:$A$777,$A262,СВЦЭМ!$B$34:$B$777,S$260)+'СЕТ СН'!$F$12</f>
        <v>398.16547505</v>
      </c>
      <c r="T262" s="36">
        <f>SUMIFS(СВЦЭМ!$H$34:$H$777,СВЦЭМ!$A$34:$A$777,$A262,СВЦЭМ!$B$34:$B$777,T$260)+'СЕТ СН'!$F$12</f>
        <v>381.48013341000001</v>
      </c>
      <c r="U262" s="36">
        <f>SUMIFS(СВЦЭМ!$H$34:$H$777,СВЦЭМ!$A$34:$A$777,$A262,СВЦЭМ!$B$34:$B$777,U$260)+'СЕТ СН'!$F$12</f>
        <v>388.66574918999999</v>
      </c>
      <c r="V262" s="36">
        <f>SUMIFS(СВЦЭМ!$H$34:$H$777,СВЦЭМ!$A$34:$A$777,$A262,СВЦЭМ!$B$34:$B$777,V$260)+'СЕТ СН'!$F$12</f>
        <v>391.63931005000001</v>
      </c>
      <c r="W262" s="36">
        <f>SUMIFS(СВЦЭМ!$H$34:$H$777,СВЦЭМ!$A$34:$A$777,$A262,СВЦЭМ!$B$34:$B$777,W$260)+'СЕТ СН'!$F$12</f>
        <v>388.98084213999999</v>
      </c>
      <c r="X262" s="36">
        <f>SUMIFS(СВЦЭМ!$H$34:$H$777,СВЦЭМ!$A$34:$A$777,$A262,СВЦЭМ!$B$34:$B$777,X$260)+'СЕТ СН'!$F$12</f>
        <v>399.75684913999999</v>
      </c>
      <c r="Y262" s="36">
        <f>SUMIFS(СВЦЭМ!$H$34:$H$777,СВЦЭМ!$A$34:$A$777,$A262,СВЦЭМ!$B$34:$B$777,Y$260)+'СЕТ СН'!$F$12</f>
        <v>449.41005544000001</v>
      </c>
    </row>
    <row r="263" spans="1:27" ht="15.75" x14ac:dyDescent="0.2">
      <c r="A263" s="35">
        <f t="shared" ref="A263:A291" si="7">A262+1</f>
        <v>43437</v>
      </c>
      <c r="B263" s="36">
        <f>SUMIFS(СВЦЭМ!$H$34:$H$777,СВЦЭМ!$A$34:$A$777,$A263,СВЦЭМ!$B$34:$B$777,B$260)+'СЕТ СН'!$F$12</f>
        <v>485.57960663</v>
      </c>
      <c r="C263" s="36">
        <f>SUMIFS(СВЦЭМ!$H$34:$H$777,СВЦЭМ!$A$34:$A$777,$A263,СВЦЭМ!$B$34:$B$777,C$260)+'СЕТ СН'!$F$12</f>
        <v>527.07588870999996</v>
      </c>
      <c r="D263" s="36">
        <f>SUMIFS(СВЦЭМ!$H$34:$H$777,СВЦЭМ!$A$34:$A$777,$A263,СВЦЭМ!$B$34:$B$777,D$260)+'СЕТ СН'!$F$12</f>
        <v>561.47741604999999</v>
      </c>
      <c r="E263" s="36">
        <f>SUMIFS(СВЦЭМ!$H$34:$H$777,СВЦЭМ!$A$34:$A$777,$A263,СВЦЭМ!$B$34:$B$777,E$260)+'СЕТ СН'!$F$12</f>
        <v>560.09840082999995</v>
      </c>
      <c r="F263" s="36">
        <f>SUMIFS(СВЦЭМ!$H$34:$H$777,СВЦЭМ!$A$34:$A$777,$A263,СВЦЭМ!$B$34:$B$777,F$260)+'СЕТ СН'!$F$12</f>
        <v>557.66739340000004</v>
      </c>
      <c r="G263" s="36">
        <f>SUMIFS(СВЦЭМ!$H$34:$H$777,СВЦЭМ!$A$34:$A$777,$A263,СВЦЭМ!$B$34:$B$777,G$260)+'СЕТ СН'!$F$12</f>
        <v>559.74651759000005</v>
      </c>
      <c r="H263" s="36">
        <f>SUMIFS(СВЦЭМ!$H$34:$H$777,СВЦЭМ!$A$34:$A$777,$A263,СВЦЭМ!$B$34:$B$777,H$260)+'СЕТ СН'!$F$12</f>
        <v>526.01708513000005</v>
      </c>
      <c r="I263" s="36">
        <f>SUMIFS(СВЦЭМ!$H$34:$H$777,СВЦЭМ!$A$34:$A$777,$A263,СВЦЭМ!$B$34:$B$777,I$260)+'СЕТ СН'!$F$12</f>
        <v>510.96266879000001</v>
      </c>
      <c r="J263" s="36">
        <f>SUMIFS(СВЦЭМ!$H$34:$H$777,СВЦЭМ!$A$34:$A$777,$A263,СВЦЭМ!$B$34:$B$777,J$260)+'СЕТ СН'!$F$12</f>
        <v>517.28212341999995</v>
      </c>
      <c r="K263" s="36">
        <f>SUMIFS(СВЦЭМ!$H$34:$H$777,СВЦЭМ!$A$34:$A$777,$A263,СВЦЭМ!$B$34:$B$777,K$260)+'СЕТ СН'!$F$12</f>
        <v>502.52589327999999</v>
      </c>
      <c r="L263" s="36">
        <f>SUMIFS(СВЦЭМ!$H$34:$H$777,СВЦЭМ!$A$34:$A$777,$A263,СВЦЭМ!$B$34:$B$777,L$260)+'СЕТ СН'!$F$12</f>
        <v>508.00012121999998</v>
      </c>
      <c r="M263" s="36">
        <f>SUMIFS(СВЦЭМ!$H$34:$H$777,СВЦЭМ!$A$34:$A$777,$A263,СВЦЭМ!$B$34:$B$777,M$260)+'СЕТ СН'!$F$12</f>
        <v>510.87238927999999</v>
      </c>
      <c r="N263" s="36">
        <f>SUMIFS(СВЦЭМ!$H$34:$H$777,СВЦЭМ!$A$34:$A$777,$A263,СВЦЭМ!$B$34:$B$777,N$260)+'СЕТ СН'!$F$12</f>
        <v>498.92861589</v>
      </c>
      <c r="O263" s="36">
        <f>SUMIFS(СВЦЭМ!$H$34:$H$777,СВЦЭМ!$A$34:$A$777,$A263,СВЦЭМ!$B$34:$B$777,O$260)+'СЕТ СН'!$F$12</f>
        <v>480.48400643000002</v>
      </c>
      <c r="P263" s="36">
        <f>SUMIFS(СВЦЭМ!$H$34:$H$777,СВЦЭМ!$A$34:$A$777,$A263,СВЦЭМ!$B$34:$B$777,P$260)+'СЕТ СН'!$F$12</f>
        <v>449.22680395999998</v>
      </c>
      <c r="Q263" s="36">
        <f>SUMIFS(СВЦЭМ!$H$34:$H$777,СВЦЭМ!$A$34:$A$777,$A263,СВЦЭМ!$B$34:$B$777,Q$260)+'СЕТ СН'!$F$12</f>
        <v>410.02246521000001</v>
      </c>
      <c r="R263" s="36">
        <f>SUMIFS(СВЦЭМ!$H$34:$H$777,СВЦЭМ!$A$34:$A$777,$A263,СВЦЭМ!$B$34:$B$777,R$260)+'СЕТ СН'!$F$12</f>
        <v>402.65683566000001</v>
      </c>
      <c r="S263" s="36">
        <f>SUMIFS(СВЦЭМ!$H$34:$H$777,СВЦЭМ!$A$34:$A$777,$A263,СВЦЭМ!$B$34:$B$777,S$260)+'СЕТ СН'!$F$12</f>
        <v>403.95503771</v>
      </c>
      <c r="T263" s="36">
        <f>SUMIFS(СВЦЭМ!$H$34:$H$777,СВЦЭМ!$A$34:$A$777,$A263,СВЦЭМ!$B$34:$B$777,T$260)+'СЕТ СН'!$F$12</f>
        <v>401.97995248000001</v>
      </c>
      <c r="U263" s="36">
        <f>SUMIFS(СВЦЭМ!$H$34:$H$777,СВЦЭМ!$A$34:$A$777,$A263,СВЦЭМ!$B$34:$B$777,U$260)+'СЕТ СН'!$F$12</f>
        <v>405.49432187000002</v>
      </c>
      <c r="V263" s="36">
        <f>SUMIFS(СВЦЭМ!$H$34:$H$777,СВЦЭМ!$A$34:$A$777,$A263,СВЦЭМ!$B$34:$B$777,V$260)+'СЕТ СН'!$F$12</f>
        <v>405.60405796999999</v>
      </c>
      <c r="W263" s="36">
        <f>SUMIFS(СВЦЭМ!$H$34:$H$777,СВЦЭМ!$A$34:$A$777,$A263,СВЦЭМ!$B$34:$B$777,W$260)+'СЕТ СН'!$F$12</f>
        <v>404.79201181000002</v>
      </c>
      <c r="X263" s="36">
        <f>SUMIFS(СВЦЭМ!$H$34:$H$777,СВЦЭМ!$A$34:$A$777,$A263,СВЦЭМ!$B$34:$B$777,X$260)+'СЕТ СН'!$F$12</f>
        <v>405.75687857999998</v>
      </c>
      <c r="Y263" s="36">
        <f>SUMIFS(СВЦЭМ!$H$34:$H$777,СВЦЭМ!$A$34:$A$777,$A263,СВЦЭМ!$B$34:$B$777,Y$260)+'СЕТ СН'!$F$12</f>
        <v>436.66805376999997</v>
      </c>
    </row>
    <row r="264" spans="1:27" ht="15.75" x14ac:dyDescent="0.2">
      <c r="A264" s="35">
        <f t="shared" si="7"/>
        <v>43438</v>
      </c>
      <c r="B264" s="36">
        <f>SUMIFS(СВЦЭМ!$H$34:$H$777,СВЦЭМ!$A$34:$A$777,$A264,СВЦЭМ!$B$34:$B$777,B$260)+'СЕТ СН'!$F$12</f>
        <v>490.56975345000001</v>
      </c>
      <c r="C264" s="36">
        <f>SUMIFS(СВЦЭМ!$H$34:$H$777,СВЦЭМ!$A$34:$A$777,$A264,СВЦЭМ!$B$34:$B$777,C$260)+'СЕТ СН'!$F$12</f>
        <v>513.26794870000003</v>
      </c>
      <c r="D264" s="36">
        <f>SUMIFS(СВЦЭМ!$H$34:$H$777,СВЦЭМ!$A$34:$A$777,$A264,СВЦЭМ!$B$34:$B$777,D$260)+'СЕТ СН'!$F$12</f>
        <v>541.63264847000005</v>
      </c>
      <c r="E264" s="36">
        <f>SUMIFS(СВЦЭМ!$H$34:$H$777,СВЦЭМ!$A$34:$A$777,$A264,СВЦЭМ!$B$34:$B$777,E$260)+'СЕТ СН'!$F$12</f>
        <v>547.50789515999998</v>
      </c>
      <c r="F264" s="36">
        <f>SUMIFS(СВЦЭМ!$H$34:$H$777,СВЦЭМ!$A$34:$A$777,$A264,СВЦЭМ!$B$34:$B$777,F$260)+'СЕТ СН'!$F$12</f>
        <v>550.31832021000002</v>
      </c>
      <c r="G264" s="36">
        <f>SUMIFS(СВЦЭМ!$H$34:$H$777,СВЦЭМ!$A$34:$A$777,$A264,СВЦЭМ!$B$34:$B$777,G$260)+'СЕТ СН'!$F$12</f>
        <v>531.29824483000004</v>
      </c>
      <c r="H264" s="36">
        <f>SUMIFS(СВЦЭМ!$H$34:$H$777,СВЦЭМ!$A$34:$A$777,$A264,СВЦЭМ!$B$34:$B$777,H$260)+'СЕТ СН'!$F$12</f>
        <v>525.67005633999997</v>
      </c>
      <c r="I264" s="36">
        <f>SUMIFS(СВЦЭМ!$H$34:$H$777,СВЦЭМ!$A$34:$A$777,$A264,СВЦЭМ!$B$34:$B$777,I$260)+'СЕТ СН'!$F$12</f>
        <v>516.52816706999999</v>
      </c>
      <c r="J264" s="36">
        <f>SUMIFS(СВЦЭМ!$H$34:$H$777,СВЦЭМ!$A$34:$A$777,$A264,СВЦЭМ!$B$34:$B$777,J$260)+'СЕТ СН'!$F$12</f>
        <v>515.36875408000003</v>
      </c>
      <c r="K264" s="36">
        <f>SUMIFS(СВЦЭМ!$H$34:$H$777,СВЦЭМ!$A$34:$A$777,$A264,СВЦЭМ!$B$34:$B$777,K$260)+'СЕТ СН'!$F$12</f>
        <v>508.59495812</v>
      </c>
      <c r="L264" s="36">
        <f>SUMIFS(СВЦЭМ!$H$34:$H$777,СВЦЭМ!$A$34:$A$777,$A264,СВЦЭМ!$B$34:$B$777,L$260)+'СЕТ СН'!$F$12</f>
        <v>497.46863237999997</v>
      </c>
      <c r="M264" s="36">
        <f>SUMIFS(СВЦЭМ!$H$34:$H$777,СВЦЭМ!$A$34:$A$777,$A264,СВЦЭМ!$B$34:$B$777,M$260)+'СЕТ СН'!$F$12</f>
        <v>493.21291674000003</v>
      </c>
      <c r="N264" s="36">
        <f>SUMIFS(СВЦЭМ!$H$34:$H$777,СВЦЭМ!$A$34:$A$777,$A264,СВЦЭМ!$B$34:$B$777,N$260)+'СЕТ СН'!$F$12</f>
        <v>491.97312806000002</v>
      </c>
      <c r="O264" s="36">
        <f>SUMIFS(СВЦЭМ!$H$34:$H$777,СВЦЭМ!$A$34:$A$777,$A264,СВЦЭМ!$B$34:$B$777,O$260)+'СЕТ СН'!$F$12</f>
        <v>482.54782061999998</v>
      </c>
      <c r="P264" s="36">
        <f>SUMIFS(СВЦЭМ!$H$34:$H$777,СВЦЭМ!$A$34:$A$777,$A264,СВЦЭМ!$B$34:$B$777,P$260)+'СЕТ СН'!$F$12</f>
        <v>451.07912814999997</v>
      </c>
      <c r="Q264" s="36">
        <f>SUMIFS(СВЦЭМ!$H$34:$H$777,СВЦЭМ!$A$34:$A$777,$A264,СВЦЭМ!$B$34:$B$777,Q$260)+'СЕТ СН'!$F$12</f>
        <v>412.01194809999998</v>
      </c>
      <c r="R264" s="36">
        <f>SUMIFS(СВЦЭМ!$H$34:$H$777,СВЦЭМ!$A$34:$A$777,$A264,СВЦЭМ!$B$34:$B$777,R$260)+'СЕТ СН'!$F$12</f>
        <v>404.24560979</v>
      </c>
      <c r="S264" s="36">
        <f>SUMIFS(СВЦЭМ!$H$34:$H$777,СВЦЭМ!$A$34:$A$777,$A264,СВЦЭМ!$B$34:$B$777,S$260)+'СЕТ СН'!$F$12</f>
        <v>403.2397502</v>
      </c>
      <c r="T264" s="36">
        <f>SUMIFS(СВЦЭМ!$H$34:$H$777,СВЦЭМ!$A$34:$A$777,$A264,СВЦЭМ!$B$34:$B$777,T$260)+'СЕТ СН'!$F$12</f>
        <v>406.26842448999997</v>
      </c>
      <c r="U264" s="36">
        <f>SUMIFS(СВЦЭМ!$H$34:$H$777,СВЦЭМ!$A$34:$A$777,$A264,СВЦЭМ!$B$34:$B$777,U$260)+'СЕТ СН'!$F$12</f>
        <v>406.74489817</v>
      </c>
      <c r="V264" s="36">
        <f>SUMIFS(СВЦЭМ!$H$34:$H$777,СВЦЭМ!$A$34:$A$777,$A264,СВЦЭМ!$B$34:$B$777,V$260)+'СЕТ СН'!$F$12</f>
        <v>405.75325435000002</v>
      </c>
      <c r="W264" s="36">
        <f>SUMIFS(СВЦЭМ!$H$34:$H$777,СВЦЭМ!$A$34:$A$777,$A264,СВЦЭМ!$B$34:$B$777,W$260)+'СЕТ СН'!$F$12</f>
        <v>393.70076096999998</v>
      </c>
      <c r="X264" s="36">
        <f>SUMIFS(СВЦЭМ!$H$34:$H$777,СВЦЭМ!$A$34:$A$777,$A264,СВЦЭМ!$B$34:$B$777,X$260)+'СЕТ СН'!$F$12</f>
        <v>388.65536326</v>
      </c>
      <c r="Y264" s="36">
        <f>SUMIFS(СВЦЭМ!$H$34:$H$777,СВЦЭМ!$A$34:$A$777,$A264,СВЦЭМ!$B$34:$B$777,Y$260)+'СЕТ СН'!$F$12</f>
        <v>430.26083079</v>
      </c>
    </row>
    <row r="265" spans="1:27" ht="15.75" x14ac:dyDescent="0.2">
      <c r="A265" s="35">
        <f t="shared" si="7"/>
        <v>43439</v>
      </c>
      <c r="B265" s="36">
        <f>SUMIFS(СВЦЭМ!$H$34:$H$777,СВЦЭМ!$A$34:$A$777,$A265,СВЦЭМ!$B$34:$B$777,B$260)+'СЕТ СН'!$F$12</f>
        <v>482.35508707999998</v>
      </c>
      <c r="C265" s="36">
        <f>SUMIFS(СВЦЭМ!$H$34:$H$777,СВЦЭМ!$A$34:$A$777,$A265,СВЦЭМ!$B$34:$B$777,C$260)+'СЕТ СН'!$F$12</f>
        <v>518.00291056000003</v>
      </c>
      <c r="D265" s="36">
        <f>SUMIFS(СВЦЭМ!$H$34:$H$777,СВЦЭМ!$A$34:$A$777,$A265,СВЦЭМ!$B$34:$B$777,D$260)+'СЕТ СН'!$F$12</f>
        <v>563.51155008000001</v>
      </c>
      <c r="E265" s="36">
        <f>SUMIFS(СВЦЭМ!$H$34:$H$777,СВЦЭМ!$A$34:$A$777,$A265,СВЦЭМ!$B$34:$B$777,E$260)+'СЕТ СН'!$F$12</f>
        <v>565.34443076000002</v>
      </c>
      <c r="F265" s="36">
        <f>SUMIFS(СВЦЭМ!$H$34:$H$777,СВЦЭМ!$A$34:$A$777,$A265,СВЦЭМ!$B$34:$B$777,F$260)+'СЕТ СН'!$F$12</f>
        <v>563.81021164000003</v>
      </c>
      <c r="G265" s="36">
        <f>SUMIFS(СВЦЭМ!$H$34:$H$777,СВЦЭМ!$A$34:$A$777,$A265,СВЦЭМ!$B$34:$B$777,G$260)+'СЕТ СН'!$F$12</f>
        <v>559.59845304999999</v>
      </c>
      <c r="H265" s="36">
        <f>SUMIFS(СВЦЭМ!$H$34:$H$777,СВЦЭМ!$A$34:$A$777,$A265,СВЦЭМ!$B$34:$B$777,H$260)+'СЕТ СН'!$F$12</f>
        <v>541.03107523000006</v>
      </c>
      <c r="I265" s="36">
        <f>SUMIFS(СВЦЭМ!$H$34:$H$777,СВЦЭМ!$A$34:$A$777,$A265,СВЦЭМ!$B$34:$B$777,I$260)+'СЕТ СН'!$F$12</f>
        <v>521.17204770000001</v>
      </c>
      <c r="J265" s="36">
        <f>SUMIFS(СВЦЭМ!$H$34:$H$777,СВЦЭМ!$A$34:$A$777,$A265,СВЦЭМ!$B$34:$B$777,J$260)+'СЕТ СН'!$F$12</f>
        <v>525.83006883999997</v>
      </c>
      <c r="K265" s="36">
        <f>SUMIFS(СВЦЭМ!$H$34:$H$777,СВЦЭМ!$A$34:$A$777,$A265,СВЦЭМ!$B$34:$B$777,K$260)+'СЕТ СН'!$F$12</f>
        <v>524.10690594000005</v>
      </c>
      <c r="L265" s="36">
        <f>SUMIFS(СВЦЭМ!$H$34:$H$777,СВЦЭМ!$A$34:$A$777,$A265,СВЦЭМ!$B$34:$B$777,L$260)+'СЕТ СН'!$F$12</f>
        <v>523.36216933000003</v>
      </c>
      <c r="M265" s="36">
        <f>SUMIFS(СВЦЭМ!$H$34:$H$777,СВЦЭМ!$A$34:$A$777,$A265,СВЦЭМ!$B$34:$B$777,M$260)+'СЕТ СН'!$F$12</f>
        <v>515.86467110000001</v>
      </c>
      <c r="N265" s="36">
        <f>SUMIFS(СВЦЭМ!$H$34:$H$777,СВЦЭМ!$A$34:$A$777,$A265,СВЦЭМ!$B$34:$B$777,N$260)+'СЕТ СН'!$F$12</f>
        <v>510.15623003000002</v>
      </c>
      <c r="O265" s="36">
        <f>SUMIFS(СВЦЭМ!$H$34:$H$777,СВЦЭМ!$A$34:$A$777,$A265,СВЦЭМ!$B$34:$B$777,O$260)+'СЕТ СН'!$F$12</f>
        <v>485.03339396000001</v>
      </c>
      <c r="P265" s="36">
        <f>SUMIFS(СВЦЭМ!$H$34:$H$777,СВЦЭМ!$A$34:$A$777,$A265,СВЦЭМ!$B$34:$B$777,P$260)+'СЕТ СН'!$F$12</f>
        <v>456.00064685000001</v>
      </c>
      <c r="Q265" s="36">
        <f>SUMIFS(СВЦЭМ!$H$34:$H$777,СВЦЭМ!$A$34:$A$777,$A265,СВЦЭМ!$B$34:$B$777,Q$260)+'СЕТ СН'!$F$12</f>
        <v>417.93419838</v>
      </c>
      <c r="R265" s="36">
        <f>SUMIFS(СВЦЭМ!$H$34:$H$777,СВЦЭМ!$A$34:$A$777,$A265,СВЦЭМ!$B$34:$B$777,R$260)+'СЕТ СН'!$F$12</f>
        <v>404.06033202999998</v>
      </c>
      <c r="S265" s="36">
        <f>SUMIFS(СВЦЭМ!$H$34:$H$777,СВЦЭМ!$A$34:$A$777,$A265,СВЦЭМ!$B$34:$B$777,S$260)+'СЕТ СН'!$F$12</f>
        <v>402.28446229999997</v>
      </c>
      <c r="T265" s="36">
        <f>SUMIFS(СВЦЭМ!$H$34:$H$777,СВЦЭМ!$A$34:$A$777,$A265,СВЦЭМ!$B$34:$B$777,T$260)+'СЕТ СН'!$F$12</f>
        <v>409.00479474999997</v>
      </c>
      <c r="U265" s="36">
        <f>SUMIFS(СВЦЭМ!$H$34:$H$777,СВЦЭМ!$A$34:$A$777,$A265,СВЦЭМ!$B$34:$B$777,U$260)+'СЕТ СН'!$F$12</f>
        <v>409.04296613999998</v>
      </c>
      <c r="V265" s="36">
        <f>SUMIFS(СВЦЭМ!$H$34:$H$777,СВЦЭМ!$A$34:$A$777,$A265,СВЦЭМ!$B$34:$B$777,V$260)+'СЕТ СН'!$F$12</f>
        <v>409.6990515</v>
      </c>
      <c r="W265" s="36">
        <f>SUMIFS(СВЦЭМ!$H$34:$H$777,СВЦЭМ!$A$34:$A$777,$A265,СВЦЭМ!$B$34:$B$777,W$260)+'СЕТ СН'!$F$12</f>
        <v>412.66883610999997</v>
      </c>
      <c r="X265" s="36">
        <f>SUMIFS(СВЦЭМ!$H$34:$H$777,СВЦЭМ!$A$34:$A$777,$A265,СВЦЭМ!$B$34:$B$777,X$260)+'СЕТ СН'!$F$12</f>
        <v>407.2072478</v>
      </c>
      <c r="Y265" s="36">
        <f>SUMIFS(СВЦЭМ!$H$34:$H$777,СВЦЭМ!$A$34:$A$777,$A265,СВЦЭМ!$B$34:$B$777,Y$260)+'СЕТ СН'!$F$12</f>
        <v>443.11518104999999</v>
      </c>
    </row>
    <row r="266" spans="1:27" ht="15.75" x14ac:dyDescent="0.2">
      <c r="A266" s="35">
        <f t="shared" si="7"/>
        <v>43440</v>
      </c>
      <c r="B266" s="36">
        <f>SUMIFS(СВЦЭМ!$H$34:$H$777,СВЦЭМ!$A$34:$A$777,$A266,СВЦЭМ!$B$34:$B$777,B$260)+'СЕТ СН'!$F$12</f>
        <v>486.81378953000001</v>
      </c>
      <c r="C266" s="36">
        <f>SUMIFS(СВЦЭМ!$H$34:$H$777,СВЦЭМ!$A$34:$A$777,$A266,СВЦЭМ!$B$34:$B$777,C$260)+'СЕТ СН'!$F$12</f>
        <v>520.27597386000002</v>
      </c>
      <c r="D266" s="36">
        <f>SUMIFS(СВЦЭМ!$H$34:$H$777,СВЦЭМ!$A$34:$A$777,$A266,СВЦЭМ!$B$34:$B$777,D$260)+'СЕТ СН'!$F$12</f>
        <v>562.99396186000001</v>
      </c>
      <c r="E266" s="36">
        <f>SUMIFS(СВЦЭМ!$H$34:$H$777,СВЦЭМ!$A$34:$A$777,$A266,СВЦЭМ!$B$34:$B$777,E$260)+'СЕТ СН'!$F$12</f>
        <v>567.91983152</v>
      </c>
      <c r="F266" s="36">
        <f>SUMIFS(СВЦЭМ!$H$34:$H$777,СВЦЭМ!$A$34:$A$777,$A266,СВЦЭМ!$B$34:$B$777,F$260)+'СЕТ СН'!$F$12</f>
        <v>569.88960811000004</v>
      </c>
      <c r="G266" s="36">
        <f>SUMIFS(СВЦЭМ!$H$34:$H$777,СВЦЭМ!$A$34:$A$777,$A266,СВЦЭМ!$B$34:$B$777,G$260)+'СЕТ СН'!$F$12</f>
        <v>556.28695173000006</v>
      </c>
      <c r="H266" s="36">
        <f>SUMIFS(СВЦЭМ!$H$34:$H$777,СВЦЭМ!$A$34:$A$777,$A266,СВЦЭМ!$B$34:$B$777,H$260)+'СЕТ СН'!$F$12</f>
        <v>532.91562291000002</v>
      </c>
      <c r="I266" s="36">
        <f>SUMIFS(СВЦЭМ!$H$34:$H$777,СВЦЭМ!$A$34:$A$777,$A266,СВЦЭМ!$B$34:$B$777,I$260)+'СЕТ СН'!$F$12</f>
        <v>493.48911975999999</v>
      </c>
      <c r="J266" s="36">
        <f>SUMIFS(СВЦЭМ!$H$34:$H$777,СВЦЭМ!$A$34:$A$777,$A266,СВЦЭМ!$B$34:$B$777,J$260)+'СЕТ СН'!$F$12</f>
        <v>461.83147525999999</v>
      </c>
      <c r="K266" s="36">
        <f>SUMIFS(СВЦЭМ!$H$34:$H$777,СВЦЭМ!$A$34:$A$777,$A266,СВЦЭМ!$B$34:$B$777,K$260)+'СЕТ СН'!$F$12</f>
        <v>435.51077213000002</v>
      </c>
      <c r="L266" s="36">
        <f>SUMIFS(СВЦЭМ!$H$34:$H$777,СВЦЭМ!$A$34:$A$777,$A266,СВЦЭМ!$B$34:$B$777,L$260)+'СЕТ СН'!$F$12</f>
        <v>440.06426060000001</v>
      </c>
      <c r="M266" s="36">
        <f>SUMIFS(СВЦЭМ!$H$34:$H$777,СВЦЭМ!$A$34:$A$777,$A266,СВЦЭМ!$B$34:$B$777,M$260)+'СЕТ СН'!$F$12</f>
        <v>463.88616592</v>
      </c>
      <c r="N266" s="36">
        <f>SUMIFS(СВЦЭМ!$H$34:$H$777,СВЦЭМ!$A$34:$A$777,$A266,СВЦЭМ!$B$34:$B$777,N$260)+'СЕТ СН'!$F$12</f>
        <v>496.03826418</v>
      </c>
      <c r="O266" s="36">
        <f>SUMIFS(СВЦЭМ!$H$34:$H$777,СВЦЭМ!$A$34:$A$777,$A266,СВЦЭМ!$B$34:$B$777,O$260)+'СЕТ СН'!$F$12</f>
        <v>514.04537525000001</v>
      </c>
      <c r="P266" s="36">
        <f>SUMIFS(СВЦЭМ!$H$34:$H$777,СВЦЭМ!$A$34:$A$777,$A266,СВЦЭМ!$B$34:$B$777,P$260)+'СЕТ СН'!$F$12</f>
        <v>512.66919879</v>
      </c>
      <c r="Q266" s="36">
        <f>SUMIFS(СВЦЭМ!$H$34:$H$777,СВЦЭМ!$A$34:$A$777,$A266,СВЦЭМ!$B$34:$B$777,Q$260)+'СЕТ СН'!$F$12</f>
        <v>495.38765844</v>
      </c>
      <c r="R266" s="36">
        <f>SUMIFS(СВЦЭМ!$H$34:$H$777,СВЦЭМ!$A$34:$A$777,$A266,СВЦЭМ!$B$34:$B$777,R$260)+'СЕТ СН'!$F$12</f>
        <v>465.90913247999998</v>
      </c>
      <c r="S266" s="36">
        <f>SUMIFS(СВЦЭМ!$H$34:$H$777,СВЦЭМ!$A$34:$A$777,$A266,СВЦЭМ!$B$34:$B$777,S$260)+'СЕТ СН'!$F$12</f>
        <v>432.42475065000002</v>
      </c>
      <c r="T266" s="36">
        <f>SUMIFS(СВЦЭМ!$H$34:$H$777,СВЦЭМ!$A$34:$A$777,$A266,СВЦЭМ!$B$34:$B$777,T$260)+'СЕТ СН'!$F$12</f>
        <v>427.97840422000002</v>
      </c>
      <c r="U266" s="36">
        <f>SUMIFS(СВЦЭМ!$H$34:$H$777,СВЦЭМ!$A$34:$A$777,$A266,СВЦЭМ!$B$34:$B$777,U$260)+'СЕТ СН'!$F$12</f>
        <v>430.45947590999998</v>
      </c>
      <c r="V266" s="36">
        <f>SUMIFS(СВЦЭМ!$H$34:$H$777,СВЦЭМ!$A$34:$A$777,$A266,СВЦЭМ!$B$34:$B$777,V$260)+'СЕТ СН'!$F$12</f>
        <v>428.95542360000002</v>
      </c>
      <c r="W266" s="36">
        <f>SUMIFS(СВЦЭМ!$H$34:$H$777,СВЦЭМ!$A$34:$A$777,$A266,СВЦЭМ!$B$34:$B$777,W$260)+'СЕТ СН'!$F$12</f>
        <v>412.06517596999998</v>
      </c>
      <c r="X266" s="36">
        <f>SUMIFS(СВЦЭМ!$H$34:$H$777,СВЦЭМ!$A$34:$A$777,$A266,СВЦЭМ!$B$34:$B$777,X$260)+'СЕТ СН'!$F$12</f>
        <v>423.08835947</v>
      </c>
      <c r="Y266" s="36">
        <f>SUMIFS(СВЦЭМ!$H$34:$H$777,СВЦЭМ!$A$34:$A$777,$A266,СВЦЭМ!$B$34:$B$777,Y$260)+'СЕТ СН'!$F$12</f>
        <v>438.95664432000001</v>
      </c>
    </row>
    <row r="267" spans="1:27" ht="15.75" x14ac:dyDescent="0.2">
      <c r="A267" s="35">
        <f t="shared" si="7"/>
        <v>43441</v>
      </c>
      <c r="B267" s="36">
        <f>SUMIFS(СВЦЭМ!$H$34:$H$777,СВЦЭМ!$A$34:$A$777,$A267,СВЦЭМ!$B$34:$B$777,B$260)+'СЕТ СН'!$F$12</f>
        <v>528.51320343999998</v>
      </c>
      <c r="C267" s="36">
        <f>SUMIFS(СВЦЭМ!$H$34:$H$777,СВЦЭМ!$A$34:$A$777,$A267,СВЦЭМ!$B$34:$B$777,C$260)+'СЕТ СН'!$F$12</f>
        <v>573.69470896999997</v>
      </c>
      <c r="D267" s="36">
        <f>SUMIFS(СВЦЭМ!$H$34:$H$777,СВЦЭМ!$A$34:$A$777,$A267,СВЦЭМ!$B$34:$B$777,D$260)+'СЕТ СН'!$F$12</f>
        <v>590.86212497999998</v>
      </c>
      <c r="E267" s="36">
        <f>SUMIFS(СВЦЭМ!$H$34:$H$777,СВЦЭМ!$A$34:$A$777,$A267,СВЦЭМ!$B$34:$B$777,E$260)+'СЕТ СН'!$F$12</f>
        <v>590.01896658999999</v>
      </c>
      <c r="F267" s="36">
        <f>SUMIFS(СВЦЭМ!$H$34:$H$777,СВЦЭМ!$A$34:$A$777,$A267,СВЦЭМ!$B$34:$B$777,F$260)+'СЕТ СН'!$F$12</f>
        <v>590.23349798000004</v>
      </c>
      <c r="G267" s="36">
        <f>SUMIFS(СВЦЭМ!$H$34:$H$777,СВЦЭМ!$A$34:$A$777,$A267,СВЦЭМ!$B$34:$B$777,G$260)+'СЕТ СН'!$F$12</f>
        <v>587.44451746000004</v>
      </c>
      <c r="H267" s="36">
        <f>SUMIFS(СВЦЭМ!$H$34:$H$777,СВЦЭМ!$A$34:$A$777,$A267,СВЦЭМ!$B$34:$B$777,H$260)+'СЕТ СН'!$F$12</f>
        <v>565.15518255999996</v>
      </c>
      <c r="I267" s="36">
        <f>SUMIFS(СВЦЭМ!$H$34:$H$777,СВЦЭМ!$A$34:$A$777,$A267,СВЦЭМ!$B$34:$B$777,I$260)+'СЕТ СН'!$F$12</f>
        <v>514.05171805999998</v>
      </c>
      <c r="J267" s="36">
        <f>SUMIFS(СВЦЭМ!$H$34:$H$777,СВЦЭМ!$A$34:$A$777,$A267,СВЦЭМ!$B$34:$B$777,J$260)+'СЕТ СН'!$F$12</f>
        <v>471.46706260000002</v>
      </c>
      <c r="K267" s="36">
        <f>SUMIFS(СВЦЭМ!$H$34:$H$777,СВЦЭМ!$A$34:$A$777,$A267,СВЦЭМ!$B$34:$B$777,K$260)+'СЕТ СН'!$F$12</f>
        <v>436.42143479999999</v>
      </c>
      <c r="L267" s="36">
        <f>SUMIFS(СВЦЭМ!$H$34:$H$777,СВЦЭМ!$A$34:$A$777,$A267,СВЦЭМ!$B$34:$B$777,L$260)+'СЕТ СН'!$F$12</f>
        <v>439.14804957000001</v>
      </c>
      <c r="M267" s="36">
        <f>SUMIFS(СВЦЭМ!$H$34:$H$777,СВЦЭМ!$A$34:$A$777,$A267,СВЦЭМ!$B$34:$B$777,M$260)+'СЕТ СН'!$F$12</f>
        <v>465.67279657</v>
      </c>
      <c r="N267" s="36">
        <f>SUMIFS(СВЦЭМ!$H$34:$H$777,СВЦЭМ!$A$34:$A$777,$A267,СВЦЭМ!$B$34:$B$777,N$260)+'СЕТ СН'!$F$12</f>
        <v>495.55120575000001</v>
      </c>
      <c r="O267" s="36">
        <f>SUMIFS(СВЦЭМ!$H$34:$H$777,СВЦЭМ!$A$34:$A$777,$A267,СВЦЭМ!$B$34:$B$777,O$260)+'СЕТ СН'!$F$12</f>
        <v>517.76507016000005</v>
      </c>
      <c r="P267" s="36">
        <f>SUMIFS(СВЦЭМ!$H$34:$H$777,СВЦЭМ!$A$34:$A$777,$A267,СВЦЭМ!$B$34:$B$777,P$260)+'СЕТ СН'!$F$12</f>
        <v>521.68469877999996</v>
      </c>
      <c r="Q267" s="36">
        <f>SUMIFS(СВЦЭМ!$H$34:$H$777,СВЦЭМ!$A$34:$A$777,$A267,СВЦЭМ!$B$34:$B$777,Q$260)+'СЕТ СН'!$F$12</f>
        <v>501.60031487999998</v>
      </c>
      <c r="R267" s="36">
        <f>SUMIFS(СВЦЭМ!$H$34:$H$777,СВЦЭМ!$A$34:$A$777,$A267,СВЦЭМ!$B$34:$B$777,R$260)+'СЕТ СН'!$F$12</f>
        <v>466.18888277000002</v>
      </c>
      <c r="S267" s="36">
        <f>SUMIFS(СВЦЭМ!$H$34:$H$777,СВЦЭМ!$A$34:$A$777,$A267,СВЦЭМ!$B$34:$B$777,S$260)+'СЕТ СН'!$F$12</f>
        <v>423.01749593</v>
      </c>
      <c r="T267" s="36">
        <f>SUMIFS(СВЦЭМ!$H$34:$H$777,СВЦЭМ!$A$34:$A$777,$A267,СВЦЭМ!$B$34:$B$777,T$260)+'СЕТ СН'!$F$12</f>
        <v>409.22276478999999</v>
      </c>
      <c r="U267" s="36">
        <f>SUMIFS(СВЦЭМ!$H$34:$H$777,СВЦЭМ!$A$34:$A$777,$A267,СВЦЭМ!$B$34:$B$777,U$260)+'СЕТ СН'!$F$12</f>
        <v>410.31574333999998</v>
      </c>
      <c r="V267" s="36">
        <f>SUMIFS(СВЦЭМ!$H$34:$H$777,СВЦЭМ!$A$34:$A$777,$A267,СВЦЭМ!$B$34:$B$777,V$260)+'СЕТ СН'!$F$12</f>
        <v>416.68127440000001</v>
      </c>
      <c r="W267" s="36">
        <f>SUMIFS(СВЦЭМ!$H$34:$H$777,СВЦЭМ!$A$34:$A$777,$A267,СВЦЭМ!$B$34:$B$777,W$260)+'СЕТ СН'!$F$12</f>
        <v>427.27725629000003</v>
      </c>
      <c r="X267" s="36">
        <f>SUMIFS(СВЦЭМ!$H$34:$H$777,СВЦЭМ!$A$34:$A$777,$A267,СВЦЭМ!$B$34:$B$777,X$260)+'СЕТ СН'!$F$12</f>
        <v>433.35186016</v>
      </c>
      <c r="Y267" s="36">
        <f>SUMIFS(СВЦЭМ!$H$34:$H$777,СВЦЭМ!$A$34:$A$777,$A267,СВЦЭМ!$B$34:$B$777,Y$260)+'СЕТ СН'!$F$12</f>
        <v>476.61711044999998</v>
      </c>
    </row>
    <row r="268" spans="1:27" ht="15.75" x14ac:dyDescent="0.2">
      <c r="A268" s="35">
        <f t="shared" si="7"/>
        <v>43442</v>
      </c>
      <c r="B268" s="36">
        <f>SUMIFS(СВЦЭМ!$H$34:$H$777,СВЦЭМ!$A$34:$A$777,$A268,СВЦЭМ!$B$34:$B$777,B$260)+'СЕТ СН'!$F$12</f>
        <v>519.59004813000001</v>
      </c>
      <c r="C268" s="36">
        <f>SUMIFS(СВЦЭМ!$H$34:$H$777,СВЦЭМ!$A$34:$A$777,$A268,СВЦЭМ!$B$34:$B$777,C$260)+'СЕТ СН'!$F$12</f>
        <v>534.35331011000005</v>
      </c>
      <c r="D268" s="36">
        <f>SUMIFS(СВЦЭМ!$H$34:$H$777,СВЦЭМ!$A$34:$A$777,$A268,СВЦЭМ!$B$34:$B$777,D$260)+'СЕТ СН'!$F$12</f>
        <v>583.95394828999997</v>
      </c>
      <c r="E268" s="36">
        <f>SUMIFS(СВЦЭМ!$H$34:$H$777,СВЦЭМ!$A$34:$A$777,$A268,СВЦЭМ!$B$34:$B$777,E$260)+'СЕТ СН'!$F$12</f>
        <v>591.63525313000002</v>
      </c>
      <c r="F268" s="36">
        <f>SUMIFS(СВЦЭМ!$H$34:$H$777,СВЦЭМ!$A$34:$A$777,$A268,СВЦЭМ!$B$34:$B$777,F$260)+'СЕТ СН'!$F$12</f>
        <v>591.44772594999995</v>
      </c>
      <c r="G268" s="36">
        <f>SUMIFS(СВЦЭМ!$H$34:$H$777,СВЦЭМ!$A$34:$A$777,$A268,СВЦЭМ!$B$34:$B$777,G$260)+'СЕТ СН'!$F$12</f>
        <v>592.81321208999998</v>
      </c>
      <c r="H268" s="36">
        <f>SUMIFS(СВЦЭМ!$H$34:$H$777,СВЦЭМ!$A$34:$A$777,$A268,СВЦЭМ!$B$34:$B$777,H$260)+'СЕТ СН'!$F$12</f>
        <v>581.10176949000004</v>
      </c>
      <c r="I268" s="36">
        <f>SUMIFS(СВЦЭМ!$H$34:$H$777,СВЦЭМ!$A$34:$A$777,$A268,СВЦЭМ!$B$34:$B$777,I$260)+'СЕТ СН'!$F$12</f>
        <v>527.52078989999995</v>
      </c>
      <c r="J268" s="36">
        <f>SUMIFS(СВЦЭМ!$H$34:$H$777,СВЦЭМ!$A$34:$A$777,$A268,СВЦЭМ!$B$34:$B$777,J$260)+'СЕТ СН'!$F$12</f>
        <v>477.79590347999999</v>
      </c>
      <c r="K268" s="36">
        <f>SUMIFS(СВЦЭМ!$H$34:$H$777,СВЦЭМ!$A$34:$A$777,$A268,СВЦЭМ!$B$34:$B$777,K$260)+'СЕТ СН'!$F$12</f>
        <v>438.52312282999998</v>
      </c>
      <c r="L268" s="36">
        <f>SUMIFS(СВЦЭМ!$H$34:$H$777,СВЦЭМ!$A$34:$A$777,$A268,СВЦЭМ!$B$34:$B$777,L$260)+'СЕТ СН'!$F$12</f>
        <v>435.13411692</v>
      </c>
      <c r="M268" s="36">
        <f>SUMIFS(СВЦЭМ!$H$34:$H$777,СВЦЭМ!$A$34:$A$777,$A268,СВЦЭМ!$B$34:$B$777,M$260)+'СЕТ СН'!$F$12</f>
        <v>466.18404455000001</v>
      </c>
      <c r="N268" s="36">
        <f>SUMIFS(СВЦЭМ!$H$34:$H$777,СВЦЭМ!$A$34:$A$777,$A268,СВЦЭМ!$B$34:$B$777,N$260)+'СЕТ СН'!$F$12</f>
        <v>504.78522937000002</v>
      </c>
      <c r="O268" s="36">
        <f>SUMIFS(СВЦЭМ!$H$34:$H$777,СВЦЭМ!$A$34:$A$777,$A268,СВЦЭМ!$B$34:$B$777,O$260)+'СЕТ СН'!$F$12</f>
        <v>526.16178185000001</v>
      </c>
      <c r="P268" s="36">
        <f>SUMIFS(СВЦЭМ!$H$34:$H$777,СВЦЭМ!$A$34:$A$777,$A268,СВЦЭМ!$B$34:$B$777,P$260)+'СЕТ СН'!$F$12</f>
        <v>525.12445806000005</v>
      </c>
      <c r="Q268" s="36">
        <f>SUMIFS(СВЦЭМ!$H$34:$H$777,СВЦЭМ!$A$34:$A$777,$A268,СВЦЭМ!$B$34:$B$777,Q$260)+'СЕТ СН'!$F$12</f>
        <v>508.31397394999999</v>
      </c>
      <c r="R268" s="36">
        <f>SUMIFS(СВЦЭМ!$H$34:$H$777,СВЦЭМ!$A$34:$A$777,$A268,СВЦЭМ!$B$34:$B$777,R$260)+'СЕТ СН'!$F$12</f>
        <v>476.98517138</v>
      </c>
      <c r="S268" s="36">
        <f>SUMIFS(СВЦЭМ!$H$34:$H$777,СВЦЭМ!$A$34:$A$777,$A268,СВЦЭМ!$B$34:$B$777,S$260)+'СЕТ СН'!$F$12</f>
        <v>428.10261108999998</v>
      </c>
      <c r="T268" s="36">
        <f>SUMIFS(СВЦЭМ!$H$34:$H$777,СВЦЭМ!$A$34:$A$777,$A268,СВЦЭМ!$B$34:$B$777,T$260)+'СЕТ СН'!$F$12</f>
        <v>403.95791710999998</v>
      </c>
      <c r="U268" s="36">
        <f>SUMIFS(СВЦЭМ!$H$34:$H$777,СВЦЭМ!$A$34:$A$777,$A268,СВЦЭМ!$B$34:$B$777,U$260)+'СЕТ СН'!$F$12</f>
        <v>406.11115737</v>
      </c>
      <c r="V268" s="36">
        <f>SUMIFS(СВЦЭМ!$H$34:$H$777,СВЦЭМ!$A$34:$A$777,$A268,СВЦЭМ!$B$34:$B$777,V$260)+'СЕТ СН'!$F$12</f>
        <v>415.34983459</v>
      </c>
      <c r="W268" s="36">
        <f>SUMIFS(СВЦЭМ!$H$34:$H$777,СВЦЭМ!$A$34:$A$777,$A268,СВЦЭМ!$B$34:$B$777,W$260)+'СЕТ СН'!$F$12</f>
        <v>422.87314141000002</v>
      </c>
      <c r="X268" s="36">
        <f>SUMIFS(СВЦЭМ!$H$34:$H$777,СВЦЭМ!$A$34:$A$777,$A268,СВЦЭМ!$B$34:$B$777,X$260)+'СЕТ СН'!$F$12</f>
        <v>436.87626667000001</v>
      </c>
      <c r="Y268" s="36">
        <f>SUMIFS(СВЦЭМ!$H$34:$H$777,СВЦЭМ!$A$34:$A$777,$A268,СВЦЭМ!$B$34:$B$777,Y$260)+'СЕТ СН'!$F$12</f>
        <v>480.03244024999998</v>
      </c>
    </row>
    <row r="269" spans="1:27" ht="15.75" x14ac:dyDescent="0.2">
      <c r="A269" s="35">
        <f t="shared" si="7"/>
        <v>43443</v>
      </c>
      <c r="B269" s="36">
        <f>SUMIFS(СВЦЭМ!$H$34:$H$777,СВЦЭМ!$A$34:$A$777,$A269,СВЦЭМ!$B$34:$B$777,B$260)+'СЕТ СН'!$F$12</f>
        <v>513.41387148000001</v>
      </c>
      <c r="C269" s="36">
        <f>SUMIFS(СВЦЭМ!$H$34:$H$777,СВЦЭМ!$A$34:$A$777,$A269,СВЦЭМ!$B$34:$B$777,C$260)+'СЕТ СН'!$F$12</f>
        <v>550.01743538999995</v>
      </c>
      <c r="D269" s="36">
        <f>SUMIFS(СВЦЭМ!$H$34:$H$777,СВЦЭМ!$A$34:$A$777,$A269,СВЦЭМ!$B$34:$B$777,D$260)+'СЕТ СН'!$F$12</f>
        <v>586.43509858000004</v>
      </c>
      <c r="E269" s="36">
        <f>SUMIFS(СВЦЭМ!$H$34:$H$777,СВЦЭМ!$A$34:$A$777,$A269,СВЦЭМ!$B$34:$B$777,E$260)+'СЕТ СН'!$F$12</f>
        <v>592.18356644999994</v>
      </c>
      <c r="F269" s="36">
        <f>SUMIFS(СВЦЭМ!$H$34:$H$777,СВЦЭМ!$A$34:$A$777,$A269,СВЦЭМ!$B$34:$B$777,F$260)+'СЕТ СН'!$F$12</f>
        <v>594.16820630999996</v>
      </c>
      <c r="G269" s="36">
        <f>SUMIFS(СВЦЭМ!$H$34:$H$777,СВЦЭМ!$A$34:$A$777,$A269,СВЦЭМ!$B$34:$B$777,G$260)+'СЕТ СН'!$F$12</f>
        <v>589.96458084999995</v>
      </c>
      <c r="H269" s="36">
        <f>SUMIFS(СВЦЭМ!$H$34:$H$777,СВЦЭМ!$A$34:$A$777,$A269,СВЦЭМ!$B$34:$B$777,H$260)+'СЕТ СН'!$F$12</f>
        <v>570.52092274999995</v>
      </c>
      <c r="I269" s="36">
        <f>SUMIFS(СВЦЭМ!$H$34:$H$777,СВЦЭМ!$A$34:$A$777,$A269,СВЦЭМ!$B$34:$B$777,I$260)+'СЕТ СН'!$F$12</f>
        <v>526.04349299</v>
      </c>
      <c r="J269" s="36">
        <f>SUMIFS(СВЦЭМ!$H$34:$H$777,СВЦЭМ!$A$34:$A$777,$A269,СВЦЭМ!$B$34:$B$777,J$260)+'СЕТ СН'!$F$12</f>
        <v>475.79692907999998</v>
      </c>
      <c r="K269" s="36">
        <f>SUMIFS(СВЦЭМ!$H$34:$H$777,СВЦЭМ!$A$34:$A$777,$A269,СВЦЭМ!$B$34:$B$777,K$260)+'СЕТ СН'!$F$12</f>
        <v>437.67601301000002</v>
      </c>
      <c r="L269" s="36">
        <f>SUMIFS(СВЦЭМ!$H$34:$H$777,СВЦЭМ!$A$34:$A$777,$A269,СВЦЭМ!$B$34:$B$777,L$260)+'СЕТ СН'!$F$12</f>
        <v>433.22983936999998</v>
      </c>
      <c r="M269" s="36">
        <f>SUMIFS(СВЦЭМ!$H$34:$H$777,СВЦЭМ!$A$34:$A$777,$A269,СВЦЭМ!$B$34:$B$777,M$260)+'СЕТ СН'!$F$12</f>
        <v>467.76666165</v>
      </c>
      <c r="N269" s="36">
        <f>SUMIFS(СВЦЭМ!$H$34:$H$777,СВЦЭМ!$A$34:$A$777,$A269,СВЦЭМ!$B$34:$B$777,N$260)+'СЕТ СН'!$F$12</f>
        <v>497.37508443000002</v>
      </c>
      <c r="O269" s="36">
        <f>SUMIFS(СВЦЭМ!$H$34:$H$777,СВЦЭМ!$A$34:$A$777,$A269,СВЦЭМ!$B$34:$B$777,O$260)+'СЕТ СН'!$F$12</f>
        <v>526.31352274000005</v>
      </c>
      <c r="P269" s="36">
        <f>SUMIFS(СВЦЭМ!$H$34:$H$777,СВЦЭМ!$A$34:$A$777,$A269,СВЦЭМ!$B$34:$B$777,P$260)+'СЕТ СН'!$F$12</f>
        <v>528.90856692</v>
      </c>
      <c r="Q269" s="36">
        <f>SUMIFS(СВЦЭМ!$H$34:$H$777,СВЦЭМ!$A$34:$A$777,$A269,СВЦЭМ!$B$34:$B$777,Q$260)+'СЕТ СН'!$F$12</f>
        <v>511.54675228999997</v>
      </c>
      <c r="R269" s="36">
        <f>SUMIFS(СВЦЭМ!$H$34:$H$777,СВЦЭМ!$A$34:$A$777,$A269,СВЦЭМ!$B$34:$B$777,R$260)+'СЕТ СН'!$F$12</f>
        <v>480.68439334999999</v>
      </c>
      <c r="S269" s="36">
        <f>SUMIFS(СВЦЭМ!$H$34:$H$777,СВЦЭМ!$A$34:$A$777,$A269,СВЦЭМ!$B$34:$B$777,S$260)+'СЕТ СН'!$F$12</f>
        <v>426.73892794</v>
      </c>
      <c r="T269" s="36">
        <f>SUMIFS(СВЦЭМ!$H$34:$H$777,СВЦЭМ!$A$34:$A$777,$A269,СВЦЭМ!$B$34:$B$777,T$260)+'СЕТ СН'!$F$12</f>
        <v>406.68574472</v>
      </c>
      <c r="U269" s="36">
        <f>SUMIFS(СВЦЭМ!$H$34:$H$777,СВЦЭМ!$A$34:$A$777,$A269,СВЦЭМ!$B$34:$B$777,U$260)+'СЕТ СН'!$F$12</f>
        <v>402.84010455999999</v>
      </c>
      <c r="V269" s="36">
        <f>SUMIFS(СВЦЭМ!$H$34:$H$777,СВЦЭМ!$A$34:$A$777,$A269,СВЦЭМ!$B$34:$B$777,V$260)+'СЕТ СН'!$F$12</f>
        <v>411.99514955000001</v>
      </c>
      <c r="W269" s="36">
        <f>SUMIFS(СВЦЭМ!$H$34:$H$777,СВЦЭМ!$A$34:$A$777,$A269,СВЦЭМ!$B$34:$B$777,W$260)+'СЕТ СН'!$F$12</f>
        <v>422.04191476</v>
      </c>
      <c r="X269" s="36">
        <f>SUMIFS(СВЦЭМ!$H$34:$H$777,СВЦЭМ!$A$34:$A$777,$A269,СВЦЭМ!$B$34:$B$777,X$260)+'СЕТ СН'!$F$12</f>
        <v>431.86096244999999</v>
      </c>
      <c r="Y269" s="36">
        <f>SUMIFS(СВЦЭМ!$H$34:$H$777,СВЦЭМ!$A$34:$A$777,$A269,СВЦЭМ!$B$34:$B$777,Y$260)+'СЕТ СН'!$F$12</f>
        <v>474.61352600999999</v>
      </c>
    </row>
    <row r="270" spans="1:27" ht="15.75" x14ac:dyDescent="0.2">
      <c r="A270" s="35">
        <f t="shared" si="7"/>
        <v>43444</v>
      </c>
      <c r="B270" s="36">
        <f>SUMIFS(СВЦЭМ!$H$34:$H$777,СВЦЭМ!$A$34:$A$777,$A270,СВЦЭМ!$B$34:$B$777,B$260)+'СЕТ СН'!$F$12</f>
        <v>530.33138926000004</v>
      </c>
      <c r="C270" s="36">
        <f>SUMIFS(СВЦЭМ!$H$34:$H$777,СВЦЭМ!$A$34:$A$777,$A270,СВЦЭМ!$B$34:$B$777,C$260)+'СЕТ СН'!$F$12</f>
        <v>572.37822961999996</v>
      </c>
      <c r="D270" s="36">
        <f>SUMIFS(СВЦЭМ!$H$34:$H$777,СВЦЭМ!$A$34:$A$777,$A270,СВЦЭМ!$B$34:$B$777,D$260)+'СЕТ СН'!$F$12</f>
        <v>597.62078365000002</v>
      </c>
      <c r="E270" s="36">
        <f>SUMIFS(СВЦЭМ!$H$34:$H$777,СВЦЭМ!$A$34:$A$777,$A270,СВЦЭМ!$B$34:$B$777,E$260)+'СЕТ СН'!$F$12</f>
        <v>596.57446173000005</v>
      </c>
      <c r="F270" s="36">
        <f>SUMIFS(СВЦЭМ!$H$34:$H$777,СВЦЭМ!$A$34:$A$777,$A270,СВЦЭМ!$B$34:$B$777,F$260)+'СЕТ СН'!$F$12</f>
        <v>596.99172814999997</v>
      </c>
      <c r="G270" s="36">
        <f>SUMIFS(СВЦЭМ!$H$34:$H$777,СВЦЭМ!$A$34:$A$777,$A270,СВЦЭМ!$B$34:$B$777,G$260)+'СЕТ СН'!$F$12</f>
        <v>594.44727708999994</v>
      </c>
      <c r="H270" s="36">
        <f>SUMIFS(СВЦЭМ!$H$34:$H$777,СВЦЭМ!$A$34:$A$777,$A270,СВЦЭМ!$B$34:$B$777,H$260)+'СЕТ СН'!$F$12</f>
        <v>579.28361597000003</v>
      </c>
      <c r="I270" s="36">
        <f>SUMIFS(СВЦЭМ!$H$34:$H$777,СВЦЭМ!$A$34:$A$777,$A270,СВЦЭМ!$B$34:$B$777,I$260)+'СЕТ СН'!$F$12</f>
        <v>525.70129917999998</v>
      </c>
      <c r="J270" s="36">
        <f>SUMIFS(СВЦЭМ!$H$34:$H$777,СВЦЭМ!$A$34:$A$777,$A270,СВЦЭМ!$B$34:$B$777,J$260)+'СЕТ СН'!$F$12</f>
        <v>493.60609375000001</v>
      </c>
      <c r="K270" s="36">
        <f>SUMIFS(СВЦЭМ!$H$34:$H$777,СВЦЭМ!$A$34:$A$777,$A270,СВЦЭМ!$B$34:$B$777,K$260)+'СЕТ СН'!$F$12</f>
        <v>469.19472214000001</v>
      </c>
      <c r="L270" s="36">
        <f>SUMIFS(СВЦЭМ!$H$34:$H$777,СВЦЭМ!$A$34:$A$777,$A270,СВЦЭМ!$B$34:$B$777,L$260)+'СЕТ СН'!$F$12</f>
        <v>468.85155637000003</v>
      </c>
      <c r="M270" s="36">
        <f>SUMIFS(СВЦЭМ!$H$34:$H$777,СВЦЭМ!$A$34:$A$777,$A270,СВЦЭМ!$B$34:$B$777,M$260)+'СЕТ СН'!$F$12</f>
        <v>475.14502913000001</v>
      </c>
      <c r="N270" s="36">
        <f>SUMIFS(СВЦЭМ!$H$34:$H$777,СВЦЭМ!$A$34:$A$777,$A270,СВЦЭМ!$B$34:$B$777,N$260)+'СЕТ СН'!$F$12</f>
        <v>499.11257681000001</v>
      </c>
      <c r="O270" s="36">
        <f>SUMIFS(СВЦЭМ!$H$34:$H$777,СВЦЭМ!$A$34:$A$777,$A270,СВЦЭМ!$B$34:$B$777,O$260)+'СЕТ СН'!$F$12</f>
        <v>515.79544492000002</v>
      </c>
      <c r="P270" s="36">
        <f>SUMIFS(СВЦЭМ!$H$34:$H$777,СВЦЭМ!$A$34:$A$777,$A270,СВЦЭМ!$B$34:$B$777,P$260)+'СЕТ СН'!$F$12</f>
        <v>511.67799062</v>
      </c>
      <c r="Q270" s="36">
        <f>SUMIFS(СВЦЭМ!$H$34:$H$777,СВЦЭМ!$A$34:$A$777,$A270,СВЦЭМ!$B$34:$B$777,Q$260)+'СЕТ СН'!$F$12</f>
        <v>499.07997996</v>
      </c>
      <c r="R270" s="36">
        <f>SUMIFS(СВЦЭМ!$H$34:$H$777,СВЦЭМ!$A$34:$A$777,$A270,СВЦЭМ!$B$34:$B$777,R$260)+'СЕТ СН'!$F$12</f>
        <v>479.65139202</v>
      </c>
      <c r="S270" s="36">
        <f>SUMIFS(СВЦЭМ!$H$34:$H$777,СВЦЭМ!$A$34:$A$777,$A270,СВЦЭМ!$B$34:$B$777,S$260)+'СЕТ СН'!$F$12</f>
        <v>437.77714178999997</v>
      </c>
      <c r="T270" s="36">
        <f>SUMIFS(СВЦЭМ!$H$34:$H$777,СВЦЭМ!$A$34:$A$777,$A270,СВЦЭМ!$B$34:$B$777,T$260)+'СЕТ СН'!$F$12</f>
        <v>428.05816170999998</v>
      </c>
      <c r="U270" s="36">
        <f>SUMIFS(СВЦЭМ!$H$34:$H$777,СВЦЭМ!$A$34:$A$777,$A270,СВЦЭМ!$B$34:$B$777,U$260)+'СЕТ СН'!$F$12</f>
        <v>429.26840018000001</v>
      </c>
      <c r="V270" s="36">
        <f>SUMIFS(СВЦЭМ!$H$34:$H$777,СВЦЭМ!$A$34:$A$777,$A270,СВЦЭМ!$B$34:$B$777,V$260)+'СЕТ СН'!$F$12</f>
        <v>435.18350204000001</v>
      </c>
      <c r="W270" s="36">
        <f>SUMIFS(СВЦЭМ!$H$34:$H$777,СВЦЭМ!$A$34:$A$777,$A270,СВЦЭМ!$B$34:$B$777,W$260)+'СЕТ СН'!$F$12</f>
        <v>444.94978570000001</v>
      </c>
      <c r="X270" s="36">
        <f>SUMIFS(СВЦЭМ!$H$34:$H$777,СВЦЭМ!$A$34:$A$777,$A270,СВЦЭМ!$B$34:$B$777,X$260)+'СЕТ СН'!$F$12</f>
        <v>448.32619095000001</v>
      </c>
      <c r="Y270" s="36">
        <f>SUMIFS(СВЦЭМ!$H$34:$H$777,СВЦЭМ!$A$34:$A$777,$A270,СВЦЭМ!$B$34:$B$777,Y$260)+'СЕТ СН'!$F$12</f>
        <v>491.16332476000002</v>
      </c>
    </row>
    <row r="271" spans="1:27" ht="15.75" x14ac:dyDescent="0.2">
      <c r="A271" s="35">
        <f t="shared" si="7"/>
        <v>43445</v>
      </c>
      <c r="B271" s="36">
        <f>SUMIFS(СВЦЭМ!$H$34:$H$777,СВЦЭМ!$A$34:$A$777,$A271,СВЦЭМ!$B$34:$B$777,B$260)+'СЕТ СН'!$F$12</f>
        <v>525.33115052999995</v>
      </c>
      <c r="C271" s="36">
        <f>SUMIFS(СВЦЭМ!$H$34:$H$777,СВЦЭМ!$A$34:$A$777,$A271,СВЦЭМ!$B$34:$B$777,C$260)+'СЕТ СН'!$F$12</f>
        <v>556.20903865000002</v>
      </c>
      <c r="D271" s="36">
        <f>SUMIFS(СВЦЭМ!$H$34:$H$777,СВЦЭМ!$A$34:$A$777,$A271,СВЦЭМ!$B$34:$B$777,D$260)+'СЕТ СН'!$F$12</f>
        <v>587.24112621999996</v>
      </c>
      <c r="E271" s="36">
        <f>SUMIFS(СВЦЭМ!$H$34:$H$777,СВЦЭМ!$A$34:$A$777,$A271,СВЦЭМ!$B$34:$B$777,E$260)+'СЕТ СН'!$F$12</f>
        <v>594.87251387000003</v>
      </c>
      <c r="F271" s="36">
        <f>SUMIFS(СВЦЭМ!$H$34:$H$777,СВЦЭМ!$A$34:$A$777,$A271,СВЦЭМ!$B$34:$B$777,F$260)+'СЕТ СН'!$F$12</f>
        <v>596.31311533999997</v>
      </c>
      <c r="G271" s="36">
        <f>SUMIFS(СВЦЭМ!$H$34:$H$777,СВЦЭМ!$A$34:$A$777,$A271,СВЦЭМ!$B$34:$B$777,G$260)+'СЕТ СН'!$F$12</f>
        <v>598.33222828999999</v>
      </c>
      <c r="H271" s="36">
        <f>SUMIFS(СВЦЭМ!$H$34:$H$777,СВЦЭМ!$A$34:$A$777,$A271,СВЦЭМ!$B$34:$B$777,H$260)+'СЕТ СН'!$F$12</f>
        <v>574.29115379999996</v>
      </c>
      <c r="I271" s="36">
        <f>SUMIFS(СВЦЭМ!$H$34:$H$777,СВЦЭМ!$A$34:$A$777,$A271,СВЦЭМ!$B$34:$B$777,I$260)+'СЕТ СН'!$F$12</f>
        <v>520.53242311999998</v>
      </c>
      <c r="J271" s="36">
        <f>SUMIFS(СВЦЭМ!$H$34:$H$777,СВЦЭМ!$A$34:$A$777,$A271,СВЦЭМ!$B$34:$B$777,J$260)+'СЕТ СН'!$F$12</f>
        <v>483.95098129000002</v>
      </c>
      <c r="K271" s="36">
        <f>SUMIFS(СВЦЭМ!$H$34:$H$777,СВЦЭМ!$A$34:$A$777,$A271,СВЦЭМ!$B$34:$B$777,K$260)+'СЕТ СН'!$F$12</f>
        <v>445.91992804</v>
      </c>
      <c r="L271" s="36">
        <f>SUMIFS(СВЦЭМ!$H$34:$H$777,СВЦЭМ!$A$34:$A$777,$A271,СВЦЭМ!$B$34:$B$777,L$260)+'СЕТ СН'!$F$12</f>
        <v>446.18113615999999</v>
      </c>
      <c r="M271" s="36">
        <f>SUMIFS(СВЦЭМ!$H$34:$H$777,СВЦЭМ!$A$34:$A$777,$A271,СВЦЭМ!$B$34:$B$777,M$260)+'СЕТ СН'!$F$12</f>
        <v>469.89477863000002</v>
      </c>
      <c r="N271" s="36">
        <f>SUMIFS(СВЦЭМ!$H$34:$H$777,СВЦЭМ!$A$34:$A$777,$A271,СВЦЭМ!$B$34:$B$777,N$260)+'СЕТ СН'!$F$12</f>
        <v>498.00296867999998</v>
      </c>
      <c r="O271" s="36">
        <f>SUMIFS(СВЦЭМ!$H$34:$H$777,СВЦЭМ!$A$34:$A$777,$A271,СВЦЭМ!$B$34:$B$777,O$260)+'СЕТ СН'!$F$12</f>
        <v>515.47108589000004</v>
      </c>
      <c r="P271" s="36">
        <f>SUMIFS(СВЦЭМ!$H$34:$H$777,СВЦЭМ!$A$34:$A$777,$A271,СВЦЭМ!$B$34:$B$777,P$260)+'СЕТ СН'!$F$12</f>
        <v>519.60627246000001</v>
      </c>
      <c r="Q271" s="36">
        <f>SUMIFS(СВЦЭМ!$H$34:$H$777,СВЦЭМ!$A$34:$A$777,$A271,СВЦЭМ!$B$34:$B$777,Q$260)+'СЕТ СН'!$F$12</f>
        <v>497.68622585000003</v>
      </c>
      <c r="R271" s="36">
        <f>SUMIFS(СВЦЭМ!$H$34:$H$777,СВЦЭМ!$A$34:$A$777,$A271,СВЦЭМ!$B$34:$B$777,R$260)+'СЕТ СН'!$F$12</f>
        <v>476.77056511000001</v>
      </c>
      <c r="S271" s="36">
        <f>SUMIFS(СВЦЭМ!$H$34:$H$777,СВЦЭМ!$A$34:$A$777,$A271,СВЦЭМ!$B$34:$B$777,S$260)+'СЕТ СН'!$F$12</f>
        <v>429.53997743000002</v>
      </c>
      <c r="T271" s="36">
        <f>SUMIFS(СВЦЭМ!$H$34:$H$777,СВЦЭМ!$A$34:$A$777,$A271,СВЦЭМ!$B$34:$B$777,T$260)+'СЕТ СН'!$F$12</f>
        <v>419.12376490999998</v>
      </c>
      <c r="U271" s="36">
        <f>SUMIFS(СВЦЭМ!$H$34:$H$777,СВЦЭМ!$A$34:$A$777,$A271,СВЦЭМ!$B$34:$B$777,U$260)+'СЕТ СН'!$F$12</f>
        <v>421.10486900000001</v>
      </c>
      <c r="V271" s="36">
        <f>SUMIFS(СВЦЭМ!$H$34:$H$777,СВЦЭМ!$A$34:$A$777,$A271,СВЦЭМ!$B$34:$B$777,V$260)+'СЕТ СН'!$F$12</f>
        <v>429.68841026000001</v>
      </c>
      <c r="W271" s="36">
        <f>SUMIFS(СВЦЭМ!$H$34:$H$777,СВЦЭМ!$A$34:$A$777,$A271,СВЦЭМ!$B$34:$B$777,W$260)+'СЕТ СН'!$F$12</f>
        <v>438.79555949000002</v>
      </c>
      <c r="X271" s="36">
        <f>SUMIFS(СВЦЭМ!$H$34:$H$777,СВЦЭМ!$A$34:$A$777,$A271,СВЦЭМ!$B$34:$B$777,X$260)+'СЕТ СН'!$F$12</f>
        <v>442.81551096999999</v>
      </c>
      <c r="Y271" s="36">
        <f>SUMIFS(СВЦЭМ!$H$34:$H$777,СВЦЭМ!$A$34:$A$777,$A271,СВЦЭМ!$B$34:$B$777,Y$260)+'СЕТ СН'!$F$12</f>
        <v>487.32242673000002</v>
      </c>
    </row>
    <row r="272" spans="1:27" ht="15.75" x14ac:dyDescent="0.2">
      <c r="A272" s="35">
        <f t="shared" si="7"/>
        <v>43446</v>
      </c>
      <c r="B272" s="36">
        <f>SUMIFS(СВЦЭМ!$H$34:$H$777,СВЦЭМ!$A$34:$A$777,$A272,СВЦЭМ!$B$34:$B$777,B$260)+'СЕТ СН'!$F$12</f>
        <v>521.00408629000003</v>
      </c>
      <c r="C272" s="36">
        <f>SUMIFS(СВЦЭМ!$H$34:$H$777,СВЦЭМ!$A$34:$A$777,$A272,СВЦЭМ!$B$34:$B$777,C$260)+'СЕТ СН'!$F$12</f>
        <v>566.61371064000002</v>
      </c>
      <c r="D272" s="36">
        <f>SUMIFS(СВЦЭМ!$H$34:$H$777,СВЦЭМ!$A$34:$A$777,$A272,СВЦЭМ!$B$34:$B$777,D$260)+'СЕТ СН'!$F$12</f>
        <v>595.61391811999999</v>
      </c>
      <c r="E272" s="36">
        <f>SUMIFS(СВЦЭМ!$H$34:$H$777,СВЦЭМ!$A$34:$A$777,$A272,СВЦЭМ!$B$34:$B$777,E$260)+'СЕТ СН'!$F$12</f>
        <v>606.15771609000001</v>
      </c>
      <c r="F272" s="36">
        <f>SUMIFS(СВЦЭМ!$H$34:$H$777,СВЦЭМ!$A$34:$A$777,$A272,СВЦЭМ!$B$34:$B$777,F$260)+'СЕТ СН'!$F$12</f>
        <v>604.88401618</v>
      </c>
      <c r="G272" s="36">
        <f>SUMIFS(СВЦЭМ!$H$34:$H$777,СВЦЭМ!$A$34:$A$777,$A272,СВЦЭМ!$B$34:$B$777,G$260)+'СЕТ СН'!$F$12</f>
        <v>590.95536491999997</v>
      </c>
      <c r="H272" s="36">
        <f>SUMIFS(СВЦЭМ!$H$34:$H$777,СВЦЭМ!$A$34:$A$777,$A272,СВЦЭМ!$B$34:$B$777,H$260)+'СЕТ СН'!$F$12</f>
        <v>550.95944240999995</v>
      </c>
      <c r="I272" s="36">
        <f>SUMIFS(СВЦЭМ!$H$34:$H$777,СВЦЭМ!$A$34:$A$777,$A272,СВЦЭМ!$B$34:$B$777,I$260)+'СЕТ СН'!$F$12</f>
        <v>498.12942328999998</v>
      </c>
      <c r="J272" s="36">
        <f>SUMIFS(СВЦЭМ!$H$34:$H$777,СВЦЭМ!$A$34:$A$777,$A272,СВЦЭМ!$B$34:$B$777,J$260)+'СЕТ СН'!$F$12</f>
        <v>480.55121622000001</v>
      </c>
      <c r="K272" s="36">
        <f>SUMIFS(СВЦЭМ!$H$34:$H$777,СВЦЭМ!$A$34:$A$777,$A272,СВЦЭМ!$B$34:$B$777,K$260)+'СЕТ СН'!$F$12</f>
        <v>443.16848286999999</v>
      </c>
      <c r="L272" s="36">
        <f>SUMIFS(СВЦЭМ!$H$34:$H$777,СВЦЭМ!$A$34:$A$777,$A272,СВЦЭМ!$B$34:$B$777,L$260)+'СЕТ СН'!$F$12</f>
        <v>442.58537709000001</v>
      </c>
      <c r="M272" s="36">
        <f>SUMIFS(СВЦЭМ!$H$34:$H$777,СВЦЭМ!$A$34:$A$777,$A272,СВЦЭМ!$B$34:$B$777,M$260)+'СЕТ СН'!$F$12</f>
        <v>469.89511661</v>
      </c>
      <c r="N272" s="36">
        <f>SUMIFS(СВЦЭМ!$H$34:$H$777,СВЦЭМ!$A$34:$A$777,$A272,СВЦЭМ!$B$34:$B$777,N$260)+'СЕТ СН'!$F$12</f>
        <v>499.27560699000003</v>
      </c>
      <c r="O272" s="36">
        <f>SUMIFS(СВЦЭМ!$H$34:$H$777,СВЦЭМ!$A$34:$A$777,$A272,СВЦЭМ!$B$34:$B$777,O$260)+'СЕТ СН'!$F$12</f>
        <v>520.03344852999999</v>
      </c>
      <c r="P272" s="36">
        <f>SUMIFS(СВЦЭМ!$H$34:$H$777,СВЦЭМ!$A$34:$A$777,$A272,СВЦЭМ!$B$34:$B$777,P$260)+'СЕТ СН'!$F$12</f>
        <v>525.15012121999996</v>
      </c>
      <c r="Q272" s="36">
        <f>SUMIFS(СВЦЭМ!$H$34:$H$777,СВЦЭМ!$A$34:$A$777,$A272,СВЦЭМ!$B$34:$B$777,Q$260)+'СЕТ СН'!$F$12</f>
        <v>501.82177854000003</v>
      </c>
      <c r="R272" s="36">
        <f>SUMIFS(СВЦЭМ!$H$34:$H$777,СВЦЭМ!$A$34:$A$777,$A272,СВЦЭМ!$B$34:$B$777,R$260)+'СЕТ СН'!$F$12</f>
        <v>477.94612575999997</v>
      </c>
      <c r="S272" s="36">
        <f>SUMIFS(СВЦЭМ!$H$34:$H$777,СВЦЭМ!$A$34:$A$777,$A272,СВЦЭМ!$B$34:$B$777,S$260)+'СЕТ СН'!$F$12</f>
        <v>433.21555933000002</v>
      </c>
      <c r="T272" s="36">
        <f>SUMIFS(СВЦЭМ!$H$34:$H$777,СВЦЭМ!$A$34:$A$777,$A272,СВЦЭМ!$B$34:$B$777,T$260)+'СЕТ СН'!$F$12</f>
        <v>419.91291308000001</v>
      </c>
      <c r="U272" s="36">
        <f>SUMIFS(СВЦЭМ!$H$34:$H$777,СВЦЭМ!$A$34:$A$777,$A272,СВЦЭМ!$B$34:$B$777,U$260)+'СЕТ СН'!$F$12</f>
        <v>423.74390167000001</v>
      </c>
      <c r="V272" s="36">
        <f>SUMIFS(СВЦЭМ!$H$34:$H$777,СВЦЭМ!$A$34:$A$777,$A272,СВЦЭМ!$B$34:$B$777,V$260)+'СЕТ СН'!$F$12</f>
        <v>429.03583692000001</v>
      </c>
      <c r="W272" s="36">
        <f>SUMIFS(СВЦЭМ!$H$34:$H$777,СВЦЭМ!$A$34:$A$777,$A272,СВЦЭМ!$B$34:$B$777,W$260)+'СЕТ СН'!$F$12</f>
        <v>439.80523240999997</v>
      </c>
      <c r="X272" s="36">
        <f>SUMIFS(СВЦЭМ!$H$34:$H$777,СВЦЭМ!$A$34:$A$777,$A272,СВЦЭМ!$B$34:$B$777,X$260)+'СЕТ СН'!$F$12</f>
        <v>442.45052550000003</v>
      </c>
      <c r="Y272" s="36">
        <f>SUMIFS(СВЦЭМ!$H$34:$H$777,СВЦЭМ!$A$34:$A$777,$A272,СВЦЭМ!$B$34:$B$777,Y$260)+'СЕТ СН'!$F$12</f>
        <v>481.03676395000002</v>
      </c>
    </row>
    <row r="273" spans="1:25" ht="15.75" x14ac:dyDescent="0.2">
      <c r="A273" s="35">
        <f t="shared" si="7"/>
        <v>43447</v>
      </c>
      <c r="B273" s="36">
        <f>SUMIFS(СВЦЭМ!$H$34:$H$777,СВЦЭМ!$A$34:$A$777,$A273,СВЦЭМ!$B$34:$B$777,B$260)+'СЕТ СН'!$F$12</f>
        <v>520.33068451999998</v>
      </c>
      <c r="C273" s="36">
        <f>SUMIFS(СВЦЭМ!$H$34:$H$777,СВЦЭМ!$A$34:$A$777,$A273,СВЦЭМ!$B$34:$B$777,C$260)+'СЕТ СН'!$F$12</f>
        <v>557.31903839999995</v>
      </c>
      <c r="D273" s="36">
        <f>SUMIFS(СВЦЭМ!$H$34:$H$777,СВЦЭМ!$A$34:$A$777,$A273,СВЦЭМ!$B$34:$B$777,D$260)+'СЕТ СН'!$F$12</f>
        <v>588.13605844999995</v>
      </c>
      <c r="E273" s="36">
        <f>SUMIFS(СВЦЭМ!$H$34:$H$777,СВЦЭМ!$A$34:$A$777,$A273,СВЦЭМ!$B$34:$B$777,E$260)+'СЕТ СН'!$F$12</f>
        <v>595.95813468999995</v>
      </c>
      <c r="F273" s="36">
        <f>SUMIFS(СВЦЭМ!$H$34:$H$777,СВЦЭМ!$A$34:$A$777,$A273,СВЦЭМ!$B$34:$B$777,F$260)+'СЕТ СН'!$F$12</f>
        <v>596.65240545999995</v>
      </c>
      <c r="G273" s="36">
        <f>SUMIFS(СВЦЭМ!$H$34:$H$777,СВЦЭМ!$A$34:$A$777,$A273,СВЦЭМ!$B$34:$B$777,G$260)+'СЕТ СН'!$F$12</f>
        <v>587.34667823999996</v>
      </c>
      <c r="H273" s="36">
        <f>SUMIFS(СВЦЭМ!$H$34:$H$777,СВЦЭМ!$A$34:$A$777,$A273,СВЦЭМ!$B$34:$B$777,H$260)+'СЕТ СН'!$F$12</f>
        <v>548.13116748000004</v>
      </c>
      <c r="I273" s="36">
        <f>SUMIFS(СВЦЭМ!$H$34:$H$777,СВЦЭМ!$A$34:$A$777,$A273,СВЦЭМ!$B$34:$B$777,I$260)+'СЕТ СН'!$F$12</f>
        <v>506.90280087999997</v>
      </c>
      <c r="J273" s="36">
        <f>SUMIFS(СВЦЭМ!$H$34:$H$777,СВЦЭМ!$A$34:$A$777,$A273,СВЦЭМ!$B$34:$B$777,J$260)+'СЕТ СН'!$F$12</f>
        <v>472.08317004999998</v>
      </c>
      <c r="K273" s="36">
        <f>SUMIFS(СВЦЭМ!$H$34:$H$777,СВЦЭМ!$A$34:$A$777,$A273,СВЦЭМ!$B$34:$B$777,K$260)+'СЕТ СН'!$F$12</f>
        <v>444.38638814000001</v>
      </c>
      <c r="L273" s="36">
        <f>SUMIFS(СВЦЭМ!$H$34:$H$777,СВЦЭМ!$A$34:$A$777,$A273,СВЦЭМ!$B$34:$B$777,L$260)+'СЕТ СН'!$F$12</f>
        <v>442.25088144</v>
      </c>
      <c r="M273" s="36">
        <f>SUMIFS(СВЦЭМ!$H$34:$H$777,СВЦЭМ!$A$34:$A$777,$A273,СВЦЭМ!$B$34:$B$777,M$260)+'СЕТ СН'!$F$12</f>
        <v>465.79348223</v>
      </c>
      <c r="N273" s="36">
        <f>SUMIFS(СВЦЭМ!$H$34:$H$777,СВЦЭМ!$A$34:$A$777,$A273,СВЦЭМ!$B$34:$B$777,N$260)+'СЕТ СН'!$F$12</f>
        <v>500.79265543000002</v>
      </c>
      <c r="O273" s="36">
        <f>SUMIFS(СВЦЭМ!$H$34:$H$777,СВЦЭМ!$A$34:$A$777,$A273,СВЦЭМ!$B$34:$B$777,O$260)+'СЕТ СН'!$F$12</f>
        <v>516.81903463000003</v>
      </c>
      <c r="P273" s="36">
        <f>SUMIFS(СВЦЭМ!$H$34:$H$777,СВЦЭМ!$A$34:$A$777,$A273,СВЦЭМ!$B$34:$B$777,P$260)+'СЕТ СН'!$F$12</f>
        <v>512.77733194999996</v>
      </c>
      <c r="Q273" s="36">
        <f>SUMIFS(СВЦЭМ!$H$34:$H$777,СВЦЭМ!$A$34:$A$777,$A273,СВЦЭМ!$B$34:$B$777,Q$260)+'СЕТ СН'!$F$12</f>
        <v>498.89248831999998</v>
      </c>
      <c r="R273" s="36">
        <f>SUMIFS(СВЦЭМ!$H$34:$H$777,СВЦЭМ!$A$34:$A$777,$A273,СВЦЭМ!$B$34:$B$777,R$260)+'СЕТ СН'!$F$12</f>
        <v>488.81955780999999</v>
      </c>
      <c r="S273" s="36">
        <f>SUMIFS(СВЦЭМ!$H$34:$H$777,СВЦЭМ!$A$34:$A$777,$A273,СВЦЭМ!$B$34:$B$777,S$260)+'СЕТ СН'!$F$12</f>
        <v>451.07830486</v>
      </c>
      <c r="T273" s="36">
        <f>SUMIFS(СВЦЭМ!$H$34:$H$777,СВЦЭМ!$A$34:$A$777,$A273,СВЦЭМ!$B$34:$B$777,T$260)+'СЕТ СН'!$F$12</f>
        <v>451.63364008000002</v>
      </c>
      <c r="U273" s="36">
        <f>SUMIFS(СВЦЭМ!$H$34:$H$777,СВЦЭМ!$A$34:$A$777,$A273,СВЦЭМ!$B$34:$B$777,U$260)+'СЕТ СН'!$F$12</f>
        <v>456.32698389000001</v>
      </c>
      <c r="V273" s="36">
        <f>SUMIFS(СВЦЭМ!$H$34:$H$777,СВЦЭМ!$A$34:$A$777,$A273,СВЦЭМ!$B$34:$B$777,V$260)+'СЕТ СН'!$F$12</f>
        <v>440.51486147000003</v>
      </c>
      <c r="W273" s="36">
        <f>SUMIFS(СВЦЭМ!$H$34:$H$777,СВЦЭМ!$A$34:$A$777,$A273,СВЦЭМ!$B$34:$B$777,W$260)+'СЕТ СН'!$F$12</f>
        <v>439.31225703000001</v>
      </c>
      <c r="X273" s="36">
        <f>SUMIFS(СВЦЭМ!$H$34:$H$777,СВЦЭМ!$A$34:$A$777,$A273,СВЦЭМ!$B$34:$B$777,X$260)+'СЕТ СН'!$F$12</f>
        <v>442.69609014999997</v>
      </c>
      <c r="Y273" s="36">
        <f>SUMIFS(СВЦЭМ!$H$34:$H$777,СВЦЭМ!$A$34:$A$777,$A273,СВЦЭМ!$B$34:$B$777,Y$260)+'СЕТ СН'!$F$12</f>
        <v>489.02676029000003</v>
      </c>
    </row>
    <row r="274" spans="1:25" ht="15.75" x14ac:dyDescent="0.2">
      <c r="A274" s="35">
        <f t="shared" si="7"/>
        <v>43448</v>
      </c>
      <c r="B274" s="36">
        <f>SUMIFS(СВЦЭМ!$H$34:$H$777,СВЦЭМ!$A$34:$A$777,$A274,СВЦЭМ!$B$34:$B$777,B$260)+'СЕТ СН'!$F$12</f>
        <v>527.94688471999996</v>
      </c>
      <c r="C274" s="36">
        <f>SUMIFS(СВЦЭМ!$H$34:$H$777,СВЦЭМ!$A$34:$A$777,$A274,СВЦЭМ!$B$34:$B$777,C$260)+'СЕТ СН'!$F$12</f>
        <v>566.82717396999999</v>
      </c>
      <c r="D274" s="36">
        <f>SUMIFS(СВЦЭМ!$H$34:$H$777,СВЦЭМ!$A$34:$A$777,$A274,СВЦЭМ!$B$34:$B$777,D$260)+'СЕТ СН'!$F$12</f>
        <v>595.50043204999997</v>
      </c>
      <c r="E274" s="36">
        <f>SUMIFS(СВЦЭМ!$H$34:$H$777,СВЦЭМ!$A$34:$A$777,$A274,СВЦЭМ!$B$34:$B$777,E$260)+'СЕТ СН'!$F$12</f>
        <v>597.89399531000004</v>
      </c>
      <c r="F274" s="36">
        <f>SUMIFS(СВЦЭМ!$H$34:$H$777,СВЦЭМ!$A$34:$A$777,$A274,СВЦЭМ!$B$34:$B$777,F$260)+'СЕТ СН'!$F$12</f>
        <v>596.90761574999999</v>
      </c>
      <c r="G274" s="36">
        <f>SUMIFS(СВЦЭМ!$H$34:$H$777,СВЦЭМ!$A$34:$A$777,$A274,СВЦЭМ!$B$34:$B$777,G$260)+'СЕТ СН'!$F$12</f>
        <v>585.19245112999999</v>
      </c>
      <c r="H274" s="36">
        <f>SUMIFS(СВЦЭМ!$H$34:$H$777,СВЦЭМ!$A$34:$A$777,$A274,СВЦЭМ!$B$34:$B$777,H$260)+'СЕТ СН'!$F$12</f>
        <v>561.40377521000005</v>
      </c>
      <c r="I274" s="36">
        <f>SUMIFS(СВЦЭМ!$H$34:$H$777,СВЦЭМ!$A$34:$A$777,$A274,СВЦЭМ!$B$34:$B$777,I$260)+'СЕТ СН'!$F$12</f>
        <v>509.52210780000001</v>
      </c>
      <c r="J274" s="36">
        <f>SUMIFS(СВЦЭМ!$H$34:$H$777,СВЦЭМ!$A$34:$A$777,$A274,СВЦЭМ!$B$34:$B$777,J$260)+'СЕТ СН'!$F$12</f>
        <v>476.50964126999997</v>
      </c>
      <c r="K274" s="36">
        <f>SUMIFS(СВЦЭМ!$H$34:$H$777,СВЦЭМ!$A$34:$A$777,$A274,СВЦЭМ!$B$34:$B$777,K$260)+'СЕТ СН'!$F$12</f>
        <v>443.74432368999999</v>
      </c>
      <c r="L274" s="36">
        <f>SUMIFS(СВЦЭМ!$H$34:$H$777,СВЦЭМ!$A$34:$A$777,$A274,СВЦЭМ!$B$34:$B$777,L$260)+'СЕТ СН'!$F$12</f>
        <v>442.12139865</v>
      </c>
      <c r="M274" s="36">
        <f>SUMIFS(СВЦЭМ!$H$34:$H$777,СВЦЭМ!$A$34:$A$777,$A274,СВЦЭМ!$B$34:$B$777,M$260)+'СЕТ СН'!$F$12</f>
        <v>473.83635924999999</v>
      </c>
      <c r="N274" s="36">
        <f>SUMIFS(СВЦЭМ!$H$34:$H$777,СВЦЭМ!$A$34:$A$777,$A274,СВЦЭМ!$B$34:$B$777,N$260)+'СЕТ СН'!$F$12</f>
        <v>507.32357145999998</v>
      </c>
      <c r="O274" s="36">
        <f>SUMIFS(СВЦЭМ!$H$34:$H$777,СВЦЭМ!$A$34:$A$777,$A274,СВЦЭМ!$B$34:$B$777,O$260)+'СЕТ СН'!$F$12</f>
        <v>514.76972641999998</v>
      </c>
      <c r="P274" s="36">
        <f>SUMIFS(СВЦЭМ!$H$34:$H$777,СВЦЭМ!$A$34:$A$777,$A274,СВЦЭМ!$B$34:$B$777,P$260)+'СЕТ СН'!$F$12</f>
        <v>511.55615879999999</v>
      </c>
      <c r="Q274" s="36">
        <f>SUMIFS(СВЦЭМ!$H$34:$H$777,СВЦЭМ!$A$34:$A$777,$A274,СВЦЭМ!$B$34:$B$777,Q$260)+'СЕТ СН'!$F$12</f>
        <v>509.63555845000002</v>
      </c>
      <c r="R274" s="36">
        <f>SUMIFS(СВЦЭМ!$H$34:$H$777,СВЦЭМ!$A$34:$A$777,$A274,СВЦЭМ!$B$34:$B$777,R$260)+'СЕТ СН'!$F$12</f>
        <v>494.44059334000002</v>
      </c>
      <c r="S274" s="36">
        <f>SUMIFS(СВЦЭМ!$H$34:$H$777,СВЦЭМ!$A$34:$A$777,$A274,СВЦЭМ!$B$34:$B$777,S$260)+'СЕТ СН'!$F$12</f>
        <v>442.38311048999998</v>
      </c>
      <c r="T274" s="36">
        <f>SUMIFS(СВЦЭМ!$H$34:$H$777,СВЦЭМ!$A$34:$A$777,$A274,СВЦЭМ!$B$34:$B$777,T$260)+'СЕТ СН'!$F$12</f>
        <v>420.11158931</v>
      </c>
      <c r="U274" s="36">
        <f>SUMIFS(СВЦЭМ!$H$34:$H$777,СВЦЭМ!$A$34:$A$777,$A274,СВЦЭМ!$B$34:$B$777,U$260)+'СЕТ СН'!$F$12</f>
        <v>417.22290126000001</v>
      </c>
      <c r="V274" s="36">
        <f>SUMIFS(СВЦЭМ!$H$34:$H$777,СВЦЭМ!$A$34:$A$777,$A274,СВЦЭМ!$B$34:$B$777,V$260)+'СЕТ СН'!$F$12</f>
        <v>420.44057787999998</v>
      </c>
      <c r="W274" s="36">
        <f>SUMIFS(СВЦЭМ!$H$34:$H$777,СВЦЭМ!$A$34:$A$777,$A274,СВЦЭМ!$B$34:$B$777,W$260)+'СЕТ СН'!$F$12</f>
        <v>430.39399711999999</v>
      </c>
      <c r="X274" s="36">
        <f>SUMIFS(СВЦЭМ!$H$34:$H$777,СВЦЭМ!$A$34:$A$777,$A274,СВЦЭМ!$B$34:$B$777,X$260)+'СЕТ СН'!$F$12</f>
        <v>436.96807933000002</v>
      </c>
      <c r="Y274" s="36">
        <f>SUMIFS(СВЦЭМ!$H$34:$H$777,СВЦЭМ!$A$34:$A$777,$A274,СВЦЭМ!$B$34:$B$777,Y$260)+'СЕТ СН'!$F$12</f>
        <v>482.76406823000002</v>
      </c>
    </row>
    <row r="275" spans="1:25" ht="15.75" x14ac:dyDescent="0.2">
      <c r="A275" s="35">
        <f t="shared" si="7"/>
        <v>43449</v>
      </c>
      <c r="B275" s="36">
        <f>SUMIFS(СВЦЭМ!$H$34:$H$777,СВЦЭМ!$A$34:$A$777,$A275,СВЦЭМ!$B$34:$B$777,B$260)+'СЕТ СН'!$F$12</f>
        <v>547.92185699000004</v>
      </c>
      <c r="C275" s="36">
        <f>SUMIFS(СВЦЭМ!$H$34:$H$777,СВЦЭМ!$A$34:$A$777,$A275,СВЦЭМ!$B$34:$B$777,C$260)+'СЕТ СН'!$F$12</f>
        <v>572.56748091999998</v>
      </c>
      <c r="D275" s="36">
        <f>SUMIFS(СВЦЭМ!$H$34:$H$777,СВЦЭМ!$A$34:$A$777,$A275,СВЦЭМ!$B$34:$B$777,D$260)+'СЕТ СН'!$F$12</f>
        <v>594.43427307000002</v>
      </c>
      <c r="E275" s="36">
        <f>SUMIFS(СВЦЭМ!$H$34:$H$777,СВЦЭМ!$A$34:$A$777,$A275,СВЦЭМ!$B$34:$B$777,E$260)+'СЕТ СН'!$F$12</f>
        <v>594.36106144999997</v>
      </c>
      <c r="F275" s="36">
        <f>SUMIFS(СВЦЭМ!$H$34:$H$777,СВЦЭМ!$A$34:$A$777,$A275,СВЦЭМ!$B$34:$B$777,F$260)+'СЕТ СН'!$F$12</f>
        <v>593.78117362</v>
      </c>
      <c r="G275" s="36">
        <f>SUMIFS(СВЦЭМ!$H$34:$H$777,СВЦЭМ!$A$34:$A$777,$A275,СВЦЭМ!$B$34:$B$777,G$260)+'СЕТ СН'!$F$12</f>
        <v>578.92738091000001</v>
      </c>
      <c r="H275" s="36">
        <f>SUMIFS(СВЦЭМ!$H$34:$H$777,СВЦЭМ!$A$34:$A$777,$A275,СВЦЭМ!$B$34:$B$777,H$260)+'СЕТ СН'!$F$12</f>
        <v>565.88219458000003</v>
      </c>
      <c r="I275" s="36">
        <f>SUMIFS(СВЦЭМ!$H$34:$H$777,СВЦЭМ!$A$34:$A$777,$A275,СВЦЭМ!$B$34:$B$777,I$260)+'СЕТ СН'!$F$12</f>
        <v>515.69638921000001</v>
      </c>
      <c r="J275" s="36">
        <f>SUMIFS(СВЦЭМ!$H$34:$H$777,СВЦЭМ!$A$34:$A$777,$A275,СВЦЭМ!$B$34:$B$777,J$260)+'СЕТ СН'!$F$12</f>
        <v>468.61010486999999</v>
      </c>
      <c r="K275" s="36">
        <f>SUMIFS(СВЦЭМ!$H$34:$H$777,СВЦЭМ!$A$34:$A$777,$A275,СВЦЭМ!$B$34:$B$777,K$260)+'СЕТ СН'!$F$12</f>
        <v>434.35461463000001</v>
      </c>
      <c r="L275" s="36">
        <f>SUMIFS(СВЦЭМ!$H$34:$H$777,СВЦЭМ!$A$34:$A$777,$A275,СВЦЭМ!$B$34:$B$777,L$260)+'СЕТ СН'!$F$12</f>
        <v>442.52837833000001</v>
      </c>
      <c r="M275" s="36">
        <f>SUMIFS(СВЦЭМ!$H$34:$H$777,СВЦЭМ!$A$34:$A$777,$A275,СВЦЭМ!$B$34:$B$777,M$260)+'СЕТ СН'!$F$12</f>
        <v>470.40095971</v>
      </c>
      <c r="N275" s="36">
        <f>SUMIFS(СВЦЭМ!$H$34:$H$777,СВЦЭМ!$A$34:$A$777,$A275,СВЦЭМ!$B$34:$B$777,N$260)+'СЕТ СН'!$F$12</f>
        <v>502.92542343999997</v>
      </c>
      <c r="O275" s="36">
        <f>SUMIFS(СВЦЭМ!$H$34:$H$777,СВЦЭМ!$A$34:$A$777,$A275,СВЦЭМ!$B$34:$B$777,O$260)+'СЕТ СН'!$F$12</f>
        <v>524.42999742999996</v>
      </c>
      <c r="P275" s="36">
        <f>SUMIFS(СВЦЭМ!$H$34:$H$777,СВЦЭМ!$A$34:$A$777,$A275,СВЦЭМ!$B$34:$B$777,P$260)+'СЕТ СН'!$F$12</f>
        <v>514.55540702999997</v>
      </c>
      <c r="Q275" s="36">
        <f>SUMIFS(СВЦЭМ!$H$34:$H$777,СВЦЭМ!$A$34:$A$777,$A275,СВЦЭМ!$B$34:$B$777,Q$260)+'СЕТ СН'!$F$12</f>
        <v>504.27932257999998</v>
      </c>
      <c r="R275" s="36">
        <f>SUMIFS(СВЦЭМ!$H$34:$H$777,СВЦЭМ!$A$34:$A$777,$A275,СВЦЭМ!$B$34:$B$777,R$260)+'СЕТ СН'!$F$12</f>
        <v>479.30060552999998</v>
      </c>
      <c r="S275" s="36">
        <f>SUMIFS(СВЦЭМ!$H$34:$H$777,СВЦЭМ!$A$34:$A$777,$A275,СВЦЭМ!$B$34:$B$777,S$260)+'СЕТ СН'!$F$12</f>
        <v>433.03242175999998</v>
      </c>
      <c r="T275" s="36">
        <f>SUMIFS(СВЦЭМ!$H$34:$H$777,СВЦЭМ!$A$34:$A$777,$A275,СВЦЭМ!$B$34:$B$777,T$260)+'СЕТ СН'!$F$12</f>
        <v>407.92654252</v>
      </c>
      <c r="U275" s="36">
        <f>SUMIFS(СВЦЭМ!$H$34:$H$777,СВЦЭМ!$A$34:$A$777,$A275,СВЦЭМ!$B$34:$B$777,U$260)+'СЕТ СН'!$F$12</f>
        <v>415.80528095</v>
      </c>
      <c r="V275" s="36">
        <f>SUMIFS(СВЦЭМ!$H$34:$H$777,СВЦЭМ!$A$34:$A$777,$A275,СВЦЭМ!$B$34:$B$777,V$260)+'СЕТ СН'!$F$12</f>
        <v>418.42091054999997</v>
      </c>
      <c r="W275" s="36">
        <f>SUMIFS(СВЦЭМ!$H$34:$H$777,СВЦЭМ!$A$34:$A$777,$A275,СВЦЭМ!$B$34:$B$777,W$260)+'СЕТ СН'!$F$12</f>
        <v>421.87199186999999</v>
      </c>
      <c r="X275" s="36">
        <f>SUMIFS(СВЦЭМ!$H$34:$H$777,СВЦЭМ!$A$34:$A$777,$A275,СВЦЭМ!$B$34:$B$777,X$260)+'СЕТ СН'!$F$12</f>
        <v>435.77522455000002</v>
      </c>
      <c r="Y275" s="36">
        <f>SUMIFS(СВЦЭМ!$H$34:$H$777,СВЦЭМ!$A$34:$A$777,$A275,СВЦЭМ!$B$34:$B$777,Y$260)+'СЕТ СН'!$F$12</f>
        <v>471.23232414</v>
      </c>
    </row>
    <row r="276" spans="1:25" ht="15.75" x14ac:dyDescent="0.2">
      <c r="A276" s="35">
        <f t="shared" si="7"/>
        <v>43450</v>
      </c>
      <c r="B276" s="36">
        <f>SUMIFS(СВЦЭМ!$H$34:$H$777,СВЦЭМ!$A$34:$A$777,$A276,СВЦЭМ!$B$34:$B$777,B$260)+'СЕТ СН'!$F$12</f>
        <v>525.73287946000005</v>
      </c>
      <c r="C276" s="36">
        <f>SUMIFS(СВЦЭМ!$H$34:$H$777,СВЦЭМ!$A$34:$A$777,$A276,СВЦЭМ!$B$34:$B$777,C$260)+'СЕТ СН'!$F$12</f>
        <v>568.72184702000004</v>
      </c>
      <c r="D276" s="36">
        <f>SUMIFS(СВЦЭМ!$H$34:$H$777,СВЦЭМ!$A$34:$A$777,$A276,СВЦЭМ!$B$34:$B$777,D$260)+'СЕТ СН'!$F$12</f>
        <v>599.07420782999998</v>
      </c>
      <c r="E276" s="36">
        <f>SUMIFS(СВЦЭМ!$H$34:$H$777,СВЦЭМ!$A$34:$A$777,$A276,СВЦЭМ!$B$34:$B$777,E$260)+'СЕТ СН'!$F$12</f>
        <v>592.30923695000001</v>
      </c>
      <c r="F276" s="36">
        <f>SUMIFS(СВЦЭМ!$H$34:$H$777,СВЦЭМ!$A$34:$A$777,$A276,СВЦЭМ!$B$34:$B$777,F$260)+'СЕТ СН'!$F$12</f>
        <v>587.37035891999994</v>
      </c>
      <c r="G276" s="36">
        <f>SUMIFS(СВЦЭМ!$H$34:$H$777,СВЦЭМ!$A$34:$A$777,$A276,СВЦЭМ!$B$34:$B$777,G$260)+'СЕТ СН'!$F$12</f>
        <v>580.40439619999995</v>
      </c>
      <c r="H276" s="36">
        <f>SUMIFS(СВЦЭМ!$H$34:$H$777,СВЦЭМ!$A$34:$A$777,$A276,СВЦЭМ!$B$34:$B$777,H$260)+'СЕТ СН'!$F$12</f>
        <v>570.55159931000003</v>
      </c>
      <c r="I276" s="36">
        <f>SUMIFS(СВЦЭМ!$H$34:$H$777,СВЦЭМ!$A$34:$A$777,$A276,СВЦЭМ!$B$34:$B$777,I$260)+'СЕТ СН'!$F$12</f>
        <v>525.49971791999997</v>
      </c>
      <c r="J276" s="36">
        <f>SUMIFS(СВЦЭМ!$H$34:$H$777,СВЦЭМ!$A$34:$A$777,$A276,СВЦЭМ!$B$34:$B$777,J$260)+'СЕТ СН'!$F$12</f>
        <v>480.91752238999999</v>
      </c>
      <c r="K276" s="36">
        <f>SUMIFS(СВЦЭМ!$H$34:$H$777,СВЦЭМ!$A$34:$A$777,$A276,СВЦЭМ!$B$34:$B$777,K$260)+'СЕТ СН'!$F$12</f>
        <v>447.42046155000003</v>
      </c>
      <c r="L276" s="36">
        <f>SUMIFS(СВЦЭМ!$H$34:$H$777,СВЦЭМ!$A$34:$A$777,$A276,СВЦЭМ!$B$34:$B$777,L$260)+'СЕТ СН'!$F$12</f>
        <v>431.64874837999997</v>
      </c>
      <c r="M276" s="36">
        <f>SUMIFS(СВЦЭМ!$H$34:$H$777,СВЦЭМ!$A$34:$A$777,$A276,СВЦЭМ!$B$34:$B$777,M$260)+'СЕТ СН'!$F$12</f>
        <v>462.77060524000001</v>
      </c>
      <c r="N276" s="36">
        <f>SUMIFS(СВЦЭМ!$H$34:$H$777,СВЦЭМ!$A$34:$A$777,$A276,СВЦЭМ!$B$34:$B$777,N$260)+'СЕТ СН'!$F$12</f>
        <v>500.49547419999999</v>
      </c>
      <c r="O276" s="36">
        <f>SUMIFS(СВЦЭМ!$H$34:$H$777,СВЦЭМ!$A$34:$A$777,$A276,СВЦЭМ!$B$34:$B$777,O$260)+'СЕТ СН'!$F$12</f>
        <v>512.31801929999995</v>
      </c>
      <c r="P276" s="36">
        <f>SUMIFS(СВЦЭМ!$H$34:$H$777,СВЦЭМ!$A$34:$A$777,$A276,СВЦЭМ!$B$34:$B$777,P$260)+'СЕТ СН'!$F$12</f>
        <v>514.97452247000001</v>
      </c>
      <c r="Q276" s="36">
        <f>SUMIFS(СВЦЭМ!$H$34:$H$777,СВЦЭМ!$A$34:$A$777,$A276,СВЦЭМ!$B$34:$B$777,Q$260)+'СЕТ СН'!$F$12</f>
        <v>513.86580760000004</v>
      </c>
      <c r="R276" s="36">
        <f>SUMIFS(СВЦЭМ!$H$34:$H$777,СВЦЭМ!$A$34:$A$777,$A276,СВЦЭМ!$B$34:$B$777,R$260)+'СЕТ СН'!$F$12</f>
        <v>489.31242844000002</v>
      </c>
      <c r="S276" s="36">
        <f>SUMIFS(СВЦЭМ!$H$34:$H$777,СВЦЭМ!$A$34:$A$777,$A276,СВЦЭМ!$B$34:$B$777,S$260)+'СЕТ СН'!$F$12</f>
        <v>434.27707789999999</v>
      </c>
      <c r="T276" s="36">
        <f>SUMIFS(СВЦЭМ!$H$34:$H$777,СВЦЭМ!$A$34:$A$777,$A276,СВЦЭМ!$B$34:$B$777,T$260)+'СЕТ СН'!$F$12</f>
        <v>406.66727373999998</v>
      </c>
      <c r="U276" s="36">
        <f>SUMIFS(СВЦЭМ!$H$34:$H$777,СВЦЭМ!$A$34:$A$777,$A276,СВЦЭМ!$B$34:$B$777,U$260)+'СЕТ СН'!$F$12</f>
        <v>408.25577743000002</v>
      </c>
      <c r="V276" s="36">
        <f>SUMIFS(СВЦЭМ!$H$34:$H$777,СВЦЭМ!$A$34:$A$777,$A276,СВЦЭМ!$B$34:$B$777,V$260)+'СЕТ СН'!$F$12</f>
        <v>414.05363900999998</v>
      </c>
      <c r="W276" s="36">
        <f>SUMIFS(СВЦЭМ!$H$34:$H$777,СВЦЭМ!$A$34:$A$777,$A276,СВЦЭМ!$B$34:$B$777,W$260)+'СЕТ СН'!$F$12</f>
        <v>422.46743013000003</v>
      </c>
      <c r="X276" s="36">
        <f>SUMIFS(СВЦЭМ!$H$34:$H$777,СВЦЭМ!$A$34:$A$777,$A276,СВЦЭМ!$B$34:$B$777,X$260)+'СЕТ СН'!$F$12</f>
        <v>437.84873716999999</v>
      </c>
      <c r="Y276" s="36">
        <f>SUMIFS(СВЦЭМ!$H$34:$H$777,СВЦЭМ!$A$34:$A$777,$A276,СВЦЭМ!$B$34:$B$777,Y$260)+'СЕТ СН'!$F$12</f>
        <v>473.80937559</v>
      </c>
    </row>
    <row r="277" spans="1:25" ht="15.75" x14ac:dyDescent="0.2">
      <c r="A277" s="35">
        <f t="shared" si="7"/>
        <v>43451</v>
      </c>
      <c r="B277" s="36">
        <f>SUMIFS(СВЦЭМ!$H$34:$H$777,СВЦЭМ!$A$34:$A$777,$A277,СВЦЭМ!$B$34:$B$777,B$260)+'СЕТ СН'!$F$12</f>
        <v>549.65314717000001</v>
      </c>
      <c r="C277" s="36">
        <f>SUMIFS(СВЦЭМ!$H$34:$H$777,СВЦЭМ!$A$34:$A$777,$A277,СВЦЭМ!$B$34:$B$777,C$260)+'СЕТ СН'!$F$12</f>
        <v>598.67308573000003</v>
      </c>
      <c r="D277" s="36">
        <f>SUMIFS(СВЦЭМ!$H$34:$H$777,СВЦЭМ!$A$34:$A$777,$A277,СВЦЭМ!$B$34:$B$777,D$260)+'СЕТ СН'!$F$12</f>
        <v>631.84253678000005</v>
      </c>
      <c r="E277" s="36">
        <f>SUMIFS(СВЦЭМ!$H$34:$H$777,СВЦЭМ!$A$34:$A$777,$A277,СВЦЭМ!$B$34:$B$777,E$260)+'СЕТ СН'!$F$12</f>
        <v>639.98461361</v>
      </c>
      <c r="F277" s="36">
        <f>SUMIFS(СВЦЭМ!$H$34:$H$777,СВЦЭМ!$A$34:$A$777,$A277,СВЦЭМ!$B$34:$B$777,F$260)+'СЕТ СН'!$F$12</f>
        <v>639.55414049000001</v>
      </c>
      <c r="G277" s="36">
        <f>SUMIFS(СВЦЭМ!$H$34:$H$777,СВЦЭМ!$A$34:$A$777,$A277,СВЦЭМ!$B$34:$B$777,G$260)+'СЕТ СН'!$F$12</f>
        <v>600.56880179999996</v>
      </c>
      <c r="H277" s="36">
        <f>SUMIFS(СВЦЭМ!$H$34:$H$777,СВЦЭМ!$A$34:$A$777,$A277,СВЦЭМ!$B$34:$B$777,H$260)+'СЕТ СН'!$F$12</f>
        <v>568.36970437000002</v>
      </c>
      <c r="I277" s="36">
        <f>SUMIFS(СВЦЭМ!$H$34:$H$777,СВЦЭМ!$A$34:$A$777,$A277,СВЦЭМ!$B$34:$B$777,I$260)+'СЕТ СН'!$F$12</f>
        <v>514.12936056000001</v>
      </c>
      <c r="J277" s="36">
        <f>SUMIFS(СВЦЭМ!$H$34:$H$777,СВЦЭМ!$A$34:$A$777,$A277,СВЦЭМ!$B$34:$B$777,J$260)+'СЕТ СН'!$F$12</f>
        <v>479.37865713999997</v>
      </c>
      <c r="K277" s="36">
        <f>SUMIFS(СВЦЭМ!$H$34:$H$777,СВЦЭМ!$A$34:$A$777,$A277,СВЦЭМ!$B$34:$B$777,K$260)+'СЕТ СН'!$F$12</f>
        <v>439.38844141999999</v>
      </c>
      <c r="L277" s="36">
        <f>SUMIFS(СВЦЭМ!$H$34:$H$777,СВЦЭМ!$A$34:$A$777,$A277,СВЦЭМ!$B$34:$B$777,L$260)+'СЕТ СН'!$F$12</f>
        <v>436.0914568</v>
      </c>
      <c r="M277" s="36">
        <f>SUMIFS(СВЦЭМ!$H$34:$H$777,СВЦЭМ!$A$34:$A$777,$A277,СВЦЭМ!$B$34:$B$777,M$260)+'СЕТ СН'!$F$12</f>
        <v>465.64117236999999</v>
      </c>
      <c r="N277" s="36">
        <f>SUMIFS(СВЦЭМ!$H$34:$H$777,СВЦЭМ!$A$34:$A$777,$A277,СВЦЭМ!$B$34:$B$777,N$260)+'СЕТ СН'!$F$12</f>
        <v>502.45464220000002</v>
      </c>
      <c r="O277" s="36">
        <f>SUMIFS(СВЦЭМ!$H$34:$H$777,СВЦЭМ!$A$34:$A$777,$A277,СВЦЭМ!$B$34:$B$777,O$260)+'СЕТ СН'!$F$12</f>
        <v>527.80327390000002</v>
      </c>
      <c r="P277" s="36">
        <f>SUMIFS(СВЦЭМ!$H$34:$H$777,СВЦЭМ!$A$34:$A$777,$A277,СВЦЭМ!$B$34:$B$777,P$260)+'СЕТ СН'!$F$12</f>
        <v>532.96208562000004</v>
      </c>
      <c r="Q277" s="36">
        <f>SUMIFS(СВЦЭМ!$H$34:$H$777,СВЦЭМ!$A$34:$A$777,$A277,СВЦЭМ!$B$34:$B$777,Q$260)+'СЕТ СН'!$F$12</f>
        <v>518.87617921000003</v>
      </c>
      <c r="R277" s="36">
        <f>SUMIFS(СВЦЭМ!$H$34:$H$777,СВЦЭМ!$A$34:$A$777,$A277,СВЦЭМ!$B$34:$B$777,R$260)+'СЕТ СН'!$F$12</f>
        <v>482.07145887000001</v>
      </c>
      <c r="S277" s="36">
        <f>SUMIFS(СВЦЭМ!$H$34:$H$777,СВЦЭМ!$A$34:$A$777,$A277,СВЦЭМ!$B$34:$B$777,S$260)+'СЕТ СН'!$F$12</f>
        <v>422.32253996999998</v>
      </c>
      <c r="T277" s="36">
        <f>SUMIFS(СВЦЭМ!$H$34:$H$777,СВЦЭМ!$A$34:$A$777,$A277,СВЦЭМ!$B$34:$B$777,T$260)+'СЕТ СН'!$F$12</f>
        <v>395.91080405000002</v>
      </c>
      <c r="U277" s="36">
        <f>SUMIFS(СВЦЭМ!$H$34:$H$777,СВЦЭМ!$A$34:$A$777,$A277,СВЦЭМ!$B$34:$B$777,U$260)+'СЕТ СН'!$F$12</f>
        <v>397.24031351999997</v>
      </c>
      <c r="V277" s="36">
        <f>SUMIFS(СВЦЭМ!$H$34:$H$777,СВЦЭМ!$A$34:$A$777,$A277,СВЦЭМ!$B$34:$B$777,V$260)+'СЕТ СН'!$F$12</f>
        <v>408.30868702999999</v>
      </c>
      <c r="W277" s="36">
        <f>SUMIFS(СВЦЭМ!$H$34:$H$777,СВЦЭМ!$A$34:$A$777,$A277,СВЦЭМ!$B$34:$B$777,W$260)+'СЕТ СН'!$F$12</f>
        <v>419.04833553999998</v>
      </c>
      <c r="X277" s="36">
        <f>SUMIFS(СВЦЭМ!$H$34:$H$777,СВЦЭМ!$A$34:$A$777,$A277,СВЦЭМ!$B$34:$B$777,X$260)+'СЕТ СН'!$F$12</f>
        <v>424.43900631999998</v>
      </c>
      <c r="Y277" s="36">
        <f>SUMIFS(СВЦЭМ!$H$34:$H$777,СВЦЭМ!$A$34:$A$777,$A277,СВЦЭМ!$B$34:$B$777,Y$260)+'СЕТ СН'!$F$12</f>
        <v>474.06504654999998</v>
      </c>
    </row>
    <row r="278" spans="1:25" ht="15.75" x14ac:dyDescent="0.2">
      <c r="A278" s="35">
        <f t="shared" si="7"/>
        <v>43452</v>
      </c>
      <c r="B278" s="36">
        <f>SUMIFS(СВЦЭМ!$H$34:$H$777,СВЦЭМ!$A$34:$A$777,$A278,СВЦЭМ!$B$34:$B$777,B$260)+'СЕТ СН'!$F$12</f>
        <v>526.04105116000005</v>
      </c>
      <c r="C278" s="36">
        <f>SUMIFS(СВЦЭМ!$H$34:$H$777,СВЦЭМ!$A$34:$A$777,$A278,СВЦЭМ!$B$34:$B$777,C$260)+'СЕТ СН'!$F$12</f>
        <v>563.34914900000001</v>
      </c>
      <c r="D278" s="36">
        <f>SUMIFS(СВЦЭМ!$H$34:$H$777,СВЦЭМ!$A$34:$A$777,$A278,СВЦЭМ!$B$34:$B$777,D$260)+'СЕТ СН'!$F$12</f>
        <v>591.43452850999995</v>
      </c>
      <c r="E278" s="36">
        <f>SUMIFS(СВЦЭМ!$H$34:$H$777,СВЦЭМ!$A$34:$A$777,$A278,СВЦЭМ!$B$34:$B$777,E$260)+'СЕТ СН'!$F$12</f>
        <v>594.48150511999995</v>
      </c>
      <c r="F278" s="36">
        <f>SUMIFS(СВЦЭМ!$H$34:$H$777,СВЦЭМ!$A$34:$A$777,$A278,СВЦЭМ!$B$34:$B$777,F$260)+'СЕТ СН'!$F$12</f>
        <v>594.00265970999999</v>
      </c>
      <c r="G278" s="36">
        <f>SUMIFS(СВЦЭМ!$H$34:$H$777,СВЦЭМ!$A$34:$A$777,$A278,СВЦЭМ!$B$34:$B$777,G$260)+'СЕТ СН'!$F$12</f>
        <v>588.00435807999997</v>
      </c>
      <c r="H278" s="36">
        <f>SUMIFS(СВЦЭМ!$H$34:$H$777,СВЦЭМ!$A$34:$A$777,$A278,СВЦЭМ!$B$34:$B$777,H$260)+'СЕТ СН'!$F$12</f>
        <v>557.15012913999999</v>
      </c>
      <c r="I278" s="36">
        <f>SUMIFS(СВЦЭМ!$H$34:$H$777,СВЦЭМ!$A$34:$A$777,$A278,СВЦЭМ!$B$34:$B$777,I$260)+'СЕТ СН'!$F$12</f>
        <v>509.85640960000001</v>
      </c>
      <c r="J278" s="36">
        <f>SUMIFS(СВЦЭМ!$H$34:$H$777,СВЦЭМ!$A$34:$A$777,$A278,СВЦЭМ!$B$34:$B$777,J$260)+'СЕТ СН'!$F$12</f>
        <v>474.98694230000001</v>
      </c>
      <c r="K278" s="36">
        <f>SUMIFS(СВЦЭМ!$H$34:$H$777,СВЦЭМ!$A$34:$A$777,$A278,СВЦЭМ!$B$34:$B$777,K$260)+'СЕТ СН'!$F$12</f>
        <v>446.23659301999999</v>
      </c>
      <c r="L278" s="36">
        <f>SUMIFS(СВЦЭМ!$H$34:$H$777,СВЦЭМ!$A$34:$A$777,$A278,СВЦЭМ!$B$34:$B$777,L$260)+'СЕТ СН'!$F$12</f>
        <v>452.46586825000003</v>
      </c>
      <c r="M278" s="36">
        <f>SUMIFS(СВЦЭМ!$H$34:$H$777,СВЦЭМ!$A$34:$A$777,$A278,СВЦЭМ!$B$34:$B$777,M$260)+'СЕТ СН'!$F$12</f>
        <v>469.61983485000002</v>
      </c>
      <c r="N278" s="36">
        <f>SUMIFS(СВЦЭМ!$H$34:$H$777,СВЦЭМ!$A$34:$A$777,$A278,СВЦЭМ!$B$34:$B$777,N$260)+'СЕТ СН'!$F$12</f>
        <v>493.54617958</v>
      </c>
      <c r="O278" s="36">
        <f>SUMIFS(СВЦЭМ!$H$34:$H$777,СВЦЭМ!$A$34:$A$777,$A278,СВЦЭМ!$B$34:$B$777,O$260)+'СЕТ СН'!$F$12</f>
        <v>519.81532074999996</v>
      </c>
      <c r="P278" s="36">
        <f>SUMIFS(СВЦЭМ!$H$34:$H$777,СВЦЭМ!$A$34:$A$777,$A278,СВЦЭМ!$B$34:$B$777,P$260)+'СЕТ СН'!$F$12</f>
        <v>524.04175227999997</v>
      </c>
      <c r="Q278" s="36">
        <f>SUMIFS(СВЦЭМ!$H$34:$H$777,СВЦЭМ!$A$34:$A$777,$A278,СВЦЭМ!$B$34:$B$777,Q$260)+'СЕТ СН'!$F$12</f>
        <v>507.7539203</v>
      </c>
      <c r="R278" s="36">
        <f>SUMIFS(СВЦЭМ!$H$34:$H$777,СВЦЭМ!$A$34:$A$777,$A278,СВЦЭМ!$B$34:$B$777,R$260)+'СЕТ СН'!$F$12</f>
        <v>480.99635776999997</v>
      </c>
      <c r="S278" s="36">
        <f>SUMIFS(СВЦЭМ!$H$34:$H$777,СВЦЭМ!$A$34:$A$777,$A278,СВЦЭМ!$B$34:$B$777,S$260)+'СЕТ СН'!$F$12</f>
        <v>443.46622373999998</v>
      </c>
      <c r="T278" s="36">
        <f>SUMIFS(СВЦЭМ!$H$34:$H$777,СВЦЭМ!$A$34:$A$777,$A278,СВЦЭМ!$B$34:$B$777,T$260)+'СЕТ СН'!$F$12</f>
        <v>425.57987450000002</v>
      </c>
      <c r="U278" s="36">
        <f>SUMIFS(СВЦЭМ!$H$34:$H$777,СВЦЭМ!$A$34:$A$777,$A278,СВЦЭМ!$B$34:$B$777,U$260)+'СЕТ СН'!$F$12</f>
        <v>421.77240555999998</v>
      </c>
      <c r="V278" s="36">
        <f>SUMIFS(СВЦЭМ!$H$34:$H$777,СВЦЭМ!$A$34:$A$777,$A278,СВЦЭМ!$B$34:$B$777,V$260)+'СЕТ СН'!$F$12</f>
        <v>422.88200555999998</v>
      </c>
      <c r="W278" s="36">
        <f>SUMIFS(СВЦЭМ!$H$34:$H$777,СВЦЭМ!$A$34:$A$777,$A278,СВЦЭМ!$B$34:$B$777,W$260)+'СЕТ СН'!$F$12</f>
        <v>430.47432713000001</v>
      </c>
      <c r="X278" s="36">
        <f>SUMIFS(СВЦЭМ!$H$34:$H$777,СВЦЭМ!$A$34:$A$777,$A278,СВЦЭМ!$B$34:$B$777,X$260)+'СЕТ СН'!$F$12</f>
        <v>435.25110655999998</v>
      </c>
      <c r="Y278" s="36">
        <f>SUMIFS(СВЦЭМ!$H$34:$H$777,СВЦЭМ!$A$34:$A$777,$A278,СВЦЭМ!$B$34:$B$777,Y$260)+'СЕТ СН'!$F$12</f>
        <v>477.00307326000001</v>
      </c>
    </row>
    <row r="279" spans="1:25" ht="15.75" x14ac:dyDescent="0.2">
      <c r="A279" s="35">
        <f t="shared" si="7"/>
        <v>43453</v>
      </c>
      <c r="B279" s="36">
        <f>SUMIFS(СВЦЭМ!$H$34:$H$777,СВЦЭМ!$A$34:$A$777,$A279,СВЦЭМ!$B$34:$B$777,B$260)+'СЕТ СН'!$F$12</f>
        <v>501.53341341999999</v>
      </c>
      <c r="C279" s="36">
        <f>SUMIFS(СВЦЭМ!$H$34:$H$777,СВЦЭМ!$A$34:$A$777,$A279,СВЦЭМ!$B$34:$B$777,C$260)+'СЕТ СН'!$F$12</f>
        <v>549.16105368000001</v>
      </c>
      <c r="D279" s="36">
        <f>SUMIFS(СВЦЭМ!$H$34:$H$777,СВЦЭМ!$A$34:$A$777,$A279,СВЦЭМ!$B$34:$B$777,D$260)+'СЕТ СН'!$F$12</f>
        <v>589.96018664999997</v>
      </c>
      <c r="E279" s="36">
        <f>SUMIFS(СВЦЭМ!$H$34:$H$777,СВЦЭМ!$A$34:$A$777,$A279,СВЦЭМ!$B$34:$B$777,E$260)+'СЕТ СН'!$F$12</f>
        <v>593.72289466999996</v>
      </c>
      <c r="F279" s="36">
        <f>SUMIFS(СВЦЭМ!$H$34:$H$777,СВЦЭМ!$A$34:$A$777,$A279,СВЦЭМ!$B$34:$B$777,F$260)+'СЕТ СН'!$F$12</f>
        <v>590.63363901000002</v>
      </c>
      <c r="G279" s="36">
        <f>SUMIFS(СВЦЭМ!$H$34:$H$777,СВЦЭМ!$A$34:$A$777,$A279,СВЦЭМ!$B$34:$B$777,G$260)+'СЕТ СН'!$F$12</f>
        <v>571.83773824000002</v>
      </c>
      <c r="H279" s="36">
        <f>SUMIFS(СВЦЭМ!$H$34:$H$777,СВЦЭМ!$A$34:$A$777,$A279,СВЦЭМ!$B$34:$B$777,H$260)+'СЕТ СН'!$F$12</f>
        <v>540.40558142999998</v>
      </c>
      <c r="I279" s="36">
        <f>SUMIFS(СВЦЭМ!$H$34:$H$777,СВЦЭМ!$A$34:$A$777,$A279,СВЦЭМ!$B$34:$B$777,I$260)+'СЕТ СН'!$F$12</f>
        <v>520.63680607000003</v>
      </c>
      <c r="J279" s="36">
        <f>SUMIFS(СВЦЭМ!$H$34:$H$777,СВЦЭМ!$A$34:$A$777,$A279,СВЦЭМ!$B$34:$B$777,J$260)+'СЕТ СН'!$F$12</f>
        <v>485.19233515000002</v>
      </c>
      <c r="K279" s="36">
        <f>SUMIFS(СВЦЭМ!$H$34:$H$777,СВЦЭМ!$A$34:$A$777,$A279,СВЦЭМ!$B$34:$B$777,K$260)+'СЕТ СН'!$F$12</f>
        <v>452.38065553000001</v>
      </c>
      <c r="L279" s="36">
        <f>SUMIFS(СВЦЭМ!$H$34:$H$777,СВЦЭМ!$A$34:$A$777,$A279,СВЦЭМ!$B$34:$B$777,L$260)+'СЕТ СН'!$F$12</f>
        <v>439.46221994000001</v>
      </c>
      <c r="M279" s="36">
        <f>SUMIFS(СВЦЭМ!$H$34:$H$777,СВЦЭМ!$A$34:$A$777,$A279,СВЦЭМ!$B$34:$B$777,M$260)+'СЕТ СН'!$F$12</f>
        <v>463.81010262000001</v>
      </c>
      <c r="N279" s="36">
        <f>SUMIFS(СВЦЭМ!$H$34:$H$777,СВЦЭМ!$A$34:$A$777,$A279,СВЦЭМ!$B$34:$B$777,N$260)+'СЕТ СН'!$F$12</f>
        <v>500.84949768000001</v>
      </c>
      <c r="O279" s="36">
        <f>SUMIFS(СВЦЭМ!$H$34:$H$777,СВЦЭМ!$A$34:$A$777,$A279,СВЦЭМ!$B$34:$B$777,O$260)+'СЕТ СН'!$F$12</f>
        <v>527.17798973000004</v>
      </c>
      <c r="P279" s="36">
        <f>SUMIFS(СВЦЭМ!$H$34:$H$777,СВЦЭМ!$A$34:$A$777,$A279,СВЦЭМ!$B$34:$B$777,P$260)+'СЕТ СН'!$F$12</f>
        <v>528.97524477000002</v>
      </c>
      <c r="Q279" s="36">
        <f>SUMIFS(СВЦЭМ!$H$34:$H$777,СВЦЭМ!$A$34:$A$777,$A279,СВЦЭМ!$B$34:$B$777,Q$260)+'СЕТ СН'!$F$12</f>
        <v>512.02396859999999</v>
      </c>
      <c r="R279" s="36">
        <f>SUMIFS(СВЦЭМ!$H$34:$H$777,СВЦЭМ!$A$34:$A$777,$A279,СВЦЭМ!$B$34:$B$777,R$260)+'СЕТ СН'!$F$12</f>
        <v>479.69493103999997</v>
      </c>
      <c r="S279" s="36">
        <f>SUMIFS(СВЦЭМ!$H$34:$H$777,СВЦЭМ!$A$34:$A$777,$A279,СВЦЭМ!$B$34:$B$777,S$260)+'СЕТ СН'!$F$12</f>
        <v>434.40773387000002</v>
      </c>
      <c r="T279" s="36">
        <f>SUMIFS(СВЦЭМ!$H$34:$H$777,СВЦЭМ!$A$34:$A$777,$A279,СВЦЭМ!$B$34:$B$777,T$260)+'СЕТ СН'!$F$12</f>
        <v>420.33558687999999</v>
      </c>
      <c r="U279" s="36">
        <f>SUMIFS(СВЦЭМ!$H$34:$H$777,СВЦЭМ!$A$34:$A$777,$A279,СВЦЭМ!$B$34:$B$777,U$260)+'СЕТ СН'!$F$12</f>
        <v>423.5783356</v>
      </c>
      <c r="V279" s="36">
        <f>SUMIFS(СВЦЭМ!$H$34:$H$777,СВЦЭМ!$A$34:$A$777,$A279,СВЦЭМ!$B$34:$B$777,V$260)+'СЕТ СН'!$F$12</f>
        <v>428.73662468999999</v>
      </c>
      <c r="W279" s="36">
        <f>SUMIFS(СВЦЭМ!$H$34:$H$777,СВЦЭМ!$A$34:$A$777,$A279,СВЦЭМ!$B$34:$B$777,W$260)+'СЕТ СН'!$F$12</f>
        <v>440.27630508999999</v>
      </c>
      <c r="X279" s="36">
        <f>SUMIFS(СВЦЭМ!$H$34:$H$777,СВЦЭМ!$A$34:$A$777,$A279,СВЦЭМ!$B$34:$B$777,X$260)+'СЕТ СН'!$F$12</f>
        <v>440.96225998</v>
      </c>
      <c r="Y279" s="36">
        <f>SUMIFS(СВЦЭМ!$H$34:$H$777,СВЦЭМ!$A$34:$A$777,$A279,СВЦЭМ!$B$34:$B$777,Y$260)+'СЕТ СН'!$F$12</f>
        <v>480.27830096999998</v>
      </c>
    </row>
    <row r="280" spans="1:25" ht="15.75" x14ac:dyDescent="0.2">
      <c r="A280" s="35">
        <f t="shared" si="7"/>
        <v>43454</v>
      </c>
      <c r="B280" s="36">
        <f>SUMIFS(СВЦЭМ!$H$34:$H$777,СВЦЭМ!$A$34:$A$777,$A280,СВЦЭМ!$B$34:$B$777,B$260)+'СЕТ СН'!$F$12</f>
        <v>517.22691454999995</v>
      </c>
      <c r="C280" s="36">
        <f>SUMIFS(СВЦЭМ!$H$34:$H$777,СВЦЭМ!$A$34:$A$777,$A280,СВЦЭМ!$B$34:$B$777,C$260)+'СЕТ СН'!$F$12</f>
        <v>552.50312183000005</v>
      </c>
      <c r="D280" s="36">
        <f>SUMIFS(СВЦЭМ!$H$34:$H$777,СВЦЭМ!$A$34:$A$777,$A280,СВЦЭМ!$B$34:$B$777,D$260)+'СЕТ СН'!$F$12</f>
        <v>586.83512916999996</v>
      </c>
      <c r="E280" s="36">
        <f>SUMIFS(СВЦЭМ!$H$34:$H$777,СВЦЭМ!$A$34:$A$777,$A280,СВЦЭМ!$B$34:$B$777,E$260)+'СЕТ СН'!$F$12</f>
        <v>592.29672887000004</v>
      </c>
      <c r="F280" s="36">
        <f>SUMIFS(СВЦЭМ!$H$34:$H$777,СВЦЭМ!$A$34:$A$777,$A280,СВЦЭМ!$B$34:$B$777,F$260)+'СЕТ СН'!$F$12</f>
        <v>590.78852543999994</v>
      </c>
      <c r="G280" s="36">
        <f>SUMIFS(СВЦЭМ!$H$34:$H$777,СВЦЭМ!$A$34:$A$777,$A280,СВЦЭМ!$B$34:$B$777,G$260)+'СЕТ СН'!$F$12</f>
        <v>576.33798177000006</v>
      </c>
      <c r="H280" s="36">
        <f>SUMIFS(СВЦЭМ!$H$34:$H$777,СВЦЭМ!$A$34:$A$777,$A280,СВЦЭМ!$B$34:$B$777,H$260)+'СЕТ СН'!$F$12</f>
        <v>540.18301744999997</v>
      </c>
      <c r="I280" s="36">
        <f>SUMIFS(СВЦЭМ!$H$34:$H$777,СВЦЭМ!$A$34:$A$777,$A280,СВЦЭМ!$B$34:$B$777,I$260)+'СЕТ СН'!$F$12</f>
        <v>518.07268997000006</v>
      </c>
      <c r="J280" s="36">
        <f>SUMIFS(СВЦЭМ!$H$34:$H$777,СВЦЭМ!$A$34:$A$777,$A280,СВЦЭМ!$B$34:$B$777,J$260)+'СЕТ СН'!$F$12</f>
        <v>480.46728459000002</v>
      </c>
      <c r="K280" s="36">
        <f>SUMIFS(СВЦЭМ!$H$34:$H$777,СВЦЭМ!$A$34:$A$777,$A280,СВЦЭМ!$B$34:$B$777,K$260)+'СЕТ СН'!$F$12</f>
        <v>441.48983082000001</v>
      </c>
      <c r="L280" s="36">
        <f>SUMIFS(СВЦЭМ!$H$34:$H$777,СВЦЭМ!$A$34:$A$777,$A280,СВЦЭМ!$B$34:$B$777,L$260)+'СЕТ СН'!$F$12</f>
        <v>438.21468800999997</v>
      </c>
      <c r="M280" s="36">
        <f>SUMIFS(СВЦЭМ!$H$34:$H$777,СВЦЭМ!$A$34:$A$777,$A280,СВЦЭМ!$B$34:$B$777,M$260)+'СЕТ СН'!$F$12</f>
        <v>464.51865550999997</v>
      </c>
      <c r="N280" s="36">
        <f>SUMIFS(СВЦЭМ!$H$34:$H$777,СВЦЭМ!$A$34:$A$777,$A280,СВЦЭМ!$B$34:$B$777,N$260)+'СЕТ СН'!$F$12</f>
        <v>500.74680006</v>
      </c>
      <c r="O280" s="36">
        <f>SUMIFS(СВЦЭМ!$H$34:$H$777,СВЦЭМ!$A$34:$A$777,$A280,СВЦЭМ!$B$34:$B$777,O$260)+'СЕТ СН'!$F$12</f>
        <v>523.59661115999995</v>
      </c>
      <c r="P280" s="36">
        <f>SUMIFS(СВЦЭМ!$H$34:$H$777,СВЦЭМ!$A$34:$A$777,$A280,СВЦЭМ!$B$34:$B$777,P$260)+'СЕТ СН'!$F$12</f>
        <v>531.20233085999996</v>
      </c>
      <c r="Q280" s="36">
        <f>SUMIFS(СВЦЭМ!$H$34:$H$777,СВЦЭМ!$A$34:$A$777,$A280,СВЦЭМ!$B$34:$B$777,Q$260)+'СЕТ СН'!$F$12</f>
        <v>514.08905707999998</v>
      </c>
      <c r="R280" s="36">
        <f>SUMIFS(СВЦЭМ!$H$34:$H$777,СВЦЭМ!$A$34:$A$777,$A280,СВЦЭМ!$B$34:$B$777,R$260)+'СЕТ СН'!$F$12</f>
        <v>484.63169248000003</v>
      </c>
      <c r="S280" s="36">
        <f>SUMIFS(СВЦЭМ!$H$34:$H$777,СВЦЭМ!$A$34:$A$777,$A280,СВЦЭМ!$B$34:$B$777,S$260)+'СЕТ СН'!$F$12</f>
        <v>436.09139879000003</v>
      </c>
      <c r="T280" s="36">
        <f>SUMIFS(СВЦЭМ!$H$34:$H$777,СВЦЭМ!$A$34:$A$777,$A280,СВЦЭМ!$B$34:$B$777,T$260)+'СЕТ СН'!$F$12</f>
        <v>416.25550765999998</v>
      </c>
      <c r="U280" s="36">
        <f>SUMIFS(СВЦЭМ!$H$34:$H$777,СВЦЭМ!$A$34:$A$777,$A280,СВЦЭМ!$B$34:$B$777,U$260)+'СЕТ СН'!$F$12</f>
        <v>417.24685521999999</v>
      </c>
      <c r="V280" s="36">
        <f>SUMIFS(СВЦЭМ!$H$34:$H$777,СВЦЭМ!$A$34:$A$777,$A280,СВЦЭМ!$B$34:$B$777,V$260)+'СЕТ СН'!$F$12</f>
        <v>426.18578964</v>
      </c>
      <c r="W280" s="36">
        <f>SUMIFS(СВЦЭМ!$H$34:$H$777,СВЦЭМ!$A$34:$A$777,$A280,СВЦЭМ!$B$34:$B$777,W$260)+'СЕТ СН'!$F$12</f>
        <v>432.09321323</v>
      </c>
      <c r="X280" s="36">
        <f>SUMIFS(СВЦЭМ!$H$34:$H$777,СВЦЭМ!$A$34:$A$777,$A280,СВЦЭМ!$B$34:$B$777,X$260)+'СЕТ СН'!$F$12</f>
        <v>435.12130024999999</v>
      </c>
      <c r="Y280" s="36">
        <f>SUMIFS(СВЦЭМ!$H$34:$H$777,СВЦЭМ!$A$34:$A$777,$A280,СВЦЭМ!$B$34:$B$777,Y$260)+'СЕТ СН'!$F$12</f>
        <v>478.66977780000002</v>
      </c>
    </row>
    <row r="281" spans="1:25" ht="15.75" x14ac:dyDescent="0.2">
      <c r="A281" s="35">
        <f t="shared" si="7"/>
        <v>43455</v>
      </c>
      <c r="B281" s="36">
        <f>SUMIFS(СВЦЭМ!$H$34:$H$777,СВЦЭМ!$A$34:$A$777,$A281,СВЦЭМ!$B$34:$B$777,B$260)+'СЕТ СН'!$F$12</f>
        <v>519.48256853999999</v>
      </c>
      <c r="C281" s="36">
        <f>SUMIFS(СВЦЭМ!$H$34:$H$777,СВЦЭМ!$A$34:$A$777,$A281,СВЦЭМ!$B$34:$B$777,C$260)+'СЕТ СН'!$F$12</f>
        <v>553.81153103999998</v>
      </c>
      <c r="D281" s="36">
        <f>SUMIFS(СВЦЭМ!$H$34:$H$777,СВЦЭМ!$A$34:$A$777,$A281,СВЦЭМ!$B$34:$B$777,D$260)+'СЕТ СН'!$F$12</f>
        <v>586.68718645000001</v>
      </c>
      <c r="E281" s="36">
        <f>SUMIFS(СВЦЭМ!$H$34:$H$777,СВЦЭМ!$A$34:$A$777,$A281,СВЦЭМ!$B$34:$B$777,E$260)+'СЕТ СН'!$F$12</f>
        <v>589.99234072000002</v>
      </c>
      <c r="F281" s="36">
        <f>SUMIFS(СВЦЭМ!$H$34:$H$777,СВЦЭМ!$A$34:$A$777,$A281,СВЦЭМ!$B$34:$B$777,F$260)+'СЕТ СН'!$F$12</f>
        <v>587.31045024000002</v>
      </c>
      <c r="G281" s="36">
        <f>SUMIFS(СВЦЭМ!$H$34:$H$777,СВЦЭМ!$A$34:$A$777,$A281,СВЦЭМ!$B$34:$B$777,G$260)+'СЕТ СН'!$F$12</f>
        <v>571.84859142000005</v>
      </c>
      <c r="H281" s="36">
        <f>SUMIFS(СВЦЭМ!$H$34:$H$777,СВЦЭМ!$A$34:$A$777,$A281,СВЦЭМ!$B$34:$B$777,H$260)+'СЕТ СН'!$F$12</f>
        <v>533.24725165999996</v>
      </c>
      <c r="I281" s="36">
        <f>SUMIFS(СВЦЭМ!$H$34:$H$777,СВЦЭМ!$A$34:$A$777,$A281,СВЦЭМ!$B$34:$B$777,I$260)+'СЕТ СН'!$F$12</f>
        <v>503.56325942000001</v>
      </c>
      <c r="J281" s="36">
        <f>SUMIFS(СВЦЭМ!$H$34:$H$777,СВЦЭМ!$A$34:$A$777,$A281,СВЦЭМ!$B$34:$B$777,J$260)+'СЕТ СН'!$F$12</f>
        <v>470.29269270999998</v>
      </c>
      <c r="K281" s="36">
        <f>SUMIFS(СВЦЭМ!$H$34:$H$777,СВЦЭМ!$A$34:$A$777,$A281,СВЦЭМ!$B$34:$B$777,K$260)+'СЕТ СН'!$F$12</f>
        <v>440.27978825999998</v>
      </c>
      <c r="L281" s="36">
        <f>SUMIFS(СВЦЭМ!$H$34:$H$777,СВЦЭМ!$A$34:$A$777,$A281,СВЦЭМ!$B$34:$B$777,L$260)+'СЕТ СН'!$F$12</f>
        <v>438.20912204000001</v>
      </c>
      <c r="M281" s="36">
        <f>SUMIFS(СВЦЭМ!$H$34:$H$777,СВЦЭМ!$A$34:$A$777,$A281,СВЦЭМ!$B$34:$B$777,M$260)+'СЕТ СН'!$F$12</f>
        <v>463.61353248</v>
      </c>
      <c r="N281" s="36">
        <f>SUMIFS(СВЦЭМ!$H$34:$H$777,СВЦЭМ!$A$34:$A$777,$A281,СВЦЭМ!$B$34:$B$777,N$260)+'СЕТ СН'!$F$12</f>
        <v>500.17568643999999</v>
      </c>
      <c r="O281" s="36">
        <f>SUMIFS(СВЦЭМ!$H$34:$H$777,СВЦЭМ!$A$34:$A$777,$A281,СВЦЭМ!$B$34:$B$777,O$260)+'СЕТ СН'!$F$12</f>
        <v>524.22488940000005</v>
      </c>
      <c r="P281" s="36">
        <f>SUMIFS(СВЦЭМ!$H$34:$H$777,СВЦЭМ!$A$34:$A$777,$A281,СВЦЭМ!$B$34:$B$777,P$260)+'СЕТ СН'!$F$12</f>
        <v>525.11486740999999</v>
      </c>
      <c r="Q281" s="36">
        <f>SUMIFS(СВЦЭМ!$H$34:$H$777,СВЦЭМ!$A$34:$A$777,$A281,СВЦЭМ!$B$34:$B$777,Q$260)+'СЕТ СН'!$F$12</f>
        <v>511.22611251000001</v>
      </c>
      <c r="R281" s="36">
        <f>SUMIFS(СВЦЭМ!$H$34:$H$777,СВЦЭМ!$A$34:$A$777,$A281,СВЦЭМ!$B$34:$B$777,R$260)+'СЕТ СН'!$F$12</f>
        <v>478.37445658000001</v>
      </c>
      <c r="S281" s="36">
        <f>SUMIFS(СВЦЭМ!$H$34:$H$777,СВЦЭМ!$A$34:$A$777,$A281,СВЦЭМ!$B$34:$B$777,S$260)+'СЕТ СН'!$F$12</f>
        <v>433.54802919999997</v>
      </c>
      <c r="T281" s="36">
        <f>SUMIFS(СВЦЭМ!$H$34:$H$777,СВЦЭМ!$A$34:$A$777,$A281,СВЦЭМ!$B$34:$B$777,T$260)+'СЕТ СН'!$F$12</f>
        <v>416.52048940999998</v>
      </c>
      <c r="U281" s="36">
        <f>SUMIFS(СВЦЭМ!$H$34:$H$777,СВЦЭМ!$A$34:$A$777,$A281,СВЦЭМ!$B$34:$B$777,U$260)+'СЕТ СН'!$F$12</f>
        <v>415.16007342</v>
      </c>
      <c r="V281" s="36">
        <f>SUMIFS(СВЦЭМ!$H$34:$H$777,СВЦЭМ!$A$34:$A$777,$A281,СВЦЭМ!$B$34:$B$777,V$260)+'СЕТ СН'!$F$12</f>
        <v>425.52370993</v>
      </c>
      <c r="W281" s="36">
        <f>SUMIFS(СВЦЭМ!$H$34:$H$777,СВЦЭМ!$A$34:$A$777,$A281,СВЦЭМ!$B$34:$B$777,W$260)+'СЕТ СН'!$F$12</f>
        <v>432.09391514999999</v>
      </c>
      <c r="X281" s="36">
        <f>SUMIFS(СВЦЭМ!$H$34:$H$777,СВЦЭМ!$A$34:$A$777,$A281,СВЦЭМ!$B$34:$B$777,X$260)+'СЕТ СН'!$F$12</f>
        <v>433.18209328</v>
      </c>
      <c r="Y281" s="36">
        <f>SUMIFS(СВЦЭМ!$H$34:$H$777,СВЦЭМ!$A$34:$A$777,$A281,СВЦЭМ!$B$34:$B$777,Y$260)+'СЕТ СН'!$F$12</f>
        <v>476.47228797999998</v>
      </c>
    </row>
    <row r="282" spans="1:25" ht="15.75" x14ac:dyDescent="0.2">
      <c r="A282" s="35">
        <f t="shared" si="7"/>
        <v>43456</v>
      </c>
      <c r="B282" s="36">
        <f>SUMIFS(СВЦЭМ!$H$34:$H$777,СВЦЭМ!$A$34:$A$777,$A282,СВЦЭМ!$B$34:$B$777,B$260)+'СЕТ СН'!$F$12</f>
        <v>506.05694176999998</v>
      </c>
      <c r="C282" s="36">
        <f>SUMIFS(СВЦЭМ!$H$34:$H$777,СВЦЭМ!$A$34:$A$777,$A282,СВЦЭМ!$B$34:$B$777,C$260)+'СЕТ СН'!$F$12</f>
        <v>549.48968285000001</v>
      </c>
      <c r="D282" s="36">
        <f>SUMIFS(СВЦЭМ!$H$34:$H$777,СВЦЭМ!$A$34:$A$777,$A282,СВЦЭМ!$B$34:$B$777,D$260)+'СЕТ СН'!$F$12</f>
        <v>579.60638666</v>
      </c>
      <c r="E282" s="36">
        <f>SUMIFS(СВЦЭМ!$H$34:$H$777,СВЦЭМ!$A$34:$A$777,$A282,СВЦЭМ!$B$34:$B$777,E$260)+'СЕТ СН'!$F$12</f>
        <v>582.59824645000003</v>
      </c>
      <c r="F282" s="36">
        <f>SUMIFS(СВЦЭМ!$H$34:$H$777,СВЦЭМ!$A$34:$A$777,$A282,СВЦЭМ!$B$34:$B$777,F$260)+'СЕТ СН'!$F$12</f>
        <v>587.00555966000002</v>
      </c>
      <c r="G282" s="36">
        <f>SUMIFS(СВЦЭМ!$H$34:$H$777,СВЦЭМ!$A$34:$A$777,$A282,СВЦЭМ!$B$34:$B$777,G$260)+'СЕТ СН'!$F$12</f>
        <v>580.41126445999998</v>
      </c>
      <c r="H282" s="36">
        <f>SUMIFS(СВЦЭМ!$H$34:$H$777,СВЦЭМ!$A$34:$A$777,$A282,СВЦЭМ!$B$34:$B$777,H$260)+'СЕТ СН'!$F$12</f>
        <v>557.96463229999995</v>
      </c>
      <c r="I282" s="36">
        <f>SUMIFS(СВЦЭМ!$H$34:$H$777,СВЦЭМ!$A$34:$A$777,$A282,СВЦЭМ!$B$34:$B$777,I$260)+'СЕТ СН'!$F$12</f>
        <v>509.71938504000002</v>
      </c>
      <c r="J282" s="36">
        <f>SUMIFS(СВЦЭМ!$H$34:$H$777,СВЦЭМ!$A$34:$A$777,$A282,СВЦЭМ!$B$34:$B$777,J$260)+'СЕТ СН'!$F$12</f>
        <v>465.26933618999999</v>
      </c>
      <c r="K282" s="36">
        <f>SUMIFS(СВЦЭМ!$H$34:$H$777,СВЦЭМ!$A$34:$A$777,$A282,СВЦЭМ!$B$34:$B$777,K$260)+'СЕТ СН'!$F$12</f>
        <v>423.29446515000001</v>
      </c>
      <c r="L282" s="36">
        <f>SUMIFS(СВЦЭМ!$H$34:$H$777,СВЦЭМ!$A$34:$A$777,$A282,СВЦЭМ!$B$34:$B$777,L$260)+'СЕТ СН'!$F$12</f>
        <v>415.29980857999999</v>
      </c>
      <c r="M282" s="36">
        <f>SUMIFS(СВЦЭМ!$H$34:$H$777,СВЦЭМ!$A$34:$A$777,$A282,СВЦЭМ!$B$34:$B$777,M$260)+'СЕТ СН'!$F$12</f>
        <v>445.70151705000001</v>
      </c>
      <c r="N282" s="36">
        <f>SUMIFS(СВЦЭМ!$H$34:$H$777,СВЦЭМ!$A$34:$A$777,$A282,СВЦЭМ!$B$34:$B$777,N$260)+'СЕТ СН'!$F$12</f>
        <v>484.85565410999999</v>
      </c>
      <c r="O282" s="36">
        <f>SUMIFS(СВЦЭМ!$H$34:$H$777,СВЦЭМ!$A$34:$A$777,$A282,СВЦЭМ!$B$34:$B$777,O$260)+'СЕТ СН'!$F$12</f>
        <v>514.33388102000004</v>
      </c>
      <c r="P282" s="36">
        <f>SUMIFS(СВЦЭМ!$H$34:$H$777,СВЦЭМ!$A$34:$A$777,$A282,СВЦЭМ!$B$34:$B$777,P$260)+'СЕТ СН'!$F$12</f>
        <v>523.79834925</v>
      </c>
      <c r="Q282" s="36">
        <f>SUMIFS(СВЦЭМ!$H$34:$H$777,СВЦЭМ!$A$34:$A$777,$A282,СВЦЭМ!$B$34:$B$777,Q$260)+'СЕТ СН'!$F$12</f>
        <v>512.81493279999995</v>
      </c>
      <c r="R282" s="36">
        <f>SUMIFS(СВЦЭМ!$H$34:$H$777,СВЦЭМ!$A$34:$A$777,$A282,СВЦЭМ!$B$34:$B$777,R$260)+'СЕТ СН'!$F$12</f>
        <v>484.52782196999999</v>
      </c>
      <c r="S282" s="36">
        <f>SUMIFS(СВЦЭМ!$H$34:$H$777,СВЦЭМ!$A$34:$A$777,$A282,СВЦЭМ!$B$34:$B$777,S$260)+'СЕТ СН'!$F$12</f>
        <v>440.99920305000001</v>
      </c>
      <c r="T282" s="36">
        <f>SUMIFS(СВЦЭМ!$H$34:$H$777,СВЦЭМ!$A$34:$A$777,$A282,СВЦЭМ!$B$34:$B$777,T$260)+'СЕТ СН'!$F$12</f>
        <v>419.17815962999998</v>
      </c>
      <c r="U282" s="36">
        <f>SUMIFS(СВЦЭМ!$H$34:$H$777,СВЦЭМ!$A$34:$A$777,$A282,СВЦЭМ!$B$34:$B$777,U$260)+'СЕТ СН'!$F$12</f>
        <v>418.86572554999998</v>
      </c>
      <c r="V282" s="36">
        <f>SUMIFS(СВЦЭМ!$H$34:$H$777,СВЦЭМ!$A$34:$A$777,$A282,СВЦЭМ!$B$34:$B$777,V$260)+'СЕТ СН'!$F$12</f>
        <v>407.76239049999998</v>
      </c>
      <c r="W282" s="36">
        <f>SUMIFS(СВЦЭМ!$H$34:$H$777,СВЦЭМ!$A$34:$A$777,$A282,СВЦЭМ!$B$34:$B$777,W$260)+'СЕТ СН'!$F$12</f>
        <v>410.10824680000002</v>
      </c>
      <c r="X282" s="36">
        <f>SUMIFS(СВЦЭМ!$H$34:$H$777,СВЦЭМ!$A$34:$A$777,$A282,СВЦЭМ!$B$34:$B$777,X$260)+'СЕТ СН'!$F$12</f>
        <v>421.23633039999999</v>
      </c>
      <c r="Y282" s="36">
        <f>SUMIFS(СВЦЭМ!$H$34:$H$777,СВЦЭМ!$A$34:$A$777,$A282,СВЦЭМ!$B$34:$B$777,Y$260)+'СЕТ СН'!$F$12</f>
        <v>462.00697588000003</v>
      </c>
    </row>
    <row r="283" spans="1:25" ht="15.75" x14ac:dyDescent="0.2">
      <c r="A283" s="35">
        <f t="shared" si="7"/>
        <v>43457</v>
      </c>
      <c r="B283" s="36">
        <f>SUMIFS(СВЦЭМ!$H$34:$H$777,СВЦЭМ!$A$34:$A$777,$A283,СВЦЭМ!$B$34:$B$777,B$260)+'СЕТ СН'!$F$12</f>
        <v>508.12640657999998</v>
      </c>
      <c r="C283" s="36">
        <f>SUMIFS(СВЦЭМ!$H$34:$H$777,СВЦЭМ!$A$34:$A$777,$A283,СВЦЭМ!$B$34:$B$777,C$260)+'СЕТ СН'!$F$12</f>
        <v>550.69605949000004</v>
      </c>
      <c r="D283" s="36">
        <f>SUMIFS(СВЦЭМ!$H$34:$H$777,СВЦЭМ!$A$34:$A$777,$A283,СВЦЭМ!$B$34:$B$777,D$260)+'СЕТ СН'!$F$12</f>
        <v>593.48328777999996</v>
      </c>
      <c r="E283" s="36">
        <f>SUMIFS(СВЦЭМ!$H$34:$H$777,СВЦЭМ!$A$34:$A$777,$A283,СВЦЭМ!$B$34:$B$777,E$260)+'СЕТ СН'!$F$12</f>
        <v>592.61846807999996</v>
      </c>
      <c r="F283" s="36">
        <f>SUMIFS(СВЦЭМ!$H$34:$H$777,СВЦЭМ!$A$34:$A$777,$A283,СВЦЭМ!$B$34:$B$777,F$260)+'СЕТ СН'!$F$12</f>
        <v>596.27937152000004</v>
      </c>
      <c r="G283" s="36">
        <f>SUMIFS(СВЦЭМ!$H$34:$H$777,СВЦЭМ!$A$34:$A$777,$A283,СВЦЭМ!$B$34:$B$777,G$260)+'СЕТ СН'!$F$12</f>
        <v>590.02162301999999</v>
      </c>
      <c r="H283" s="36">
        <f>SUMIFS(СВЦЭМ!$H$34:$H$777,СВЦЭМ!$A$34:$A$777,$A283,СВЦЭМ!$B$34:$B$777,H$260)+'СЕТ СН'!$F$12</f>
        <v>567.99693122999997</v>
      </c>
      <c r="I283" s="36">
        <f>SUMIFS(СВЦЭМ!$H$34:$H$777,СВЦЭМ!$A$34:$A$777,$A283,СВЦЭМ!$B$34:$B$777,I$260)+'СЕТ СН'!$F$12</f>
        <v>521.98060332</v>
      </c>
      <c r="J283" s="36">
        <f>SUMIFS(СВЦЭМ!$H$34:$H$777,СВЦЭМ!$A$34:$A$777,$A283,СВЦЭМ!$B$34:$B$777,J$260)+'СЕТ СН'!$F$12</f>
        <v>478.93786900999999</v>
      </c>
      <c r="K283" s="36">
        <f>SUMIFS(СВЦЭМ!$H$34:$H$777,СВЦЭМ!$A$34:$A$777,$A283,СВЦЭМ!$B$34:$B$777,K$260)+'СЕТ СН'!$F$12</f>
        <v>430.94274282999999</v>
      </c>
      <c r="L283" s="36">
        <f>SUMIFS(СВЦЭМ!$H$34:$H$777,СВЦЭМ!$A$34:$A$777,$A283,СВЦЭМ!$B$34:$B$777,L$260)+'СЕТ СН'!$F$12</f>
        <v>428.16566318000002</v>
      </c>
      <c r="M283" s="36">
        <f>SUMIFS(СВЦЭМ!$H$34:$H$777,СВЦЭМ!$A$34:$A$777,$A283,СВЦЭМ!$B$34:$B$777,M$260)+'СЕТ СН'!$F$12</f>
        <v>460.71088276</v>
      </c>
      <c r="N283" s="36">
        <f>SUMIFS(СВЦЭМ!$H$34:$H$777,СВЦЭМ!$A$34:$A$777,$A283,СВЦЭМ!$B$34:$B$777,N$260)+'СЕТ СН'!$F$12</f>
        <v>500.29696736</v>
      </c>
      <c r="O283" s="36">
        <f>SUMIFS(СВЦЭМ!$H$34:$H$777,СВЦЭМ!$A$34:$A$777,$A283,СВЦЭМ!$B$34:$B$777,O$260)+'СЕТ СН'!$F$12</f>
        <v>526.22003870000003</v>
      </c>
      <c r="P283" s="36">
        <f>SUMIFS(СВЦЭМ!$H$34:$H$777,СВЦЭМ!$A$34:$A$777,$A283,СВЦЭМ!$B$34:$B$777,P$260)+'СЕТ СН'!$F$12</f>
        <v>533.53338389999999</v>
      </c>
      <c r="Q283" s="36">
        <f>SUMIFS(СВЦЭМ!$H$34:$H$777,СВЦЭМ!$A$34:$A$777,$A283,СВЦЭМ!$B$34:$B$777,Q$260)+'СЕТ СН'!$F$12</f>
        <v>521.85576966999997</v>
      </c>
      <c r="R283" s="36">
        <f>SUMIFS(СВЦЭМ!$H$34:$H$777,СВЦЭМ!$A$34:$A$777,$A283,СВЦЭМ!$B$34:$B$777,R$260)+'СЕТ СН'!$F$12</f>
        <v>475.59082529</v>
      </c>
      <c r="S283" s="36">
        <f>SUMIFS(СВЦЭМ!$H$34:$H$777,СВЦЭМ!$A$34:$A$777,$A283,СВЦЭМ!$B$34:$B$777,S$260)+'СЕТ СН'!$F$12</f>
        <v>415.45382774000001</v>
      </c>
      <c r="T283" s="36">
        <f>SUMIFS(СВЦЭМ!$H$34:$H$777,СВЦЭМ!$A$34:$A$777,$A283,СВЦЭМ!$B$34:$B$777,T$260)+'СЕТ СН'!$F$12</f>
        <v>392.32798787000002</v>
      </c>
      <c r="U283" s="36">
        <f>SUMIFS(СВЦЭМ!$H$34:$H$777,СВЦЭМ!$A$34:$A$777,$A283,СВЦЭМ!$B$34:$B$777,U$260)+'СЕТ СН'!$F$12</f>
        <v>395.08774509</v>
      </c>
      <c r="V283" s="36">
        <f>SUMIFS(СВЦЭМ!$H$34:$H$777,СВЦЭМ!$A$34:$A$777,$A283,СВЦЭМ!$B$34:$B$777,V$260)+'СЕТ СН'!$F$12</f>
        <v>405.19227741999998</v>
      </c>
      <c r="W283" s="36">
        <f>SUMIFS(СВЦЭМ!$H$34:$H$777,СВЦЭМ!$A$34:$A$777,$A283,СВЦЭМ!$B$34:$B$777,W$260)+'СЕТ СН'!$F$12</f>
        <v>413.00813911</v>
      </c>
      <c r="X283" s="36">
        <f>SUMIFS(СВЦЭМ!$H$34:$H$777,СВЦЭМ!$A$34:$A$777,$A283,СВЦЭМ!$B$34:$B$777,X$260)+'СЕТ СН'!$F$12</f>
        <v>423.98039269999998</v>
      </c>
      <c r="Y283" s="36">
        <f>SUMIFS(СВЦЭМ!$H$34:$H$777,СВЦЭМ!$A$34:$A$777,$A283,СВЦЭМ!$B$34:$B$777,Y$260)+'СЕТ СН'!$F$12</f>
        <v>465.70462336000003</v>
      </c>
    </row>
    <row r="284" spans="1:25" ht="15.75" x14ac:dyDescent="0.2">
      <c r="A284" s="35">
        <f t="shared" si="7"/>
        <v>43458</v>
      </c>
      <c r="B284" s="36">
        <f>SUMIFS(СВЦЭМ!$H$34:$H$777,СВЦЭМ!$A$34:$A$777,$A284,СВЦЭМ!$B$34:$B$777,B$260)+'СЕТ СН'!$F$12</f>
        <v>511.69206402999998</v>
      </c>
      <c r="C284" s="36">
        <f>SUMIFS(СВЦЭМ!$H$34:$H$777,СВЦЭМ!$A$34:$A$777,$A284,СВЦЭМ!$B$34:$B$777,C$260)+'СЕТ СН'!$F$12</f>
        <v>557.45577337999998</v>
      </c>
      <c r="D284" s="36">
        <f>SUMIFS(СВЦЭМ!$H$34:$H$777,СВЦЭМ!$A$34:$A$777,$A284,СВЦЭМ!$B$34:$B$777,D$260)+'СЕТ СН'!$F$12</f>
        <v>591.63263494</v>
      </c>
      <c r="E284" s="36">
        <f>SUMIFS(СВЦЭМ!$H$34:$H$777,СВЦЭМ!$A$34:$A$777,$A284,СВЦЭМ!$B$34:$B$777,E$260)+'СЕТ СН'!$F$12</f>
        <v>590.49987858999998</v>
      </c>
      <c r="F284" s="36">
        <f>SUMIFS(СВЦЭМ!$H$34:$H$777,СВЦЭМ!$A$34:$A$777,$A284,СВЦЭМ!$B$34:$B$777,F$260)+'СЕТ СН'!$F$12</f>
        <v>590.50906764000001</v>
      </c>
      <c r="G284" s="36">
        <f>SUMIFS(СВЦЭМ!$H$34:$H$777,СВЦЭМ!$A$34:$A$777,$A284,СВЦЭМ!$B$34:$B$777,G$260)+'СЕТ СН'!$F$12</f>
        <v>587.91453068999999</v>
      </c>
      <c r="H284" s="36">
        <f>SUMIFS(СВЦЭМ!$H$34:$H$777,СВЦЭМ!$A$34:$A$777,$A284,СВЦЭМ!$B$34:$B$777,H$260)+'СЕТ СН'!$F$12</f>
        <v>569.09465735000003</v>
      </c>
      <c r="I284" s="36">
        <f>SUMIFS(СВЦЭМ!$H$34:$H$777,СВЦЭМ!$A$34:$A$777,$A284,СВЦЭМ!$B$34:$B$777,I$260)+'СЕТ СН'!$F$12</f>
        <v>512.99606445999996</v>
      </c>
      <c r="J284" s="36">
        <f>SUMIFS(СВЦЭМ!$H$34:$H$777,СВЦЭМ!$A$34:$A$777,$A284,СВЦЭМ!$B$34:$B$777,J$260)+'СЕТ СН'!$F$12</f>
        <v>486.04392854999998</v>
      </c>
      <c r="K284" s="36">
        <f>SUMIFS(СВЦЭМ!$H$34:$H$777,СВЦЭМ!$A$34:$A$777,$A284,СВЦЭМ!$B$34:$B$777,K$260)+'СЕТ СН'!$F$12</f>
        <v>443.27012880000001</v>
      </c>
      <c r="L284" s="36">
        <f>SUMIFS(СВЦЭМ!$H$34:$H$777,СВЦЭМ!$A$34:$A$777,$A284,СВЦЭМ!$B$34:$B$777,L$260)+'СЕТ СН'!$F$12</f>
        <v>441.56792099</v>
      </c>
      <c r="M284" s="36">
        <f>SUMIFS(СВЦЭМ!$H$34:$H$777,СВЦЭМ!$A$34:$A$777,$A284,СВЦЭМ!$B$34:$B$777,M$260)+'СЕТ СН'!$F$12</f>
        <v>465.32458392000001</v>
      </c>
      <c r="N284" s="36">
        <f>SUMIFS(СВЦЭМ!$H$34:$H$777,СВЦЭМ!$A$34:$A$777,$A284,СВЦЭМ!$B$34:$B$777,N$260)+'СЕТ СН'!$F$12</f>
        <v>483.00901934000001</v>
      </c>
      <c r="O284" s="36">
        <f>SUMIFS(СВЦЭМ!$H$34:$H$777,СВЦЭМ!$A$34:$A$777,$A284,СВЦЭМ!$B$34:$B$777,O$260)+'СЕТ СН'!$F$12</f>
        <v>498.78331272000003</v>
      </c>
      <c r="P284" s="36">
        <f>SUMIFS(СВЦЭМ!$H$34:$H$777,СВЦЭМ!$A$34:$A$777,$A284,СВЦЭМ!$B$34:$B$777,P$260)+'СЕТ СН'!$F$12</f>
        <v>496.19128670999999</v>
      </c>
      <c r="Q284" s="36">
        <f>SUMIFS(СВЦЭМ!$H$34:$H$777,СВЦЭМ!$A$34:$A$777,$A284,СВЦЭМ!$B$34:$B$777,Q$260)+'СЕТ СН'!$F$12</f>
        <v>476.9720026</v>
      </c>
      <c r="R284" s="36">
        <f>SUMIFS(СВЦЭМ!$H$34:$H$777,СВЦЭМ!$A$34:$A$777,$A284,СВЦЭМ!$B$34:$B$777,R$260)+'СЕТ СН'!$F$12</f>
        <v>460.93841928000001</v>
      </c>
      <c r="S284" s="36">
        <f>SUMIFS(СВЦЭМ!$H$34:$H$777,СВЦЭМ!$A$34:$A$777,$A284,СВЦЭМ!$B$34:$B$777,S$260)+'СЕТ СН'!$F$12</f>
        <v>435.68239439000001</v>
      </c>
      <c r="T284" s="36">
        <f>SUMIFS(СВЦЭМ!$H$34:$H$777,СВЦЭМ!$A$34:$A$777,$A284,СВЦЭМ!$B$34:$B$777,T$260)+'СЕТ СН'!$F$12</f>
        <v>423.82459349999999</v>
      </c>
      <c r="U284" s="36">
        <f>SUMIFS(СВЦЭМ!$H$34:$H$777,СВЦЭМ!$A$34:$A$777,$A284,СВЦЭМ!$B$34:$B$777,U$260)+'СЕТ СН'!$F$12</f>
        <v>425.09551464999998</v>
      </c>
      <c r="V284" s="36">
        <f>SUMIFS(СВЦЭМ!$H$34:$H$777,СВЦЭМ!$A$34:$A$777,$A284,СВЦЭМ!$B$34:$B$777,V$260)+'СЕТ СН'!$F$12</f>
        <v>431.32948974999999</v>
      </c>
      <c r="W284" s="36">
        <f>SUMIFS(СВЦЭМ!$H$34:$H$777,СВЦЭМ!$A$34:$A$777,$A284,СВЦЭМ!$B$34:$B$777,W$260)+'СЕТ СН'!$F$12</f>
        <v>443.52997157999999</v>
      </c>
      <c r="X284" s="36">
        <f>SUMIFS(СВЦЭМ!$H$34:$H$777,СВЦЭМ!$A$34:$A$777,$A284,СВЦЭМ!$B$34:$B$777,X$260)+'СЕТ СН'!$F$12</f>
        <v>446.05853344000002</v>
      </c>
      <c r="Y284" s="36">
        <f>SUMIFS(СВЦЭМ!$H$34:$H$777,СВЦЭМ!$A$34:$A$777,$A284,СВЦЭМ!$B$34:$B$777,Y$260)+'СЕТ СН'!$F$12</f>
        <v>486.90333262000001</v>
      </c>
    </row>
    <row r="285" spans="1:25" ht="15.75" x14ac:dyDescent="0.2">
      <c r="A285" s="35">
        <f t="shared" si="7"/>
        <v>43459</v>
      </c>
      <c r="B285" s="36">
        <f>SUMIFS(СВЦЭМ!$H$34:$H$777,СВЦЭМ!$A$34:$A$777,$A285,СВЦЭМ!$B$34:$B$777,B$260)+'СЕТ СН'!$F$12</f>
        <v>529.77102752999997</v>
      </c>
      <c r="C285" s="36">
        <f>SUMIFS(СВЦЭМ!$H$34:$H$777,СВЦЭМ!$A$34:$A$777,$A285,СВЦЭМ!$B$34:$B$777,C$260)+'СЕТ СН'!$F$12</f>
        <v>570.66033332999996</v>
      </c>
      <c r="D285" s="36">
        <f>SUMIFS(СВЦЭМ!$H$34:$H$777,СВЦЭМ!$A$34:$A$777,$A285,СВЦЭМ!$B$34:$B$777,D$260)+'СЕТ СН'!$F$12</f>
        <v>605.48424653999996</v>
      </c>
      <c r="E285" s="36">
        <f>SUMIFS(СВЦЭМ!$H$34:$H$777,СВЦЭМ!$A$34:$A$777,$A285,СВЦЭМ!$B$34:$B$777,E$260)+'СЕТ СН'!$F$12</f>
        <v>613.88773667999999</v>
      </c>
      <c r="F285" s="36">
        <f>SUMIFS(СВЦЭМ!$H$34:$H$777,СВЦЭМ!$A$34:$A$777,$A285,СВЦЭМ!$B$34:$B$777,F$260)+'СЕТ СН'!$F$12</f>
        <v>614.13297675000001</v>
      </c>
      <c r="G285" s="36">
        <f>SUMIFS(СВЦЭМ!$H$34:$H$777,СВЦЭМ!$A$34:$A$777,$A285,СВЦЭМ!$B$34:$B$777,G$260)+'СЕТ СН'!$F$12</f>
        <v>602.28768437999997</v>
      </c>
      <c r="H285" s="36">
        <f>SUMIFS(СВЦЭМ!$H$34:$H$777,СВЦЭМ!$A$34:$A$777,$A285,СВЦЭМ!$B$34:$B$777,H$260)+'СЕТ СН'!$F$12</f>
        <v>564.13152413</v>
      </c>
      <c r="I285" s="36">
        <f>SUMIFS(СВЦЭМ!$H$34:$H$777,СВЦЭМ!$A$34:$A$777,$A285,СВЦЭМ!$B$34:$B$777,I$260)+'СЕТ СН'!$F$12</f>
        <v>504.24488367999999</v>
      </c>
      <c r="J285" s="36">
        <f>SUMIFS(СВЦЭМ!$H$34:$H$777,СВЦЭМ!$A$34:$A$777,$A285,СВЦЭМ!$B$34:$B$777,J$260)+'СЕТ СН'!$F$12</f>
        <v>475.87243142</v>
      </c>
      <c r="K285" s="36">
        <f>SUMIFS(СВЦЭМ!$H$34:$H$777,СВЦЭМ!$A$34:$A$777,$A285,СВЦЭМ!$B$34:$B$777,K$260)+'СЕТ СН'!$F$12</f>
        <v>441.48602996</v>
      </c>
      <c r="L285" s="36">
        <f>SUMIFS(СВЦЭМ!$H$34:$H$777,СВЦЭМ!$A$34:$A$777,$A285,СВЦЭМ!$B$34:$B$777,L$260)+'СЕТ СН'!$F$12</f>
        <v>436.97823648000002</v>
      </c>
      <c r="M285" s="36">
        <f>SUMIFS(СВЦЭМ!$H$34:$H$777,СВЦЭМ!$A$34:$A$777,$A285,СВЦЭМ!$B$34:$B$777,M$260)+'СЕТ СН'!$F$12</f>
        <v>460.80493825000002</v>
      </c>
      <c r="N285" s="36">
        <f>SUMIFS(СВЦЭМ!$H$34:$H$777,СВЦЭМ!$A$34:$A$777,$A285,СВЦЭМ!$B$34:$B$777,N$260)+'СЕТ СН'!$F$12</f>
        <v>496.47595962000003</v>
      </c>
      <c r="O285" s="36">
        <f>SUMIFS(СВЦЭМ!$H$34:$H$777,СВЦЭМ!$A$34:$A$777,$A285,СВЦЭМ!$B$34:$B$777,O$260)+'СЕТ СН'!$F$12</f>
        <v>518.27546626000003</v>
      </c>
      <c r="P285" s="36">
        <f>SUMIFS(СВЦЭМ!$H$34:$H$777,СВЦЭМ!$A$34:$A$777,$A285,СВЦЭМ!$B$34:$B$777,P$260)+'СЕТ СН'!$F$12</f>
        <v>521.40263044000005</v>
      </c>
      <c r="Q285" s="36">
        <f>SUMIFS(СВЦЭМ!$H$34:$H$777,СВЦЭМ!$A$34:$A$777,$A285,СВЦЭМ!$B$34:$B$777,Q$260)+'СЕТ СН'!$F$12</f>
        <v>514.02150520999999</v>
      </c>
      <c r="R285" s="36">
        <f>SUMIFS(СВЦЭМ!$H$34:$H$777,СВЦЭМ!$A$34:$A$777,$A285,СВЦЭМ!$B$34:$B$777,R$260)+'СЕТ СН'!$F$12</f>
        <v>483.60492283999997</v>
      </c>
      <c r="S285" s="36">
        <f>SUMIFS(СВЦЭМ!$H$34:$H$777,СВЦЭМ!$A$34:$A$777,$A285,СВЦЭМ!$B$34:$B$777,S$260)+'СЕТ СН'!$F$12</f>
        <v>444.84302217999999</v>
      </c>
      <c r="T285" s="36">
        <f>SUMIFS(СВЦЭМ!$H$34:$H$777,СВЦЭМ!$A$34:$A$777,$A285,СВЦЭМ!$B$34:$B$777,T$260)+'СЕТ СН'!$F$12</f>
        <v>418.90855291000003</v>
      </c>
      <c r="U285" s="36">
        <f>SUMIFS(СВЦЭМ!$H$34:$H$777,СВЦЭМ!$A$34:$A$777,$A285,СВЦЭМ!$B$34:$B$777,U$260)+'СЕТ СН'!$F$12</f>
        <v>423.53259475999999</v>
      </c>
      <c r="V285" s="36">
        <f>SUMIFS(СВЦЭМ!$H$34:$H$777,СВЦЭМ!$A$34:$A$777,$A285,СВЦЭМ!$B$34:$B$777,V$260)+'СЕТ СН'!$F$12</f>
        <v>430.55838339000002</v>
      </c>
      <c r="W285" s="36">
        <f>SUMIFS(СВЦЭМ!$H$34:$H$777,СВЦЭМ!$A$34:$A$777,$A285,СВЦЭМ!$B$34:$B$777,W$260)+'СЕТ СН'!$F$12</f>
        <v>436.04855078999998</v>
      </c>
      <c r="X285" s="36">
        <f>SUMIFS(СВЦЭМ!$H$34:$H$777,СВЦЭМ!$A$34:$A$777,$A285,СВЦЭМ!$B$34:$B$777,X$260)+'СЕТ СН'!$F$12</f>
        <v>440.18456583</v>
      </c>
      <c r="Y285" s="36">
        <f>SUMIFS(СВЦЭМ!$H$34:$H$777,СВЦЭМ!$A$34:$A$777,$A285,СВЦЭМ!$B$34:$B$777,Y$260)+'СЕТ СН'!$F$12</f>
        <v>482.17603401000002</v>
      </c>
    </row>
    <row r="286" spans="1:25" ht="15.75" x14ac:dyDescent="0.2">
      <c r="A286" s="35">
        <f t="shared" si="7"/>
        <v>43460</v>
      </c>
      <c r="B286" s="36">
        <f>SUMIFS(СВЦЭМ!$H$34:$H$777,СВЦЭМ!$A$34:$A$777,$A286,СВЦЭМ!$B$34:$B$777,B$260)+'СЕТ СН'!$F$12</f>
        <v>521.07465416000002</v>
      </c>
      <c r="C286" s="36">
        <f>SUMIFS(СВЦЭМ!$H$34:$H$777,СВЦЭМ!$A$34:$A$777,$A286,СВЦЭМ!$B$34:$B$777,C$260)+'СЕТ СН'!$F$12</f>
        <v>575.05734811000002</v>
      </c>
      <c r="D286" s="36">
        <f>SUMIFS(СВЦЭМ!$H$34:$H$777,СВЦЭМ!$A$34:$A$777,$A286,СВЦЭМ!$B$34:$B$777,D$260)+'СЕТ СН'!$F$12</f>
        <v>602.92510024000001</v>
      </c>
      <c r="E286" s="36">
        <f>SUMIFS(СВЦЭМ!$H$34:$H$777,СВЦЭМ!$A$34:$A$777,$A286,СВЦЭМ!$B$34:$B$777,E$260)+'СЕТ СН'!$F$12</f>
        <v>602.26484411000001</v>
      </c>
      <c r="F286" s="36">
        <f>SUMIFS(СВЦЭМ!$H$34:$H$777,СВЦЭМ!$A$34:$A$777,$A286,СВЦЭМ!$B$34:$B$777,F$260)+'СЕТ СН'!$F$12</f>
        <v>601.68968314999995</v>
      </c>
      <c r="G286" s="36">
        <f>SUMIFS(СВЦЭМ!$H$34:$H$777,СВЦЭМ!$A$34:$A$777,$A286,СВЦЭМ!$B$34:$B$777,G$260)+'СЕТ СН'!$F$12</f>
        <v>592.77343775999998</v>
      </c>
      <c r="H286" s="36">
        <f>SUMIFS(СВЦЭМ!$H$34:$H$777,СВЦЭМ!$A$34:$A$777,$A286,СВЦЭМ!$B$34:$B$777,H$260)+'СЕТ СН'!$F$12</f>
        <v>558.92876874000001</v>
      </c>
      <c r="I286" s="36">
        <f>SUMIFS(СВЦЭМ!$H$34:$H$777,СВЦЭМ!$A$34:$A$777,$A286,СВЦЭМ!$B$34:$B$777,I$260)+'СЕТ СН'!$F$12</f>
        <v>510.71905815000002</v>
      </c>
      <c r="J286" s="36">
        <f>SUMIFS(СВЦЭМ!$H$34:$H$777,СВЦЭМ!$A$34:$A$777,$A286,СВЦЭМ!$B$34:$B$777,J$260)+'СЕТ СН'!$F$12</f>
        <v>483.08421700999997</v>
      </c>
      <c r="K286" s="36">
        <f>SUMIFS(СВЦЭМ!$H$34:$H$777,СВЦЭМ!$A$34:$A$777,$A286,СВЦЭМ!$B$34:$B$777,K$260)+'СЕТ СН'!$F$12</f>
        <v>447.24741884000002</v>
      </c>
      <c r="L286" s="36">
        <f>SUMIFS(СВЦЭМ!$H$34:$H$777,СВЦЭМ!$A$34:$A$777,$A286,СВЦЭМ!$B$34:$B$777,L$260)+'СЕТ СН'!$F$12</f>
        <v>446.32644622999999</v>
      </c>
      <c r="M286" s="36">
        <f>SUMIFS(СВЦЭМ!$H$34:$H$777,СВЦЭМ!$A$34:$A$777,$A286,СВЦЭМ!$B$34:$B$777,M$260)+'СЕТ СН'!$F$12</f>
        <v>476.3181247</v>
      </c>
      <c r="N286" s="36">
        <f>SUMIFS(СВЦЭМ!$H$34:$H$777,СВЦЭМ!$A$34:$A$777,$A286,СВЦЭМ!$B$34:$B$777,N$260)+'СЕТ СН'!$F$12</f>
        <v>514.38515787999995</v>
      </c>
      <c r="O286" s="36">
        <f>SUMIFS(СВЦЭМ!$H$34:$H$777,СВЦЭМ!$A$34:$A$777,$A286,СВЦЭМ!$B$34:$B$777,O$260)+'СЕТ СН'!$F$12</f>
        <v>537.12904916000002</v>
      </c>
      <c r="P286" s="36">
        <f>SUMIFS(СВЦЭМ!$H$34:$H$777,СВЦЭМ!$A$34:$A$777,$A286,СВЦЭМ!$B$34:$B$777,P$260)+'СЕТ СН'!$F$12</f>
        <v>545.87994613000001</v>
      </c>
      <c r="Q286" s="36">
        <f>SUMIFS(СВЦЭМ!$H$34:$H$777,СВЦЭМ!$A$34:$A$777,$A286,СВЦЭМ!$B$34:$B$777,Q$260)+'СЕТ СН'!$F$12</f>
        <v>529.26966042000004</v>
      </c>
      <c r="R286" s="36">
        <f>SUMIFS(СВЦЭМ!$H$34:$H$777,СВЦЭМ!$A$34:$A$777,$A286,СВЦЭМ!$B$34:$B$777,R$260)+'СЕТ СН'!$F$12</f>
        <v>499.65581723999998</v>
      </c>
      <c r="S286" s="36">
        <f>SUMIFS(СВЦЭМ!$H$34:$H$777,СВЦЭМ!$A$34:$A$777,$A286,СВЦЭМ!$B$34:$B$777,S$260)+'СЕТ СН'!$F$12</f>
        <v>448.57116875000003</v>
      </c>
      <c r="T286" s="36">
        <f>SUMIFS(СВЦЭМ!$H$34:$H$777,СВЦЭМ!$A$34:$A$777,$A286,СВЦЭМ!$B$34:$B$777,T$260)+'СЕТ СН'!$F$12</f>
        <v>429.68808510999997</v>
      </c>
      <c r="U286" s="36">
        <f>SUMIFS(СВЦЭМ!$H$34:$H$777,СВЦЭМ!$A$34:$A$777,$A286,СВЦЭМ!$B$34:$B$777,U$260)+'СЕТ СН'!$F$12</f>
        <v>430.81610796000001</v>
      </c>
      <c r="V286" s="36">
        <f>SUMIFS(СВЦЭМ!$H$34:$H$777,СВЦЭМ!$A$34:$A$777,$A286,СВЦЭМ!$B$34:$B$777,V$260)+'СЕТ СН'!$F$12</f>
        <v>436.39465887</v>
      </c>
      <c r="W286" s="36">
        <f>SUMIFS(СВЦЭМ!$H$34:$H$777,СВЦЭМ!$A$34:$A$777,$A286,СВЦЭМ!$B$34:$B$777,W$260)+'СЕТ СН'!$F$12</f>
        <v>444.57281196999998</v>
      </c>
      <c r="X286" s="36">
        <f>SUMIFS(СВЦЭМ!$H$34:$H$777,СВЦЭМ!$A$34:$A$777,$A286,СВЦЭМ!$B$34:$B$777,X$260)+'СЕТ СН'!$F$12</f>
        <v>450.76401134999998</v>
      </c>
      <c r="Y286" s="36">
        <f>SUMIFS(СВЦЭМ!$H$34:$H$777,СВЦЭМ!$A$34:$A$777,$A286,СВЦЭМ!$B$34:$B$777,Y$260)+'СЕТ СН'!$F$12</f>
        <v>488.20260321000001</v>
      </c>
    </row>
    <row r="287" spans="1:25" ht="15.75" x14ac:dyDescent="0.2">
      <c r="A287" s="35">
        <f t="shared" si="7"/>
        <v>43461</v>
      </c>
      <c r="B287" s="36">
        <f>SUMIFS(СВЦЭМ!$H$34:$H$777,СВЦЭМ!$A$34:$A$777,$A287,СВЦЭМ!$B$34:$B$777,B$260)+'СЕТ СН'!$F$12</f>
        <v>537.85941208999998</v>
      </c>
      <c r="C287" s="36">
        <f>SUMIFS(СВЦЭМ!$H$34:$H$777,СВЦЭМ!$A$34:$A$777,$A287,СВЦЭМ!$B$34:$B$777,C$260)+'СЕТ СН'!$F$12</f>
        <v>576.37914401</v>
      </c>
      <c r="D287" s="36">
        <f>SUMIFS(СВЦЭМ!$H$34:$H$777,СВЦЭМ!$A$34:$A$777,$A287,СВЦЭМ!$B$34:$B$777,D$260)+'СЕТ СН'!$F$12</f>
        <v>605.01905942999997</v>
      </c>
      <c r="E287" s="36">
        <f>SUMIFS(СВЦЭМ!$H$34:$H$777,СВЦЭМ!$A$34:$A$777,$A287,СВЦЭМ!$B$34:$B$777,E$260)+'СЕТ СН'!$F$12</f>
        <v>624.35668174</v>
      </c>
      <c r="F287" s="36">
        <f>SUMIFS(СВЦЭМ!$H$34:$H$777,СВЦЭМ!$A$34:$A$777,$A287,СВЦЭМ!$B$34:$B$777,F$260)+'СЕТ СН'!$F$12</f>
        <v>626.98076326</v>
      </c>
      <c r="G287" s="36">
        <f>SUMIFS(СВЦЭМ!$H$34:$H$777,СВЦЭМ!$A$34:$A$777,$A287,СВЦЭМ!$B$34:$B$777,G$260)+'СЕТ СН'!$F$12</f>
        <v>620.41800413999999</v>
      </c>
      <c r="H287" s="36">
        <f>SUMIFS(СВЦЭМ!$H$34:$H$777,СВЦЭМ!$A$34:$A$777,$A287,СВЦЭМ!$B$34:$B$777,H$260)+'СЕТ СН'!$F$12</f>
        <v>595.51368084000001</v>
      </c>
      <c r="I287" s="36">
        <f>SUMIFS(СВЦЭМ!$H$34:$H$777,СВЦЭМ!$A$34:$A$777,$A287,СВЦЭМ!$B$34:$B$777,I$260)+'СЕТ СН'!$F$12</f>
        <v>539.73530252</v>
      </c>
      <c r="J287" s="36">
        <f>SUMIFS(СВЦЭМ!$H$34:$H$777,СВЦЭМ!$A$34:$A$777,$A287,СВЦЭМ!$B$34:$B$777,J$260)+'СЕТ СН'!$F$12</f>
        <v>512.39135577000002</v>
      </c>
      <c r="K287" s="36">
        <f>SUMIFS(СВЦЭМ!$H$34:$H$777,СВЦЭМ!$A$34:$A$777,$A287,СВЦЭМ!$B$34:$B$777,K$260)+'СЕТ СН'!$F$12</f>
        <v>483.55403085</v>
      </c>
      <c r="L287" s="36">
        <f>SUMIFS(СВЦЭМ!$H$34:$H$777,СВЦЭМ!$A$34:$A$777,$A287,СВЦЭМ!$B$34:$B$777,L$260)+'СЕТ СН'!$F$12</f>
        <v>486.10339850000003</v>
      </c>
      <c r="M287" s="36">
        <f>SUMIFS(СВЦЭМ!$H$34:$H$777,СВЦЭМ!$A$34:$A$777,$A287,СВЦЭМ!$B$34:$B$777,M$260)+'СЕТ СН'!$F$12</f>
        <v>513.72661805999996</v>
      </c>
      <c r="N287" s="36">
        <f>SUMIFS(СВЦЭМ!$H$34:$H$777,СВЦЭМ!$A$34:$A$777,$A287,СВЦЭМ!$B$34:$B$777,N$260)+'СЕТ СН'!$F$12</f>
        <v>535.60286498999994</v>
      </c>
      <c r="O287" s="36">
        <f>SUMIFS(СВЦЭМ!$H$34:$H$777,СВЦЭМ!$A$34:$A$777,$A287,СВЦЭМ!$B$34:$B$777,O$260)+'СЕТ СН'!$F$12</f>
        <v>545.91816315999995</v>
      </c>
      <c r="P287" s="36">
        <f>SUMIFS(СВЦЭМ!$H$34:$H$777,СВЦЭМ!$A$34:$A$777,$A287,СВЦЭМ!$B$34:$B$777,P$260)+'СЕТ СН'!$F$12</f>
        <v>564.12239432000001</v>
      </c>
      <c r="Q287" s="36">
        <f>SUMIFS(СВЦЭМ!$H$34:$H$777,СВЦЭМ!$A$34:$A$777,$A287,СВЦЭМ!$B$34:$B$777,Q$260)+'СЕТ СН'!$F$12</f>
        <v>566.27197371</v>
      </c>
      <c r="R287" s="36">
        <f>SUMIFS(СВЦЭМ!$H$34:$H$777,СВЦЭМ!$A$34:$A$777,$A287,СВЦЭМ!$B$34:$B$777,R$260)+'СЕТ СН'!$F$12</f>
        <v>538.20126828000002</v>
      </c>
      <c r="S287" s="36">
        <f>SUMIFS(СВЦЭМ!$H$34:$H$777,СВЦЭМ!$A$34:$A$777,$A287,СВЦЭМ!$B$34:$B$777,S$260)+'СЕТ СН'!$F$12</f>
        <v>496.52867889999999</v>
      </c>
      <c r="T287" s="36">
        <f>SUMIFS(СВЦЭМ!$H$34:$H$777,СВЦЭМ!$A$34:$A$777,$A287,СВЦЭМ!$B$34:$B$777,T$260)+'СЕТ СН'!$F$12</f>
        <v>471.79407694000002</v>
      </c>
      <c r="U287" s="36">
        <f>SUMIFS(СВЦЭМ!$H$34:$H$777,СВЦЭМ!$A$34:$A$777,$A287,СВЦЭМ!$B$34:$B$777,U$260)+'СЕТ СН'!$F$12</f>
        <v>472.62015237000003</v>
      </c>
      <c r="V287" s="36">
        <f>SUMIFS(СВЦЭМ!$H$34:$H$777,СВЦЭМ!$A$34:$A$777,$A287,СВЦЭМ!$B$34:$B$777,V$260)+'СЕТ СН'!$F$12</f>
        <v>479.22782067999998</v>
      </c>
      <c r="W287" s="36">
        <f>SUMIFS(СВЦЭМ!$H$34:$H$777,СВЦЭМ!$A$34:$A$777,$A287,СВЦЭМ!$B$34:$B$777,W$260)+'СЕТ СН'!$F$12</f>
        <v>487.66365495999997</v>
      </c>
      <c r="X287" s="36">
        <f>SUMIFS(СВЦЭМ!$H$34:$H$777,СВЦЭМ!$A$34:$A$777,$A287,СВЦЭМ!$B$34:$B$777,X$260)+'СЕТ СН'!$F$12</f>
        <v>498.08751644</v>
      </c>
      <c r="Y287" s="36">
        <f>SUMIFS(СВЦЭМ!$H$34:$H$777,СВЦЭМ!$A$34:$A$777,$A287,СВЦЭМ!$B$34:$B$777,Y$260)+'СЕТ СН'!$F$12</f>
        <v>531.40797777</v>
      </c>
    </row>
    <row r="288" spans="1:25" ht="15.75" x14ac:dyDescent="0.2">
      <c r="A288" s="35">
        <f t="shared" si="7"/>
        <v>43462</v>
      </c>
      <c r="B288" s="36">
        <f>SUMIFS(СВЦЭМ!$H$34:$H$777,СВЦЭМ!$A$34:$A$777,$A288,СВЦЭМ!$B$34:$B$777,B$260)+'СЕТ СН'!$F$12</f>
        <v>557.62890054000002</v>
      </c>
      <c r="C288" s="36">
        <f>SUMIFS(СВЦЭМ!$H$34:$H$777,СВЦЭМ!$A$34:$A$777,$A288,СВЦЭМ!$B$34:$B$777,C$260)+'СЕТ СН'!$F$12</f>
        <v>585.67973148999999</v>
      </c>
      <c r="D288" s="36">
        <f>SUMIFS(СВЦЭМ!$H$34:$H$777,СВЦЭМ!$A$34:$A$777,$A288,СВЦЭМ!$B$34:$B$777,D$260)+'СЕТ СН'!$F$12</f>
        <v>620.47091153999997</v>
      </c>
      <c r="E288" s="36">
        <f>SUMIFS(СВЦЭМ!$H$34:$H$777,СВЦЭМ!$A$34:$A$777,$A288,СВЦЭМ!$B$34:$B$777,E$260)+'СЕТ СН'!$F$12</f>
        <v>625.478161</v>
      </c>
      <c r="F288" s="36">
        <f>SUMIFS(СВЦЭМ!$H$34:$H$777,СВЦЭМ!$A$34:$A$777,$A288,СВЦЭМ!$B$34:$B$777,F$260)+'СЕТ СН'!$F$12</f>
        <v>631.38053387000002</v>
      </c>
      <c r="G288" s="36">
        <f>SUMIFS(СВЦЭМ!$H$34:$H$777,СВЦЭМ!$A$34:$A$777,$A288,СВЦЭМ!$B$34:$B$777,G$260)+'СЕТ СН'!$F$12</f>
        <v>617.05484544000001</v>
      </c>
      <c r="H288" s="36">
        <f>SUMIFS(СВЦЭМ!$H$34:$H$777,СВЦЭМ!$A$34:$A$777,$A288,СВЦЭМ!$B$34:$B$777,H$260)+'СЕТ СН'!$F$12</f>
        <v>581.93158612000002</v>
      </c>
      <c r="I288" s="36">
        <f>SUMIFS(СВЦЭМ!$H$34:$H$777,СВЦЭМ!$A$34:$A$777,$A288,СВЦЭМ!$B$34:$B$777,I$260)+'СЕТ СН'!$F$12</f>
        <v>528.98652542000002</v>
      </c>
      <c r="J288" s="36">
        <f>SUMIFS(СВЦЭМ!$H$34:$H$777,СВЦЭМ!$A$34:$A$777,$A288,СВЦЭМ!$B$34:$B$777,J$260)+'СЕТ СН'!$F$12</f>
        <v>494.79298678999999</v>
      </c>
      <c r="K288" s="36">
        <f>SUMIFS(СВЦЭМ!$H$34:$H$777,СВЦЭМ!$A$34:$A$777,$A288,СВЦЭМ!$B$34:$B$777,K$260)+'СЕТ СН'!$F$12</f>
        <v>458.21594045000001</v>
      </c>
      <c r="L288" s="36">
        <f>SUMIFS(СВЦЭМ!$H$34:$H$777,СВЦЭМ!$A$34:$A$777,$A288,СВЦЭМ!$B$34:$B$777,L$260)+'СЕТ СН'!$F$12</f>
        <v>456.04372712999998</v>
      </c>
      <c r="M288" s="36">
        <f>SUMIFS(СВЦЭМ!$H$34:$H$777,СВЦЭМ!$A$34:$A$777,$A288,СВЦЭМ!$B$34:$B$777,M$260)+'СЕТ СН'!$F$12</f>
        <v>483.23302774000001</v>
      </c>
      <c r="N288" s="36">
        <f>SUMIFS(СВЦЭМ!$H$34:$H$777,СВЦЭМ!$A$34:$A$777,$A288,СВЦЭМ!$B$34:$B$777,N$260)+'СЕТ СН'!$F$12</f>
        <v>508.65478082999999</v>
      </c>
      <c r="O288" s="36">
        <f>SUMIFS(СВЦЭМ!$H$34:$H$777,СВЦЭМ!$A$34:$A$777,$A288,СВЦЭМ!$B$34:$B$777,O$260)+'СЕТ СН'!$F$12</f>
        <v>534.92051038</v>
      </c>
      <c r="P288" s="36">
        <f>SUMIFS(СВЦЭМ!$H$34:$H$777,СВЦЭМ!$A$34:$A$777,$A288,СВЦЭМ!$B$34:$B$777,P$260)+'СЕТ СН'!$F$12</f>
        <v>542.08518043000004</v>
      </c>
      <c r="Q288" s="36">
        <f>SUMIFS(СВЦЭМ!$H$34:$H$777,СВЦЭМ!$A$34:$A$777,$A288,СВЦЭМ!$B$34:$B$777,Q$260)+'СЕТ СН'!$F$12</f>
        <v>529.64854334999995</v>
      </c>
      <c r="R288" s="36">
        <f>SUMIFS(СВЦЭМ!$H$34:$H$777,СВЦЭМ!$A$34:$A$777,$A288,СВЦЭМ!$B$34:$B$777,R$260)+'СЕТ СН'!$F$12</f>
        <v>499.79004315999998</v>
      </c>
      <c r="S288" s="36">
        <f>SUMIFS(СВЦЭМ!$H$34:$H$777,СВЦЭМ!$A$34:$A$777,$A288,СВЦЭМ!$B$34:$B$777,S$260)+'СЕТ СН'!$F$12</f>
        <v>458.43234918000002</v>
      </c>
      <c r="T288" s="36">
        <f>SUMIFS(СВЦЭМ!$H$34:$H$777,СВЦЭМ!$A$34:$A$777,$A288,СВЦЭМ!$B$34:$B$777,T$260)+'СЕТ СН'!$F$12</f>
        <v>434.85602148999999</v>
      </c>
      <c r="U288" s="36">
        <f>SUMIFS(СВЦЭМ!$H$34:$H$777,СВЦЭМ!$A$34:$A$777,$A288,СВЦЭМ!$B$34:$B$777,U$260)+'СЕТ СН'!$F$12</f>
        <v>437.38753954999999</v>
      </c>
      <c r="V288" s="36">
        <f>SUMIFS(СВЦЭМ!$H$34:$H$777,СВЦЭМ!$A$34:$A$777,$A288,СВЦЭМ!$B$34:$B$777,V$260)+'СЕТ СН'!$F$12</f>
        <v>444.26159488000002</v>
      </c>
      <c r="W288" s="36">
        <f>SUMIFS(СВЦЭМ!$H$34:$H$777,СВЦЭМ!$A$34:$A$777,$A288,СВЦЭМ!$B$34:$B$777,W$260)+'СЕТ СН'!$F$12</f>
        <v>448.69427302000003</v>
      </c>
      <c r="X288" s="36">
        <f>SUMIFS(СВЦЭМ!$H$34:$H$777,СВЦЭМ!$A$34:$A$777,$A288,СВЦЭМ!$B$34:$B$777,X$260)+'СЕТ СН'!$F$12</f>
        <v>456.85579725000002</v>
      </c>
      <c r="Y288" s="36">
        <f>SUMIFS(СВЦЭМ!$H$34:$H$777,СВЦЭМ!$A$34:$A$777,$A288,СВЦЭМ!$B$34:$B$777,Y$260)+'СЕТ СН'!$F$12</f>
        <v>501.66187803000003</v>
      </c>
    </row>
    <row r="289" spans="1:27" ht="15.75" x14ac:dyDescent="0.2">
      <c r="A289" s="35">
        <f t="shared" si="7"/>
        <v>43463</v>
      </c>
      <c r="B289" s="36">
        <f>SUMIFS(СВЦЭМ!$H$34:$H$777,СВЦЭМ!$A$34:$A$777,$A289,СВЦЭМ!$B$34:$B$777,B$260)+'СЕТ СН'!$F$12</f>
        <v>544.25812672999996</v>
      </c>
      <c r="C289" s="36">
        <f>SUMIFS(СВЦЭМ!$H$34:$H$777,СВЦЭМ!$A$34:$A$777,$A289,СВЦЭМ!$B$34:$B$777,C$260)+'СЕТ СН'!$F$12</f>
        <v>595.11926763999998</v>
      </c>
      <c r="D289" s="36">
        <f>SUMIFS(СВЦЭМ!$H$34:$H$777,СВЦЭМ!$A$34:$A$777,$A289,СВЦЭМ!$B$34:$B$777,D$260)+'СЕТ СН'!$F$12</f>
        <v>635.60840858999995</v>
      </c>
      <c r="E289" s="36">
        <f>SUMIFS(СВЦЭМ!$H$34:$H$777,СВЦЭМ!$A$34:$A$777,$A289,СВЦЭМ!$B$34:$B$777,E$260)+'СЕТ СН'!$F$12</f>
        <v>644.39959213999998</v>
      </c>
      <c r="F289" s="36">
        <f>SUMIFS(СВЦЭМ!$H$34:$H$777,СВЦЭМ!$A$34:$A$777,$A289,СВЦЭМ!$B$34:$B$777,F$260)+'СЕТ СН'!$F$12</f>
        <v>644.37170713</v>
      </c>
      <c r="G289" s="36">
        <f>SUMIFS(СВЦЭМ!$H$34:$H$777,СВЦЭМ!$A$34:$A$777,$A289,СВЦЭМ!$B$34:$B$777,G$260)+'СЕТ СН'!$F$12</f>
        <v>635.21599774000003</v>
      </c>
      <c r="H289" s="36">
        <f>SUMIFS(СВЦЭМ!$H$34:$H$777,СВЦЭМ!$A$34:$A$777,$A289,СВЦЭМ!$B$34:$B$777,H$260)+'СЕТ СН'!$F$12</f>
        <v>587.43366937999997</v>
      </c>
      <c r="I289" s="36">
        <f>SUMIFS(СВЦЭМ!$H$34:$H$777,СВЦЭМ!$A$34:$A$777,$A289,СВЦЭМ!$B$34:$B$777,I$260)+'СЕТ СН'!$F$12</f>
        <v>546.54733745999999</v>
      </c>
      <c r="J289" s="36">
        <f>SUMIFS(СВЦЭМ!$H$34:$H$777,СВЦЭМ!$A$34:$A$777,$A289,СВЦЭМ!$B$34:$B$777,J$260)+'СЕТ СН'!$F$12</f>
        <v>518.95437104999996</v>
      </c>
      <c r="K289" s="36">
        <f>SUMIFS(СВЦЭМ!$H$34:$H$777,СВЦЭМ!$A$34:$A$777,$A289,СВЦЭМ!$B$34:$B$777,K$260)+'СЕТ СН'!$F$12</f>
        <v>476.76527748000001</v>
      </c>
      <c r="L289" s="36">
        <f>SUMIFS(СВЦЭМ!$H$34:$H$777,СВЦЭМ!$A$34:$A$777,$A289,СВЦЭМ!$B$34:$B$777,L$260)+'СЕТ СН'!$F$12</f>
        <v>476.05484185</v>
      </c>
      <c r="M289" s="36">
        <f>SUMIFS(СВЦЭМ!$H$34:$H$777,СВЦЭМ!$A$34:$A$777,$A289,СВЦЭМ!$B$34:$B$777,M$260)+'СЕТ СН'!$F$12</f>
        <v>513.04089442999998</v>
      </c>
      <c r="N289" s="36">
        <f>SUMIFS(СВЦЭМ!$H$34:$H$777,СВЦЭМ!$A$34:$A$777,$A289,СВЦЭМ!$B$34:$B$777,N$260)+'СЕТ СН'!$F$12</f>
        <v>535.93376163000005</v>
      </c>
      <c r="O289" s="36">
        <f>SUMIFS(СВЦЭМ!$H$34:$H$777,СВЦЭМ!$A$34:$A$777,$A289,СВЦЭМ!$B$34:$B$777,O$260)+'СЕТ СН'!$F$12</f>
        <v>541.38618509000003</v>
      </c>
      <c r="P289" s="36">
        <f>SUMIFS(СВЦЭМ!$H$34:$H$777,СВЦЭМ!$A$34:$A$777,$A289,СВЦЭМ!$B$34:$B$777,P$260)+'СЕТ СН'!$F$12</f>
        <v>544.85894367000003</v>
      </c>
      <c r="Q289" s="36">
        <f>SUMIFS(СВЦЭМ!$H$34:$H$777,СВЦЭМ!$A$34:$A$777,$A289,СВЦЭМ!$B$34:$B$777,Q$260)+'СЕТ СН'!$F$12</f>
        <v>538.35573508000004</v>
      </c>
      <c r="R289" s="36">
        <f>SUMIFS(СВЦЭМ!$H$34:$H$777,СВЦЭМ!$A$34:$A$777,$A289,СВЦЭМ!$B$34:$B$777,R$260)+'СЕТ СН'!$F$12</f>
        <v>513.32892485000002</v>
      </c>
      <c r="S289" s="36">
        <f>SUMIFS(СВЦЭМ!$H$34:$H$777,СВЦЭМ!$A$34:$A$777,$A289,СВЦЭМ!$B$34:$B$777,S$260)+'СЕТ СН'!$F$12</f>
        <v>467.92276227000002</v>
      </c>
      <c r="T289" s="36">
        <f>SUMIFS(СВЦЭМ!$H$34:$H$777,СВЦЭМ!$A$34:$A$777,$A289,СВЦЭМ!$B$34:$B$777,T$260)+'СЕТ СН'!$F$12</f>
        <v>452.57404385000001</v>
      </c>
      <c r="U289" s="36">
        <f>SUMIFS(СВЦЭМ!$H$34:$H$777,СВЦЭМ!$A$34:$A$777,$A289,СВЦЭМ!$B$34:$B$777,U$260)+'СЕТ СН'!$F$12</f>
        <v>452.21290159</v>
      </c>
      <c r="V289" s="36">
        <f>SUMIFS(СВЦЭМ!$H$34:$H$777,СВЦЭМ!$A$34:$A$777,$A289,СВЦЭМ!$B$34:$B$777,V$260)+'СЕТ СН'!$F$12</f>
        <v>464.6837926</v>
      </c>
      <c r="W289" s="36">
        <f>SUMIFS(СВЦЭМ!$H$34:$H$777,СВЦЭМ!$A$34:$A$777,$A289,СВЦЭМ!$B$34:$B$777,W$260)+'СЕТ СН'!$F$12</f>
        <v>467.73336316000001</v>
      </c>
      <c r="X289" s="36">
        <f>SUMIFS(СВЦЭМ!$H$34:$H$777,СВЦЭМ!$A$34:$A$777,$A289,СВЦЭМ!$B$34:$B$777,X$260)+'СЕТ СН'!$F$12</f>
        <v>470.97247987999998</v>
      </c>
      <c r="Y289" s="36">
        <f>SUMIFS(СВЦЭМ!$H$34:$H$777,СВЦЭМ!$A$34:$A$777,$A289,СВЦЭМ!$B$34:$B$777,Y$260)+'СЕТ СН'!$F$12</f>
        <v>508.96144511</v>
      </c>
    </row>
    <row r="290" spans="1:27" ht="15.75" x14ac:dyDescent="0.2">
      <c r="A290" s="35">
        <f t="shared" si="7"/>
        <v>43464</v>
      </c>
      <c r="B290" s="36">
        <f>SUMIFS(СВЦЭМ!$H$34:$H$777,СВЦЭМ!$A$34:$A$777,$A290,СВЦЭМ!$B$34:$B$777,B$260)+'СЕТ СН'!$F$12</f>
        <v>553.49490605999995</v>
      </c>
      <c r="C290" s="36">
        <f>SUMIFS(СВЦЭМ!$H$34:$H$777,СВЦЭМ!$A$34:$A$777,$A290,СВЦЭМ!$B$34:$B$777,C$260)+'СЕТ СН'!$F$12</f>
        <v>593.72494306999999</v>
      </c>
      <c r="D290" s="36">
        <f>SUMIFS(СВЦЭМ!$H$34:$H$777,СВЦЭМ!$A$34:$A$777,$A290,СВЦЭМ!$B$34:$B$777,D$260)+'СЕТ СН'!$F$12</f>
        <v>607.00965613999995</v>
      </c>
      <c r="E290" s="36">
        <f>SUMIFS(СВЦЭМ!$H$34:$H$777,СВЦЭМ!$A$34:$A$777,$A290,СВЦЭМ!$B$34:$B$777,E$260)+'СЕТ СН'!$F$12</f>
        <v>606.14470726000002</v>
      </c>
      <c r="F290" s="36">
        <f>SUMIFS(СВЦЭМ!$H$34:$H$777,СВЦЭМ!$A$34:$A$777,$A290,СВЦЭМ!$B$34:$B$777,F$260)+'СЕТ СН'!$F$12</f>
        <v>606.14419501999998</v>
      </c>
      <c r="G290" s="36">
        <f>SUMIFS(СВЦЭМ!$H$34:$H$777,СВЦЭМ!$A$34:$A$777,$A290,СВЦЭМ!$B$34:$B$777,G$260)+'СЕТ СН'!$F$12</f>
        <v>607.44859037000003</v>
      </c>
      <c r="H290" s="36">
        <f>SUMIFS(СВЦЭМ!$H$34:$H$777,СВЦЭМ!$A$34:$A$777,$A290,СВЦЭМ!$B$34:$B$777,H$260)+'СЕТ СН'!$F$12</f>
        <v>600.30105694999997</v>
      </c>
      <c r="I290" s="36">
        <f>SUMIFS(СВЦЭМ!$H$34:$H$777,СВЦЭМ!$A$34:$A$777,$A290,СВЦЭМ!$B$34:$B$777,I$260)+'СЕТ СН'!$F$12</f>
        <v>574.99882119999995</v>
      </c>
      <c r="J290" s="36">
        <f>SUMIFS(СВЦЭМ!$H$34:$H$777,СВЦЭМ!$A$34:$A$777,$A290,СВЦЭМ!$B$34:$B$777,J$260)+'СЕТ СН'!$F$12</f>
        <v>536.52245657000003</v>
      </c>
      <c r="K290" s="36">
        <f>SUMIFS(СВЦЭМ!$H$34:$H$777,СВЦЭМ!$A$34:$A$777,$A290,СВЦЭМ!$B$34:$B$777,K$260)+'СЕТ СН'!$F$12</f>
        <v>487.74306134</v>
      </c>
      <c r="L290" s="36">
        <f>SUMIFS(СВЦЭМ!$H$34:$H$777,СВЦЭМ!$A$34:$A$777,$A290,СВЦЭМ!$B$34:$B$777,L$260)+'СЕТ СН'!$F$12</f>
        <v>478.45094623</v>
      </c>
      <c r="M290" s="36">
        <f>SUMIFS(СВЦЭМ!$H$34:$H$777,СВЦЭМ!$A$34:$A$777,$A290,СВЦЭМ!$B$34:$B$777,M$260)+'СЕТ СН'!$F$12</f>
        <v>507.65643418000002</v>
      </c>
      <c r="N290" s="36">
        <f>SUMIFS(СВЦЭМ!$H$34:$H$777,СВЦЭМ!$A$34:$A$777,$A290,СВЦЭМ!$B$34:$B$777,N$260)+'СЕТ СН'!$F$12</f>
        <v>533.49178044999996</v>
      </c>
      <c r="O290" s="36">
        <f>SUMIFS(СВЦЭМ!$H$34:$H$777,СВЦЭМ!$A$34:$A$777,$A290,СВЦЭМ!$B$34:$B$777,O$260)+'СЕТ СН'!$F$12</f>
        <v>556.02970937999999</v>
      </c>
      <c r="P290" s="36">
        <f>SUMIFS(СВЦЭМ!$H$34:$H$777,СВЦЭМ!$A$34:$A$777,$A290,СВЦЭМ!$B$34:$B$777,P$260)+'СЕТ СН'!$F$12</f>
        <v>554.55845502</v>
      </c>
      <c r="Q290" s="36">
        <f>SUMIFS(СВЦЭМ!$H$34:$H$777,СВЦЭМ!$A$34:$A$777,$A290,СВЦЭМ!$B$34:$B$777,Q$260)+'СЕТ СН'!$F$12</f>
        <v>549.21537642999999</v>
      </c>
      <c r="R290" s="36">
        <f>SUMIFS(СВЦЭМ!$H$34:$H$777,СВЦЭМ!$A$34:$A$777,$A290,СВЦЭМ!$B$34:$B$777,R$260)+'СЕТ СН'!$F$12</f>
        <v>514.65913723000006</v>
      </c>
      <c r="S290" s="36">
        <f>SUMIFS(СВЦЭМ!$H$34:$H$777,СВЦЭМ!$A$34:$A$777,$A290,СВЦЭМ!$B$34:$B$777,S$260)+'СЕТ СН'!$F$12</f>
        <v>471.19384008999998</v>
      </c>
      <c r="T290" s="36">
        <f>SUMIFS(СВЦЭМ!$H$34:$H$777,СВЦЭМ!$A$34:$A$777,$A290,СВЦЭМ!$B$34:$B$777,T$260)+'СЕТ СН'!$F$12</f>
        <v>450.30333177</v>
      </c>
      <c r="U290" s="36">
        <f>SUMIFS(СВЦЭМ!$H$34:$H$777,СВЦЭМ!$A$34:$A$777,$A290,СВЦЭМ!$B$34:$B$777,U$260)+'СЕТ СН'!$F$12</f>
        <v>447.70011091999999</v>
      </c>
      <c r="V290" s="36">
        <f>SUMIFS(СВЦЭМ!$H$34:$H$777,СВЦЭМ!$A$34:$A$777,$A290,СВЦЭМ!$B$34:$B$777,V$260)+'СЕТ СН'!$F$12</f>
        <v>455.09141271999999</v>
      </c>
      <c r="W290" s="36">
        <f>SUMIFS(СВЦЭМ!$H$34:$H$777,СВЦЭМ!$A$34:$A$777,$A290,СВЦЭМ!$B$34:$B$777,W$260)+'СЕТ СН'!$F$12</f>
        <v>461.17283134000002</v>
      </c>
      <c r="X290" s="36">
        <f>SUMIFS(СВЦЭМ!$H$34:$H$777,СВЦЭМ!$A$34:$A$777,$A290,СВЦЭМ!$B$34:$B$777,X$260)+'СЕТ СН'!$F$12</f>
        <v>449.73845181000002</v>
      </c>
      <c r="Y290" s="36">
        <f>SUMIFS(СВЦЭМ!$H$34:$H$777,СВЦЭМ!$A$34:$A$777,$A290,СВЦЭМ!$B$34:$B$777,Y$260)+'СЕТ СН'!$F$12</f>
        <v>475.76379284000001</v>
      </c>
    </row>
    <row r="291" spans="1:27" ht="15.75" x14ac:dyDescent="0.2">
      <c r="A291" s="35">
        <f t="shared" si="7"/>
        <v>43465</v>
      </c>
      <c r="B291" s="36">
        <f>SUMIFS(СВЦЭМ!$H$34:$H$777,СВЦЭМ!$A$34:$A$777,$A291,СВЦЭМ!$B$34:$B$777,B$260)+'СЕТ СН'!$F$12</f>
        <v>552.57100407999997</v>
      </c>
      <c r="C291" s="36">
        <f>SUMIFS(СВЦЭМ!$H$34:$H$777,СВЦЭМ!$A$34:$A$777,$A291,СВЦЭМ!$B$34:$B$777,C$260)+'СЕТ СН'!$F$12</f>
        <v>591.21926814000005</v>
      </c>
      <c r="D291" s="36">
        <f>SUMIFS(СВЦЭМ!$H$34:$H$777,СВЦЭМ!$A$34:$A$777,$A291,СВЦЭМ!$B$34:$B$777,D$260)+'СЕТ СН'!$F$12</f>
        <v>601.93076782000003</v>
      </c>
      <c r="E291" s="36">
        <f>SUMIFS(СВЦЭМ!$H$34:$H$777,СВЦЭМ!$A$34:$A$777,$A291,СВЦЭМ!$B$34:$B$777,E$260)+'СЕТ СН'!$F$12</f>
        <v>602.76554939000005</v>
      </c>
      <c r="F291" s="36">
        <f>SUMIFS(СВЦЭМ!$H$34:$H$777,СВЦЭМ!$A$34:$A$777,$A291,СВЦЭМ!$B$34:$B$777,F$260)+'СЕТ СН'!$F$12</f>
        <v>602.03651435999996</v>
      </c>
      <c r="G291" s="36">
        <f>SUMIFS(СВЦЭМ!$H$34:$H$777,СВЦЭМ!$A$34:$A$777,$A291,СВЦЭМ!$B$34:$B$777,G$260)+'СЕТ СН'!$F$12</f>
        <v>602.76487955000005</v>
      </c>
      <c r="H291" s="36">
        <f>SUMIFS(СВЦЭМ!$H$34:$H$777,СВЦЭМ!$A$34:$A$777,$A291,СВЦЭМ!$B$34:$B$777,H$260)+'СЕТ СН'!$F$12</f>
        <v>594.653729</v>
      </c>
      <c r="I291" s="36">
        <f>SUMIFS(СВЦЭМ!$H$34:$H$777,СВЦЭМ!$A$34:$A$777,$A291,СВЦЭМ!$B$34:$B$777,I$260)+'СЕТ СН'!$F$12</f>
        <v>569.01100608000002</v>
      </c>
      <c r="J291" s="36">
        <f>SUMIFS(СВЦЭМ!$H$34:$H$777,СВЦЭМ!$A$34:$A$777,$A291,СВЦЭМ!$B$34:$B$777,J$260)+'СЕТ СН'!$F$12</f>
        <v>528.33738181000001</v>
      </c>
      <c r="K291" s="36">
        <f>SUMIFS(СВЦЭМ!$H$34:$H$777,СВЦЭМ!$A$34:$A$777,$A291,СВЦЭМ!$B$34:$B$777,K$260)+'СЕТ СН'!$F$12</f>
        <v>477.03248241</v>
      </c>
      <c r="L291" s="36">
        <f>SUMIFS(СВЦЭМ!$H$34:$H$777,СВЦЭМ!$A$34:$A$777,$A291,СВЦЭМ!$B$34:$B$777,L$260)+'СЕТ СН'!$F$12</f>
        <v>472.16794633000001</v>
      </c>
      <c r="M291" s="36">
        <f>SUMIFS(СВЦЭМ!$H$34:$H$777,СВЦЭМ!$A$34:$A$777,$A291,СВЦЭМ!$B$34:$B$777,M$260)+'СЕТ СН'!$F$12</f>
        <v>507.2224349</v>
      </c>
      <c r="N291" s="36">
        <f>SUMIFS(СВЦЭМ!$H$34:$H$777,СВЦЭМ!$A$34:$A$777,$A291,СВЦЭМ!$B$34:$B$777,N$260)+'СЕТ СН'!$F$12</f>
        <v>533.90011757000002</v>
      </c>
      <c r="O291" s="36">
        <f>SUMIFS(СВЦЭМ!$H$34:$H$777,СВЦЭМ!$A$34:$A$777,$A291,СВЦЭМ!$B$34:$B$777,O$260)+'СЕТ СН'!$F$12</f>
        <v>557.86972194999998</v>
      </c>
      <c r="P291" s="36">
        <f>SUMIFS(СВЦЭМ!$H$34:$H$777,СВЦЭМ!$A$34:$A$777,$A291,СВЦЭМ!$B$34:$B$777,P$260)+'СЕТ СН'!$F$12</f>
        <v>556.16091381000001</v>
      </c>
      <c r="Q291" s="36">
        <f>SUMIFS(СВЦЭМ!$H$34:$H$777,СВЦЭМ!$A$34:$A$777,$A291,СВЦЭМ!$B$34:$B$777,Q$260)+'СЕТ СН'!$F$12</f>
        <v>551.45472506999999</v>
      </c>
      <c r="R291" s="36">
        <f>SUMIFS(СВЦЭМ!$H$34:$H$777,СВЦЭМ!$A$34:$A$777,$A291,СВЦЭМ!$B$34:$B$777,R$260)+'СЕТ СН'!$F$12</f>
        <v>516.68358582999997</v>
      </c>
      <c r="S291" s="36">
        <f>SUMIFS(СВЦЭМ!$H$34:$H$777,СВЦЭМ!$A$34:$A$777,$A291,СВЦЭМ!$B$34:$B$777,S$260)+'СЕТ СН'!$F$12</f>
        <v>475.73596580999998</v>
      </c>
      <c r="T291" s="36">
        <f>SUMIFS(СВЦЭМ!$H$34:$H$777,СВЦЭМ!$A$34:$A$777,$A291,СВЦЭМ!$B$34:$B$777,T$260)+'СЕТ СН'!$F$12</f>
        <v>454.69112467000002</v>
      </c>
      <c r="U291" s="36">
        <f>SUMIFS(СВЦЭМ!$H$34:$H$777,СВЦЭМ!$A$34:$A$777,$A291,СВЦЭМ!$B$34:$B$777,U$260)+'СЕТ СН'!$F$12</f>
        <v>453.47410183</v>
      </c>
      <c r="V291" s="36">
        <f>SUMIFS(СВЦЭМ!$H$34:$H$777,СВЦЭМ!$A$34:$A$777,$A291,СВЦЭМ!$B$34:$B$777,V$260)+'СЕТ СН'!$F$12</f>
        <v>460.33105511999997</v>
      </c>
      <c r="W291" s="36">
        <f>SUMIFS(СВЦЭМ!$H$34:$H$777,СВЦЭМ!$A$34:$A$777,$A291,СВЦЭМ!$B$34:$B$777,W$260)+'СЕТ СН'!$F$12</f>
        <v>463.16318396999998</v>
      </c>
      <c r="X291" s="36">
        <f>SUMIFS(СВЦЭМ!$H$34:$H$777,СВЦЭМ!$A$34:$A$777,$A291,СВЦЭМ!$B$34:$B$777,X$260)+'СЕТ СН'!$F$12</f>
        <v>447.67779308000001</v>
      </c>
      <c r="Y291" s="36">
        <f>SUMIFS(СВЦЭМ!$H$34:$H$777,СВЦЭМ!$A$34:$A$777,$A291,СВЦЭМ!$B$34:$B$777,Y$260)+'СЕТ СН'!$F$12</f>
        <v>468.96744946000001</v>
      </c>
    </row>
    <row r="292" spans="1:27" ht="15.75"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customHeight="1" x14ac:dyDescent="0.2">
      <c r="A294" s="117"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18"/>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6" customFormat="1" ht="12.75" customHeight="1" x14ac:dyDescent="0.2">
      <c r="A296" s="11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customHeight="1" x14ac:dyDescent="0.2">
      <c r="A297" s="35" t="str">
        <f>A261</f>
        <v>01.12.2018</v>
      </c>
      <c r="B297" s="36">
        <f>SUMIFS(СВЦЭМ!$I$34:$I$777,СВЦЭМ!$A$34:$A$777,$A297,СВЦЭМ!$B$34:$B$777,B$296)+'СЕТ СН'!$F$13</f>
        <v>0</v>
      </c>
      <c r="C297" s="36">
        <f>SUMIFS(СВЦЭМ!$I$34:$I$777,СВЦЭМ!$A$34:$A$777,$A297,СВЦЭМ!$B$34:$B$777,C$296)+'СЕТ СН'!$F$13</f>
        <v>0</v>
      </c>
      <c r="D297" s="36">
        <f>SUMIFS(СВЦЭМ!$I$34:$I$777,СВЦЭМ!$A$34:$A$777,$A297,СВЦЭМ!$B$34:$B$777,D$296)+'СЕТ СН'!$F$13</f>
        <v>0</v>
      </c>
      <c r="E297" s="36">
        <f>SUMIFS(СВЦЭМ!$I$34:$I$777,СВЦЭМ!$A$34:$A$777,$A297,СВЦЭМ!$B$34:$B$777,E$296)+'СЕТ СН'!$F$13</f>
        <v>0</v>
      </c>
      <c r="F297" s="36">
        <f>SUMIFS(СВЦЭМ!$I$34:$I$777,СВЦЭМ!$A$34:$A$777,$A297,СВЦЭМ!$B$34:$B$777,F$296)+'СЕТ СН'!$F$13</f>
        <v>0</v>
      </c>
      <c r="G297" s="36">
        <f>SUMIFS(СВЦЭМ!$I$34:$I$777,СВЦЭМ!$A$34:$A$777,$A297,СВЦЭМ!$B$34:$B$777,G$296)+'СЕТ СН'!$F$13</f>
        <v>0</v>
      </c>
      <c r="H297" s="36">
        <f>SUMIFS(СВЦЭМ!$I$34:$I$777,СВЦЭМ!$A$34:$A$777,$A297,СВЦЭМ!$B$34:$B$777,H$296)+'СЕТ СН'!$F$13</f>
        <v>0</v>
      </c>
      <c r="I297" s="36">
        <f>SUMIFS(СВЦЭМ!$I$34:$I$777,СВЦЭМ!$A$34:$A$777,$A297,СВЦЭМ!$B$34:$B$777,I$296)+'СЕТ СН'!$F$13</f>
        <v>0</v>
      </c>
      <c r="J297" s="36">
        <f>SUMIFS(СВЦЭМ!$I$34:$I$777,СВЦЭМ!$A$34:$A$777,$A297,СВЦЭМ!$B$34:$B$777,J$296)+'СЕТ СН'!$F$13</f>
        <v>0</v>
      </c>
      <c r="K297" s="36">
        <f>SUMIFS(СВЦЭМ!$I$34:$I$777,СВЦЭМ!$A$34:$A$777,$A297,СВЦЭМ!$B$34:$B$777,K$296)+'СЕТ СН'!$F$13</f>
        <v>0</v>
      </c>
      <c r="L297" s="36">
        <f>SUMIFS(СВЦЭМ!$I$34:$I$777,СВЦЭМ!$A$34:$A$777,$A297,СВЦЭМ!$B$34:$B$777,L$296)+'СЕТ СН'!$F$13</f>
        <v>0</v>
      </c>
      <c r="M297" s="36">
        <f>SUMIFS(СВЦЭМ!$I$34:$I$777,СВЦЭМ!$A$34:$A$777,$A297,СВЦЭМ!$B$34:$B$777,M$296)+'СЕТ СН'!$F$13</f>
        <v>0</v>
      </c>
      <c r="N297" s="36">
        <f>SUMIFS(СВЦЭМ!$I$34:$I$777,СВЦЭМ!$A$34:$A$777,$A297,СВЦЭМ!$B$34:$B$777,N$296)+'СЕТ СН'!$F$13</f>
        <v>0</v>
      </c>
      <c r="O297" s="36">
        <f>SUMIFS(СВЦЭМ!$I$34:$I$777,СВЦЭМ!$A$34:$A$777,$A297,СВЦЭМ!$B$34:$B$777,O$296)+'СЕТ СН'!$F$13</f>
        <v>0</v>
      </c>
      <c r="P297" s="36">
        <f>SUMIFS(СВЦЭМ!$I$34:$I$777,СВЦЭМ!$A$34:$A$777,$A297,СВЦЭМ!$B$34:$B$777,P$296)+'СЕТ СН'!$F$13</f>
        <v>0</v>
      </c>
      <c r="Q297" s="36">
        <f>SUMIFS(СВЦЭМ!$I$34:$I$777,СВЦЭМ!$A$34:$A$777,$A297,СВЦЭМ!$B$34:$B$777,Q$296)+'СЕТ СН'!$F$13</f>
        <v>0</v>
      </c>
      <c r="R297" s="36">
        <f>SUMIFS(СВЦЭМ!$I$34:$I$777,СВЦЭМ!$A$34:$A$777,$A297,СВЦЭМ!$B$34:$B$777,R$296)+'СЕТ СН'!$F$13</f>
        <v>0</v>
      </c>
      <c r="S297" s="36">
        <f>SUMIFS(СВЦЭМ!$I$34:$I$777,СВЦЭМ!$A$34:$A$777,$A297,СВЦЭМ!$B$34:$B$777,S$296)+'СЕТ СН'!$F$13</f>
        <v>0</v>
      </c>
      <c r="T297" s="36">
        <f>SUMIFS(СВЦЭМ!$I$34:$I$777,СВЦЭМ!$A$34:$A$777,$A297,СВЦЭМ!$B$34:$B$777,T$296)+'СЕТ СН'!$F$13</f>
        <v>0</v>
      </c>
      <c r="U297" s="36">
        <f>SUMIFS(СВЦЭМ!$I$34:$I$777,СВЦЭМ!$A$34:$A$777,$A297,СВЦЭМ!$B$34:$B$777,U$296)+'СЕТ СН'!$F$13</f>
        <v>0</v>
      </c>
      <c r="V297" s="36">
        <f>SUMIFS(СВЦЭМ!$I$34:$I$777,СВЦЭМ!$A$34:$A$777,$A297,СВЦЭМ!$B$34:$B$777,V$296)+'СЕТ СН'!$F$13</f>
        <v>0</v>
      </c>
      <c r="W297" s="36">
        <f>SUMIFS(СВЦЭМ!$I$34:$I$777,СВЦЭМ!$A$34:$A$777,$A297,СВЦЭМ!$B$34:$B$777,W$296)+'СЕТ СН'!$F$13</f>
        <v>0</v>
      </c>
      <c r="X297" s="36">
        <f>SUMIFS(СВЦЭМ!$I$34:$I$777,СВЦЭМ!$A$34:$A$777,$A297,СВЦЭМ!$B$34:$B$777,X$296)+'СЕТ СН'!$F$13</f>
        <v>0</v>
      </c>
      <c r="Y297" s="36">
        <f>SUMIFS(СВЦЭМ!$I$34:$I$777,СВЦЭМ!$A$34:$A$777,$A297,СВЦЭМ!$B$34:$B$777,Y$296)+'СЕТ СН'!$F$13</f>
        <v>0</v>
      </c>
      <c r="AA297" s="45"/>
    </row>
    <row r="298" spans="1:27" ht="15.75" x14ac:dyDescent="0.2">
      <c r="A298" s="35">
        <f>A297+1</f>
        <v>43436</v>
      </c>
      <c r="B298" s="36">
        <f>SUMIFS(СВЦЭМ!$I$34:$I$777,СВЦЭМ!$A$34:$A$777,$A298,СВЦЭМ!$B$34:$B$777,B$296)+'СЕТ СН'!$F$13</f>
        <v>0</v>
      </c>
      <c r="C298" s="36">
        <f>SUMIFS(СВЦЭМ!$I$34:$I$777,СВЦЭМ!$A$34:$A$777,$A298,СВЦЭМ!$B$34:$B$777,C$296)+'СЕТ СН'!$F$13</f>
        <v>0</v>
      </c>
      <c r="D298" s="36">
        <f>SUMIFS(СВЦЭМ!$I$34:$I$777,СВЦЭМ!$A$34:$A$777,$A298,СВЦЭМ!$B$34:$B$777,D$296)+'СЕТ СН'!$F$13</f>
        <v>0</v>
      </c>
      <c r="E298" s="36">
        <f>SUMIFS(СВЦЭМ!$I$34:$I$777,СВЦЭМ!$A$34:$A$777,$A298,СВЦЭМ!$B$34:$B$777,E$296)+'СЕТ СН'!$F$13</f>
        <v>0</v>
      </c>
      <c r="F298" s="36">
        <f>SUMIFS(СВЦЭМ!$I$34:$I$777,СВЦЭМ!$A$34:$A$777,$A298,СВЦЭМ!$B$34:$B$777,F$296)+'СЕТ СН'!$F$13</f>
        <v>0</v>
      </c>
      <c r="G298" s="36">
        <f>SUMIFS(СВЦЭМ!$I$34:$I$777,СВЦЭМ!$A$34:$A$777,$A298,СВЦЭМ!$B$34:$B$777,G$296)+'СЕТ СН'!$F$13</f>
        <v>0</v>
      </c>
      <c r="H298" s="36">
        <f>SUMIFS(СВЦЭМ!$I$34:$I$777,СВЦЭМ!$A$34:$A$777,$A298,СВЦЭМ!$B$34:$B$777,H$296)+'СЕТ СН'!$F$13</f>
        <v>0</v>
      </c>
      <c r="I298" s="36">
        <f>SUMIFS(СВЦЭМ!$I$34:$I$777,СВЦЭМ!$A$34:$A$777,$A298,СВЦЭМ!$B$34:$B$777,I$296)+'СЕТ СН'!$F$13</f>
        <v>0</v>
      </c>
      <c r="J298" s="36">
        <f>SUMIFS(СВЦЭМ!$I$34:$I$777,СВЦЭМ!$A$34:$A$777,$A298,СВЦЭМ!$B$34:$B$777,J$296)+'СЕТ СН'!$F$13</f>
        <v>0</v>
      </c>
      <c r="K298" s="36">
        <f>SUMIFS(СВЦЭМ!$I$34:$I$777,СВЦЭМ!$A$34:$A$777,$A298,СВЦЭМ!$B$34:$B$777,K$296)+'СЕТ СН'!$F$13</f>
        <v>0</v>
      </c>
      <c r="L298" s="36">
        <f>SUMIFS(СВЦЭМ!$I$34:$I$777,СВЦЭМ!$A$34:$A$777,$A298,СВЦЭМ!$B$34:$B$777,L$296)+'СЕТ СН'!$F$13</f>
        <v>0</v>
      </c>
      <c r="M298" s="36">
        <f>SUMIFS(СВЦЭМ!$I$34:$I$777,СВЦЭМ!$A$34:$A$777,$A298,СВЦЭМ!$B$34:$B$777,M$296)+'СЕТ СН'!$F$13</f>
        <v>0</v>
      </c>
      <c r="N298" s="36">
        <f>SUMIFS(СВЦЭМ!$I$34:$I$777,СВЦЭМ!$A$34:$A$777,$A298,СВЦЭМ!$B$34:$B$777,N$296)+'СЕТ СН'!$F$13</f>
        <v>0</v>
      </c>
      <c r="O298" s="36">
        <f>SUMIFS(СВЦЭМ!$I$34:$I$777,СВЦЭМ!$A$34:$A$777,$A298,СВЦЭМ!$B$34:$B$777,O$296)+'СЕТ СН'!$F$13</f>
        <v>0</v>
      </c>
      <c r="P298" s="36">
        <f>SUMIFS(СВЦЭМ!$I$34:$I$777,СВЦЭМ!$A$34:$A$777,$A298,СВЦЭМ!$B$34:$B$777,P$296)+'СЕТ СН'!$F$13</f>
        <v>0</v>
      </c>
      <c r="Q298" s="36">
        <f>SUMIFS(СВЦЭМ!$I$34:$I$777,СВЦЭМ!$A$34:$A$777,$A298,СВЦЭМ!$B$34:$B$777,Q$296)+'СЕТ СН'!$F$13</f>
        <v>0</v>
      </c>
      <c r="R298" s="36">
        <f>SUMIFS(СВЦЭМ!$I$34:$I$777,СВЦЭМ!$A$34:$A$777,$A298,СВЦЭМ!$B$34:$B$777,R$296)+'СЕТ СН'!$F$13</f>
        <v>0</v>
      </c>
      <c r="S298" s="36">
        <f>SUMIFS(СВЦЭМ!$I$34:$I$777,СВЦЭМ!$A$34:$A$777,$A298,СВЦЭМ!$B$34:$B$777,S$296)+'СЕТ СН'!$F$13</f>
        <v>0</v>
      </c>
      <c r="T298" s="36">
        <f>SUMIFS(СВЦЭМ!$I$34:$I$777,СВЦЭМ!$A$34:$A$777,$A298,СВЦЭМ!$B$34:$B$777,T$296)+'СЕТ СН'!$F$13</f>
        <v>0</v>
      </c>
      <c r="U298" s="36">
        <f>SUMIFS(СВЦЭМ!$I$34:$I$777,СВЦЭМ!$A$34:$A$777,$A298,СВЦЭМ!$B$34:$B$777,U$296)+'СЕТ СН'!$F$13</f>
        <v>0</v>
      </c>
      <c r="V298" s="36">
        <f>SUMIFS(СВЦЭМ!$I$34:$I$777,СВЦЭМ!$A$34:$A$777,$A298,СВЦЭМ!$B$34:$B$777,V$296)+'СЕТ СН'!$F$13</f>
        <v>0</v>
      </c>
      <c r="W298" s="36">
        <f>SUMIFS(СВЦЭМ!$I$34:$I$777,СВЦЭМ!$A$34:$A$777,$A298,СВЦЭМ!$B$34:$B$777,W$296)+'СЕТ СН'!$F$13</f>
        <v>0</v>
      </c>
      <c r="X298" s="36">
        <f>SUMIFS(СВЦЭМ!$I$34:$I$777,СВЦЭМ!$A$34:$A$777,$A298,СВЦЭМ!$B$34:$B$777,X$296)+'СЕТ СН'!$F$13</f>
        <v>0</v>
      </c>
      <c r="Y298" s="36">
        <f>SUMIFS(СВЦЭМ!$I$34:$I$777,СВЦЭМ!$A$34:$A$777,$A298,СВЦЭМ!$B$34:$B$777,Y$296)+'СЕТ СН'!$F$13</f>
        <v>0</v>
      </c>
    </row>
    <row r="299" spans="1:27" ht="15.75" x14ac:dyDescent="0.2">
      <c r="A299" s="35">
        <f t="shared" ref="A299:A327" si="8">A298+1</f>
        <v>43437</v>
      </c>
      <c r="B299" s="36">
        <f>SUMIFS(СВЦЭМ!$I$34:$I$777,СВЦЭМ!$A$34:$A$777,$A299,СВЦЭМ!$B$34:$B$777,B$296)+'СЕТ СН'!$F$13</f>
        <v>0</v>
      </c>
      <c r="C299" s="36">
        <f>SUMIFS(СВЦЭМ!$I$34:$I$777,СВЦЭМ!$A$34:$A$777,$A299,СВЦЭМ!$B$34:$B$777,C$296)+'СЕТ СН'!$F$13</f>
        <v>0</v>
      </c>
      <c r="D299" s="36">
        <f>SUMIFS(СВЦЭМ!$I$34:$I$777,СВЦЭМ!$A$34:$A$777,$A299,СВЦЭМ!$B$34:$B$777,D$296)+'СЕТ СН'!$F$13</f>
        <v>0</v>
      </c>
      <c r="E299" s="36">
        <f>SUMIFS(СВЦЭМ!$I$34:$I$777,СВЦЭМ!$A$34:$A$777,$A299,СВЦЭМ!$B$34:$B$777,E$296)+'СЕТ СН'!$F$13</f>
        <v>0</v>
      </c>
      <c r="F299" s="36">
        <f>SUMIFS(СВЦЭМ!$I$34:$I$777,СВЦЭМ!$A$34:$A$777,$A299,СВЦЭМ!$B$34:$B$777,F$296)+'СЕТ СН'!$F$13</f>
        <v>0</v>
      </c>
      <c r="G299" s="36">
        <f>SUMIFS(СВЦЭМ!$I$34:$I$777,СВЦЭМ!$A$34:$A$777,$A299,СВЦЭМ!$B$34:$B$777,G$296)+'СЕТ СН'!$F$13</f>
        <v>0</v>
      </c>
      <c r="H299" s="36">
        <f>SUMIFS(СВЦЭМ!$I$34:$I$777,СВЦЭМ!$A$34:$A$777,$A299,СВЦЭМ!$B$34:$B$777,H$296)+'СЕТ СН'!$F$13</f>
        <v>0</v>
      </c>
      <c r="I299" s="36">
        <f>SUMIFS(СВЦЭМ!$I$34:$I$777,СВЦЭМ!$A$34:$A$777,$A299,СВЦЭМ!$B$34:$B$777,I$296)+'СЕТ СН'!$F$13</f>
        <v>0</v>
      </c>
      <c r="J299" s="36">
        <f>SUMIFS(СВЦЭМ!$I$34:$I$777,СВЦЭМ!$A$34:$A$777,$A299,СВЦЭМ!$B$34:$B$777,J$296)+'СЕТ СН'!$F$13</f>
        <v>0</v>
      </c>
      <c r="K299" s="36">
        <f>SUMIFS(СВЦЭМ!$I$34:$I$777,СВЦЭМ!$A$34:$A$777,$A299,СВЦЭМ!$B$34:$B$777,K$296)+'СЕТ СН'!$F$13</f>
        <v>0</v>
      </c>
      <c r="L299" s="36">
        <f>SUMIFS(СВЦЭМ!$I$34:$I$777,СВЦЭМ!$A$34:$A$777,$A299,СВЦЭМ!$B$34:$B$777,L$296)+'СЕТ СН'!$F$13</f>
        <v>0</v>
      </c>
      <c r="M299" s="36">
        <f>SUMIFS(СВЦЭМ!$I$34:$I$777,СВЦЭМ!$A$34:$A$777,$A299,СВЦЭМ!$B$34:$B$777,M$296)+'СЕТ СН'!$F$13</f>
        <v>0</v>
      </c>
      <c r="N299" s="36">
        <f>SUMIFS(СВЦЭМ!$I$34:$I$777,СВЦЭМ!$A$34:$A$777,$A299,СВЦЭМ!$B$34:$B$777,N$296)+'СЕТ СН'!$F$13</f>
        <v>0</v>
      </c>
      <c r="O299" s="36">
        <f>SUMIFS(СВЦЭМ!$I$34:$I$777,СВЦЭМ!$A$34:$A$777,$A299,СВЦЭМ!$B$34:$B$777,O$296)+'СЕТ СН'!$F$13</f>
        <v>0</v>
      </c>
      <c r="P299" s="36">
        <f>SUMIFS(СВЦЭМ!$I$34:$I$777,СВЦЭМ!$A$34:$A$777,$A299,СВЦЭМ!$B$34:$B$777,P$296)+'СЕТ СН'!$F$13</f>
        <v>0</v>
      </c>
      <c r="Q299" s="36">
        <f>SUMIFS(СВЦЭМ!$I$34:$I$777,СВЦЭМ!$A$34:$A$777,$A299,СВЦЭМ!$B$34:$B$777,Q$296)+'СЕТ СН'!$F$13</f>
        <v>0</v>
      </c>
      <c r="R299" s="36">
        <f>SUMIFS(СВЦЭМ!$I$34:$I$777,СВЦЭМ!$A$34:$A$777,$A299,СВЦЭМ!$B$34:$B$777,R$296)+'СЕТ СН'!$F$13</f>
        <v>0</v>
      </c>
      <c r="S299" s="36">
        <f>SUMIFS(СВЦЭМ!$I$34:$I$777,СВЦЭМ!$A$34:$A$777,$A299,СВЦЭМ!$B$34:$B$777,S$296)+'СЕТ СН'!$F$13</f>
        <v>0</v>
      </c>
      <c r="T299" s="36">
        <f>SUMIFS(СВЦЭМ!$I$34:$I$777,СВЦЭМ!$A$34:$A$777,$A299,СВЦЭМ!$B$34:$B$777,T$296)+'СЕТ СН'!$F$13</f>
        <v>0</v>
      </c>
      <c r="U299" s="36">
        <f>SUMIFS(СВЦЭМ!$I$34:$I$777,СВЦЭМ!$A$34:$A$777,$A299,СВЦЭМ!$B$34:$B$777,U$296)+'СЕТ СН'!$F$13</f>
        <v>0</v>
      </c>
      <c r="V299" s="36">
        <f>SUMIFS(СВЦЭМ!$I$34:$I$777,СВЦЭМ!$A$34:$A$777,$A299,СВЦЭМ!$B$34:$B$777,V$296)+'СЕТ СН'!$F$13</f>
        <v>0</v>
      </c>
      <c r="W299" s="36">
        <f>SUMIFS(СВЦЭМ!$I$34:$I$777,СВЦЭМ!$A$34:$A$777,$A299,СВЦЭМ!$B$34:$B$777,W$296)+'СЕТ СН'!$F$13</f>
        <v>0</v>
      </c>
      <c r="X299" s="36">
        <f>SUMIFS(СВЦЭМ!$I$34:$I$777,СВЦЭМ!$A$34:$A$777,$A299,СВЦЭМ!$B$34:$B$777,X$296)+'СЕТ СН'!$F$13</f>
        <v>0</v>
      </c>
      <c r="Y299" s="36">
        <f>SUMIFS(СВЦЭМ!$I$34:$I$777,СВЦЭМ!$A$34:$A$777,$A299,СВЦЭМ!$B$34:$B$777,Y$296)+'СЕТ СН'!$F$13</f>
        <v>0</v>
      </c>
    </row>
    <row r="300" spans="1:27" ht="15.75" x14ac:dyDescent="0.2">
      <c r="A300" s="35">
        <f t="shared" si="8"/>
        <v>43438</v>
      </c>
      <c r="B300" s="36">
        <f>SUMIFS(СВЦЭМ!$I$34:$I$777,СВЦЭМ!$A$34:$A$777,$A300,СВЦЭМ!$B$34:$B$777,B$296)+'СЕТ СН'!$F$13</f>
        <v>0</v>
      </c>
      <c r="C300" s="36">
        <f>SUMIFS(СВЦЭМ!$I$34:$I$777,СВЦЭМ!$A$34:$A$777,$A300,СВЦЭМ!$B$34:$B$777,C$296)+'СЕТ СН'!$F$13</f>
        <v>0</v>
      </c>
      <c r="D300" s="36">
        <f>SUMIFS(СВЦЭМ!$I$34:$I$777,СВЦЭМ!$A$34:$A$777,$A300,СВЦЭМ!$B$34:$B$777,D$296)+'СЕТ СН'!$F$13</f>
        <v>0</v>
      </c>
      <c r="E300" s="36">
        <f>SUMIFS(СВЦЭМ!$I$34:$I$777,СВЦЭМ!$A$34:$A$777,$A300,СВЦЭМ!$B$34:$B$777,E$296)+'СЕТ СН'!$F$13</f>
        <v>0</v>
      </c>
      <c r="F300" s="36">
        <f>SUMIFS(СВЦЭМ!$I$34:$I$777,СВЦЭМ!$A$34:$A$777,$A300,СВЦЭМ!$B$34:$B$777,F$296)+'СЕТ СН'!$F$13</f>
        <v>0</v>
      </c>
      <c r="G300" s="36">
        <f>SUMIFS(СВЦЭМ!$I$34:$I$777,СВЦЭМ!$A$34:$A$777,$A300,СВЦЭМ!$B$34:$B$777,G$296)+'СЕТ СН'!$F$13</f>
        <v>0</v>
      </c>
      <c r="H300" s="36">
        <f>SUMIFS(СВЦЭМ!$I$34:$I$777,СВЦЭМ!$A$34:$A$777,$A300,СВЦЭМ!$B$34:$B$777,H$296)+'СЕТ СН'!$F$13</f>
        <v>0</v>
      </c>
      <c r="I300" s="36">
        <f>SUMIFS(СВЦЭМ!$I$34:$I$777,СВЦЭМ!$A$34:$A$777,$A300,СВЦЭМ!$B$34:$B$777,I$296)+'СЕТ СН'!$F$13</f>
        <v>0</v>
      </c>
      <c r="J300" s="36">
        <f>SUMIFS(СВЦЭМ!$I$34:$I$777,СВЦЭМ!$A$34:$A$777,$A300,СВЦЭМ!$B$34:$B$777,J$296)+'СЕТ СН'!$F$13</f>
        <v>0</v>
      </c>
      <c r="K300" s="36">
        <f>SUMIFS(СВЦЭМ!$I$34:$I$777,СВЦЭМ!$A$34:$A$777,$A300,СВЦЭМ!$B$34:$B$777,K$296)+'СЕТ СН'!$F$13</f>
        <v>0</v>
      </c>
      <c r="L300" s="36">
        <f>SUMIFS(СВЦЭМ!$I$34:$I$777,СВЦЭМ!$A$34:$A$777,$A300,СВЦЭМ!$B$34:$B$777,L$296)+'СЕТ СН'!$F$13</f>
        <v>0</v>
      </c>
      <c r="M300" s="36">
        <f>SUMIFS(СВЦЭМ!$I$34:$I$777,СВЦЭМ!$A$34:$A$777,$A300,СВЦЭМ!$B$34:$B$777,M$296)+'СЕТ СН'!$F$13</f>
        <v>0</v>
      </c>
      <c r="N300" s="36">
        <f>SUMIFS(СВЦЭМ!$I$34:$I$777,СВЦЭМ!$A$34:$A$777,$A300,СВЦЭМ!$B$34:$B$777,N$296)+'СЕТ СН'!$F$13</f>
        <v>0</v>
      </c>
      <c r="O300" s="36">
        <f>SUMIFS(СВЦЭМ!$I$34:$I$777,СВЦЭМ!$A$34:$A$777,$A300,СВЦЭМ!$B$34:$B$777,O$296)+'СЕТ СН'!$F$13</f>
        <v>0</v>
      </c>
      <c r="P300" s="36">
        <f>SUMIFS(СВЦЭМ!$I$34:$I$777,СВЦЭМ!$A$34:$A$777,$A300,СВЦЭМ!$B$34:$B$777,P$296)+'СЕТ СН'!$F$13</f>
        <v>0</v>
      </c>
      <c r="Q300" s="36">
        <f>SUMIFS(СВЦЭМ!$I$34:$I$777,СВЦЭМ!$A$34:$A$777,$A300,СВЦЭМ!$B$34:$B$777,Q$296)+'СЕТ СН'!$F$13</f>
        <v>0</v>
      </c>
      <c r="R300" s="36">
        <f>SUMIFS(СВЦЭМ!$I$34:$I$777,СВЦЭМ!$A$34:$A$777,$A300,СВЦЭМ!$B$34:$B$777,R$296)+'СЕТ СН'!$F$13</f>
        <v>0</v>
      </c>
      <c r="S300" s="36">
        <f>SUMIFS(СВЦЭМ!$I$34:$I$777,СВЦЭМ!$A$34:$A$777,$A300,СВЦЭМ!$B$34:$B$777,S$296)+'СЕТ СН'!$F$13</f>
        <v>0</v>
      </c>
      <c r="T300" s="36">
        <f>SUMIFS(СВЦЭМ!$I$34:$I$777,СВЦЭМ!$A$34:$A$777,$A300,СВЦЭМ!$B$34:$B$777,T$296)+'СЕТ СН'!$F$13</f>
        <v>0</v>
      </c>
      <c r="U300" s="36">
        <f>SUMIFS(СВЦЭМ!$I$34:$I$777,СВЦЭМ!$A$34:$A$777,$A300,СВЦЭМ!$B$34:$B$777,U$296)+'СЕТ СН'!$F$13</f>
        <v>0</v>
      </c>
      <c r="V300" s="36">
        <f>SUMIFS(СВЦЭМ!$I$34:$I$777,СВЦЭМ!$A$34:$A$777,$A300,СВЦЭМ!$B$34:$B$777,V$296)+'СЕТ СН'!$F$13</f>
        <v>0</v>
      </c>
      <c r="W300" s="36">
        <f>SUMIFS(СВЦЭМ!$I$34:$I$777,СВЦЭМ!$A$34:$A$777,$A300,СВЦЭМ!$B$34:$B$777,W$296)+'СЕТ СН'!$F$13</f>
        <v>0</v>
      </c>
      <c r="X300" s="36">
        <f>SUMIFS(СВЦЭМ!$I$34:$I$777,СВЦЭМ!$A$34:$A$777,$A300,СВЦЭМ!$B$34:$B$777,X$296)+'СЕТ СН'!$F$13</f>
        <v>0</v>
      </c>
      <c r="Y300" s="36">
        <f>SUMIFS(СВЦЭМ!$I$34:$I$777,СВЦЭМ!$A$34:$A$777,$A300,СВЦЭМ!$B$34:$B$777,Y$296)+'СЕТ СН'!$F$13</f>
        <v>0</v>
      </c>
    </row>
    <row r="301" spans="1:27" ht="15.75" x14ac:dyDescent="0.2">
      <c r="A301" s="35">
        <f t="shared" si="8"/>
        <v>43439</v>
      </c>
      <c r="B301" s="36">
        <f>SUMIFS(СВЦЭМ!$I$34:$I$777,СВЦЭМ!$A$34:$A$777,$A301,СВЦЭМ!$B$34:$B$777,B$296)+'СЕТ СН'!$F$13</f>
        <v>0</v>
      </c>
      <c r="C301" s="36">
        <f>SUMIFS(СВЦЭМ!$I$34:$I$777,СВЦЭМ!$A$34:$A$777,$A301,СВЦЭМ!$B$34:$B$777,C$296)+'СЕТ СН'!$F$13</f>
        <v>0</v>
      </c>
      <c r="D301" s="36">
        <f>SUMIFS(СВЦЭМ!$I$34:$I$777,СВЦЭМ!$A$34:$A$777,$A301,СВЦЭМ!$B$34:$B$777,D$296)+'СЕТ СН'!$F$13</f>
        <v>0</v>
      </c>
      <c r="E301" s="36">
        <f>SUMIFS(СВЦЭМ!$I$34:$I$777,СВЦЭМ!$A$34:$A$777,$A301,СВЦЭМ!$B$34:$B$777,E$296)+'СЕТ СН'!$F$13</f>
        <v>0</v>
      </c>
      <c r="F301" s="36">
        <f>SUMIFS(СВЦЭМ!$I$34:$I$777,СВЦЭМ!$A$34:$A$777,$A301,СВЦЭМ!$B$34:$B$777,F$296)+'СЕТ СН'!$F$13</f>
        <v>0</v>
      </c>
      <c r="G301" s="36">
        <f>SUMIFS(СВЦЭМ!$I$34:$I$777,СВЦЭМ!$A$34:$A$777,$A301,СВЦЭМ!$B$34:$B$777,G$296)+'СЕТ СН'!$F$13</f>
        <v>0</v>
      </c>
      <c r="H301" s="36">
        <f>SUMIFS(СВЦЭМ!$I$34:$I$777,СВЦЭМ!$A$34:$A$777,$A301,СВЦЭМ!$B$34:$B$777,H$296)+'СЕТ СН'!$F$13</f>
        <v>0</v>
      </c>
      <c r="I301" s="36">
        <f>SUMIFS(СВЦЭМ!$I$34:$I$777,СВЦЭМ!$A$34:$A$777,$A301,СВЦЭМ!$B$34:$B$777,I$296)+'СЕТ СН'!$F$13</f>
        <v>0</v>
      </c>
      <c r="J301" s="36">
        <f>SUMIFS(СВЦЭМ!$I$34:$I$777,СВЦЭМ!$A$34:$A$777,$A301,СВЦЭМ!$B$34:$B$777,J$296)+'СЕТ СН'!$F$13</f>
        <v>0</v>
      </c>
      <c r="K301" s="36">
        <f>SUMIFS(СВЦЭМ!$I$34:$I$777,СВЦЭМ!$A$34:$A$777,$A301,СВЦЭМ!$B$34:$B$777,K$296)+'СЕТ СН'!$F$13</f>
        <v>0</v>
      </c>
      <c r="L301" s="36">
        <f>SUMIFS(СВЦЭМ!$I$34:$I$777,СВЦЭМ!$A$34:$A$777,$A301,СВЦЭМ!$B$34:$B$777,L$296)+'СЕТ СН'!$F$13</f>
        <v>0</v>
      </c>
      <c r="M301" s="36">
        <f>SUMIFS(СВЦЭМ!$I$34:$I$777,СВЦЭМ!$A$34:$A$777,$A301,СВЦЭМ!$B$34:$B$777,M$296)+'СЕТ СН'!$F$13</f>
        <v>0</v>
      </c>
      <c r="N301" s="36">
        <f>SUMIFS(СВЦЭМ!$I$34:$I$777,СВЦЭМ!$A$34:$A$777,$A301,СВЦЭМ!$B$34:$B$777,N$296)+'СЕТ СН'!$F$13</f>
        <v>0</v>
      </c>
      <c r="O301" s="36">
        <f>SUMIFS(СВЦЭМ!$I$34:$I$777,СВЦЭМ!$A$34:$A$777,$A301,СВЦЭМ!$B$34:$B$777,O$296)+'СЕТ СН'!$F$13</f>
        <v>0</v>
      </c>
      <c r="P301" s="36">
        <f>SUMIFS(СВЦЭМ!$I$34:$I$777,СВЦЭМ!$A$34:$A$777,$A301,СВЦЭМ!$B$34:$B$777,P$296)+'СЕТ СН'!$F$13</f>
        <v>0</v>
      </c>
      <c r="Q301" s="36">
        <f>SUMIFS(СВЦЭМ!$I$34:$I$777,СВЦЭМ!$A$34:$A$777,$A301,СВЦЭМ!$B$34:$B$777,Q$296)+'СЕТ СН'!$F$13</f>
        <v>0</v>
      </c>
      <c r="R301" s="36">
        <f>SUMIFS(СВЦЭМ!$I$34:$I$777,СВЦЭМ!$A$34:$A$777,$A301,СВЦЭМ!$B$34:$B$777,R$296)+'СЕТ СН'!$F$13</f>
        <v>0</v>
      </c>
      <c r="S301" s="36">
        <f>SUMIFS(СВЦЭМ!$I$34:$I$777,СВЦЭМ!$A$34:$A$777,$A301,СВЦЭМ!$B$34:$B$777,S$296)+'СЕТ СН'!$F$13</f>
        <v>0</v>
      </c>
      <c r="T301" s="36">
        <f>SUMIFS(СВЦЭМ!$I$34:$I$777,СВЦЭМ!$A$34:$A$777,$A301,СВЦЭМ!$B$34:$B$777,T$296)+'СЕТ СН'!$F$13</f>
        <v>0</v>
      </c>
      <c r="U301" s="36">
        <f>SUMIFS(СВЦЭМ!$I$34:$I$777,СВЦЭМ!$A$34:$A$777,$A301,СВЦЭМ!$B$34:$B$777,U$296)+'СЕТ СН'!$F$13</f>
        <v>0</v>
      </c>
      <c r="V301" s="36">
        <f>SUMIFS(СВЦЭМ!$I$34:$I$777,СВЦЭМ!$A$34:$A$777,$A301,СВЦЭМ!$B$34:$B$777,V$296)+'СЕТ СН'!$F$13</f>
        <v>0</v>
      </c>
      <c r="W301" s="36">
        <f>SUMIFS(СВЦЭМ!$I$34:$I$777,СВЦЭМ!$A$34:$A$777,$A301,СВЦЭМ!$B$34:$B$777,W$296)+'СЕТ СН'!$F$13</f>
        <v>0</v>
      </c>
      <c r="X301" s="36">
        <f>SUMIFS(СВЦЭМ!$I$34:$I$777,СВЦЭМ!$A$34:$A$777,$A301,СВЦЭМ!$B$34:$B$777,X$296)+'СЕТ СН'!$F$13</f>
        <v>0</v>
      </c>
      <c r="Y301" s="36">
        <f>SUMIFS(СВЦЭМ!$I$34:$I$777,СВЦЭМ!$A$34:$A$777,$A301,СВЦЭМ!$B$34:$B$777,Y$296)+'СЕТ СН'!$F$13</f>
        <v>0</v>
      </c>
    </row>
    <row r="302" spans="1:27" ht="15.75" x14ac:dyDescent="0.2">
      <c r="A302" s="35">
        <f t="shared" si="8"/>
        <v>43440</v>
      </c>
      <c r="B302" s="36">
        <f>SUMIFS(СВЦЭМ!$I$34:$I$777,СВЦЭМ!$A$34:$A$777,$A302,СВЦЭМ!$B$34:$B$777,B$296)+'СЕТ СН'!$F$13</f>
        <v>0</v>
      </c>
      <c r="C302" s="36">
        <f>SUMIFS(СВЦЭМ!$I$34:$I$777,СВЦЭМ!$A$34:$A$777,$A302,СВЦЭМ!$B$34:$B$777,C$296)+'СЕТ СН'!$F$13</f>
        <v>0</v>
      </c>
      <c r="D302" s="36">
        <f>SUMIFS(СВЦЭМ!$I$34:$I$777,СВЦЭМ!$A$34:$A$777,$A302,СВЦЭМ!$B$34:$B$777,D$296)+'СЕТ СН'!$F$13</f>
        <v>0</v>
      </c>
      <c r="E302" s="36">
        <f>SUMIFS(СВЦЭМ!$I$34:$I$777,СВЦЭМ!$A$34:$A$777,$A302,СВЦЭМ!$B$34:$B$777,E$296)+'СЕТ СН'!$F$13</f>
        <v>0</v>
      </c>
      <c r="F302" s="36">
        <f>SUMIFS(СВЦЭМ!$I$34:$I$777,СВЦЭМ!$A$34:$A$777,$A302,СВЦЭМ!$B$34:$B$777,F$296)+'СЕТ СН'!$F$13</f>
        <v>0</v>
      </c>
      <c r="G302" s="36">
        <f>SUMIFS(СВЦЭМ!$I$34:$I$777,СВЦЭМ!$A$34:$A$777,$A302,СВЦЭМ!$B$34:$B$777,G$296)+'СЕТ СН'!$F$13</f>
        <v>0</v>
      </c>
      <c r="H302" s="36">
        <f>SUMIFS(СВЦЭМ!$I$34:$I$777,СВЦЭМ!$A$34:$A$777,$A302,СВЦЭМ!$B$34:$B$777,H$296)+'СЕТ СН'!$F$13</f>
        <v>0</v>
      </c>
      <c r="I302" s="36">
        <f>SUMIFS(СВЦЭМ!$I$34:$I$777,СВЦЭМ!$A$34:$A$777,$A302,СВЦЭМ!$B$34:$B$777,I$296)+'СЕТ СН'!$F$13</f>
        <v>0</v>
      </c>
      <c r="J302" s="36">
        <f>SUMIFS(СВЦЭМ!$I$34:$I$777,СВЦЭМ!$A$34:$A$777,$A302,СВЦЭМ!$B$34:$B$777,J$296)+'СЕТ СН'!$F$13</f>
        <v>0</v>
      </c>
      <c r="K302" s="36">
        <f>SUMIFS(СВЦЭМ!$I$34:$I$777,СВЦЭМ!$A$34:$A$777,$A302,СВЦЭМ!$B$34:$B$777,K$296)+'СЕТ СН'!$F$13</f>
        <v>0</v>
      </c>
      <c r="L302" s="36">
        <f>SUMIFS(СВЦЭМ!$I$34:$I$777,СВЦЭМ!$A$34:$A$777,$A302,СВЦЭМ!$B$34:$B$777,L$296)+'СЕТ СН'!$F$13</f>
        <v>0</v>
      </c>
      <c r="M302" s="36">
        <f>SUMIFS(СВЦЭМ!$I$34:$I$777,СВЦЭМ!$A$34:$A$777,$A302,СВЦЭМ!$B$34:$B$777,M$296)+'СЕТ СН'!$F$13</f>
        <v>0</v>
      </c>
      <c r="N302" s="36">
        <f>SUMIFS(СВЦЭМ!$I$34:$I$777,СВЦЭМ!$A$34:$A$777,$A302,СВЦЭМ!$B$34:$B$777,N$296)+'СЕТ СН'!$F$13</f>
        <v>0</v>
      </c>
      <c r="O302" s="36">
        <f>SUMIFS(СВЦЭМ!$I$34:$I$777,СВЦЭМ!$A$34:$A$777,$A302,СВЦЭМ!$B$34:$B$777,O$296)+'СЕТ СН'!$F$13</f>
        <v>0</v>
      </c>
      <c r="P302" s="36">
        <f>SUMIFS(СВЦЭМ!$I$34:$I$777,СВЦЭМ!$A$34:$A$777,$A302,СВЦЭМ!$B$34:$B$777,P$296)+'СЕТ СН'!$F$13</f>
        <v>0</v>
      </c>
      <c r="Q302" s="36">
        <f>SUMIFS(СВЦЭМ!$I$34:$I$777,СВЦЭМ!$A$34:$A$777,$A302,СВЦЭМ!$B$34:$B$777,Q$296)+'СЕТ СН'!$F$13</f>
        <v>0</v>
      </c>
      <c r="R302" s="36">
        <f>SUMIFS(СВЦЭМ!$I$34:$I$777,СВЦЭМ!$A$34:$A$777,$A302,СВЦЭМ!$B$34:$B$777,R$296)+'СЕТ СН'!$F$13</f>
        <v>0</v>
      </c>
      <c r="S302" s="36">
        <f>SUMIFS(СВЦЭМ!$I$34:$I$777,СВЦЭМ!$A$34:$A$777,$A302,СВЦЭМ!$B$34:$B$777,S$296)+'СЕТ СН'!$F$13</f>
        <v>0</v>
      </c>
      <c r="T302" s="36">
        <f>SUMIFS(СВЦЭМ!$I$34:$I$777,СВЦЭМ!$A$34:$A$777,$A302,СВЦЭМ!$B$34:$B$777,T$296)+'СЕТ СН'!$F$13</f>
        <v>0</v>
      </c>
      <c r="U302" s="36">
        <f>SUMIFS(СВЦЭМ!$I$34:$I$777,СВЦЭМ!$A$34:$A$777,$A302,СВЦЭМ!$B$34:$B$777,U$296)+'СЕТ СН'!$F$13</f>
        <v>0</v>
      </c>
      <c r="V302" s="36">
        <f>SUMIFS(СВЦЭМ!$I$34:$I$777,СВЦЭМ!$A$34:$A$777,$A302,СВЦЭМ!$B$34:$B$777,V$296)+'СЕТ СН'!$F$13</f>
        <v>0</v>
      </c>
      <c r="W302" s="36">
        <f>SUMIFS(СВЦЭМ!$I$34:$I$777,СВЦЭМ!$A$34:$A$777,$A302,СВЦЭМ!$B$34:$B$777,W$296)+'СЕТ СН'!$F$13</f>
        <v>0</v>
      </c>
      <c r="X302" s="36">
        <f>SUMIFS(СВЦЭМ!$I$34:$I$777,СВЦЭМ!$A$34:$A$777,$A302,СВЦЭМ!$B$34:$B$777,X$296)+'СЕТ СН'!$F$13</f>
        <v>0</v>
      </c>
      <c r="Y302" s="36">
        <f>SUMIFS(СВЦЭМ!$I$34:$I$777,СВЦЭМ!$A$34:$A$777,$A302,СВЦЭМ!$B$34:$B$777,Y$296)+'СЕТ СН'!$F$13</f>
        <v>0</v>
      </c>
    </row>
    <row r="303" spans="1:27" ht="15.75" x14ac:dyDescent="0.2">
      <c r="A303" s="35">
        <f t="shared" si="8"/>
        <v>43441</v>
      </c>
      <c r="B303" s="36">
        <f>SUMIFS(СВЦЭМ!$I$34:$I$777,СВЦЭМ!$A$34:$A$777,$A303,СВЦЭМ!$B$34:$B$777,B$296)+'СЕТ СН'!$F$13</f>
        <v>0</v>
      </c>
      <c r="C303" s="36">
        <f>SUMIFS(СВЦЭМ!$I$34:$I$777,СВЦЭМ!$A$34:$A$777,$A303,СВЦЭМ!$B$34:$B$777,C$296)+'СЕТ СН'!$F$13</f>
        <v>0</v>
      </c>
      <c r="D303" s="36">
        <f>SUMIFS(СВЦЭМ!$I$34:$I$777,СВЦЭМ!$A$34:$A$777,$A303,СВЦЭМ!$B$34:$B$777,D$296)+'СЕТ СН'!$F$13</f>
        <v>0</v>
      </c>
      <c r="E303" s="36">
        <f>SUMIFS(СВЦЭМ!$I$34:$I$777,СВЦЭМ!$A$34:$A$777,$A303,СВЦЭМ!$B$34:$B$777,E$296)+'СЕТ СН'!$F$13</f>
        <v>0</v>
      </c>
      <c r="F303" s="36">
        <f>SUMIFS(СВЦЭМ!$I$34:$I$777,СВЦЭМ!$A$34:$A$777,$A303,СВЦЭМ!$B$34:$B$777,F$296)+'СЕТ СН'!$F$13</f>
        <v>0</v>
      </c>
      <c r="G303" s="36">
        <f>SUMIFS(СВЦЭМ!$I$34:$I$777,СВЦЭМ!$A$34:$A$777,$A303,СВЦЭМ!$B$34:$B$777,G$296)+'СЕТ СН'!$F$13</f>
        <v>0</v>
      </c>
      <c r="H303" s="36">
        <f>SUMIFS(СВЦЭМ!$I$34:$I$777,СВЦЭМ!$A$34:$A$777,$A303,СВЦЭМ!$B$34:$B$777,H$296)+'СЕТ СН'!$F$13</f>
        <v>0</v>
      </c>
      <c r="I303" s="36">
        <f>SUMIFS(СВЦЭМ!$I$34:$I$777,СВЦЭМ!$A$34:$A$777,$A303,СВЦЭМ!$B$34:$B$777,I$296)+'СЕТ СН'!$F$13</f>
        <v>0</v>
      </c>
      <c r="J303" s="36">
        <f>SUMIFS(СВЦЭМ!$I$34:$I$777,СВЦЭМ!$A$34:$A$777,$A303,СВЦЭМ!$B$34:$B$777,J$296)+'СЕТ СН'!$F$13</f>
        <v>0</v>
      </c>
      <c r="K303" s="36">
        <f>SUMIFS(СВЦЭМ!$I$34:$I$777,СВЦЭМ!$A$34:$A$777,$A303,СВЦЭМ!$B$34:$B$777,K$296)+'СЕТ СН'!$F$13</f>
        <v>0</v>
      </c>
      <c r="L303" s="36">
        <f>SUMIFS(СВЦЭМ!$I$34:$I$777,СВЦЭМ!$A$34:$A$777,$A303,СВЦЭМ!$B$34:$B$777,L$296)+'СЕТ СН'!$F$13</f>
        <v>0</v>
      </c>
      <c r="M303" s="36">
        <f>SUMIFS(СВЦЭМ!$I$34:$I$777,СВЦЭМ!$A$34:$A$777,$A303,СВЦЭМ!$B$34:$B$777,M$296)+'СЕТ СН'!$F$13</f>
        <v>0</v>
      </c>
      <c r="N303" s="36">
        <f>SUMIFS(СВЦЭМ!$I$34:$I$777,СВЦЭМ!$A$34:$A$777,$A303,СВЦЭМ!$B$34:$B$777,N$296)+'СЕТ СН'!$F$13</f>
        <v>0</v>
      </c>
      <c r="O303" s="36">
        <f>SUMIFS(СВЦЭМ!$I$34:$I$777,СВЦЭМ!$A$34:$A$777,$A303,СВЦЭМ!$B$34:$B$777,O$296)+'СЕТ СН'!$F$13</f>
        <v>0</v>
      </c>
      <c r="P303" s="36">
        <f>SUMIFS(СВЦЭМ!$I$34:$I$777,СВЦЭМ!$A$34:$A$777,$A303,СВЦЭМ!$B$34:$B$777,P$296)+'СЕТ СН'!$F$13</f>
        <v>0</v>
      </c>
      <c r="Q303" s="36">
        <f>SUMIFS(СВЦЭМ!$I$34:$I$777,СВЦЭМ!$A$34:$A$777,$A303,СВЦЭМ!$B$34:$B$777,Q$296)+'СЕТ СН'!$F$13</f>
        <v>0</v>
      </c>
      <c r="R303" s="36">
        <f>SUMIFS(СВЦЭМ!$I$34:$I$777,СВЦЭМ!$A$34:$A$777,$A303,СВЦЭМ!$B$34:$B$777,R$296)+'СЕТ СН'!$F$13</f>
        <v>0</v>
      </c>
      <c r="S303" s="36">
        <f>SUMIFS(СВЦЭМ!$I$34:$I$777,СВЦЭМ!$A$34:$A$777,$A303,СВЦЭМ!$B$34:$B$777,S$296)+'СЕТ СН'!$F$13</f>
        <v>0</v>
      </c>
      <c r="T303" s="36">
        <f>SUMIFS(СВЦЭМ!$I$34:$I$777,СВЦЭМ!$A$34:$A$777,$A303,СВЦЭМ!$B$34:$B$777,T$296)+'СЕТ СН'!$F$13</f>
        <v>0</v>
      </c>
      <c r="U303" s="36">
        <f>SUMIFS(СВЦЭМ!$I$34:$I$777,СВЦЭМ!$A$34:$A$777,$A303,СВЦЭМ!$B$34:$B$777,U$296)+'СЕТ СН'!$F$13</f>
        <v>0</v>
      </c>
      <c r="V303" s="36">
        <f>SUMIFS(СВЦЭМ!$I$34:$I$777,СВЦЭМ!$A$34:$A$777,$A303,СВЦЭМ!$B$34:$B$777,V$296)+'СЕТ СН'!$F$13</f>
        <v>0</v>
      </c>
      <c r="W303" s="36">
        <f>SUMIFS(СВЦЭМ!$I$34:$I$777,СВЦЭМ!$A$34:$A$777,$A303,СВЦЭМ!$B$34:$B$777,W$296)+'СЕТ СН'!$F$13</f>
        <v>0</v>
      </c>
      <c r="X303" s="36">
        <f>SUMIFS(СВЦЭМ!$I$34:$I$777,СВЦЭМ!$A$34:$A$777,$A303,СВЦЭМ!$B$34:$B$777,X$296)+'СЕТ СН'!$F$13</f>
        <v>0</v>
      </c>
      <c r="Y303" s="36">
        <f>SUMIFS(СВЦЭМ!$I$34:$I$777,СВЦЭМ!$A$34:$A$777,$A303,СВЦЭМ!$B$34:$B$777,Y$296)+'СЕТ СН'!$F$13</f>
        <v>0</v>
      </c>
    </row>
    <row r="304" spans="1:27" ht="15.75" x14ac:dyDescent="0.2">
      <c r="A304" s="35">
        <f t="shared" si="8"/>
        <v>43442</v>
      </c>
      <c r="B304" s="36">
        <f>SUMIFS(СВЦЭМ!$I$34:$I$777,СВЦЭМ!$A$34:$A$777,$A304,СВЦЭМ!$B$34:$B$777,B$296)+'СЕТ СН'!$F$13</f>
        <v>0</v>
      </c>
      <c r="C304" s="36">
        <f>SUMIFS(СВЦЭМ!$I$34:$I$777,СВЦЭМ!$A$34:$A$777,$A304,СВЦЭМ!$B$34:$B$777,C$296)+'СЕТ СН'!$F$13</f>
        <v>0</v>
      </c>
      <c r="D304" s="36">
        <f>SUMIFS(СВЦЭМ!$I$34:$I$777,СВЦЭМ!$A$34:$A$777,$A304,СВЦЭМ!$B$34:$B$777,D$296)+'СЕТ СН'!$F$13</f>
        <v>0</v>
      </c>
      <c r="E304" s="36">
        <f>SUMIFS(СВЦЭМ!$I$34:$I$777,СВЦЭМ!$A$34:$A$777,$A304,СВЦЭМ!$B$34:$B$777,E$296)+'СЕТ СН'!$F$13</f>
        <v>0</v>
      </c>
      <c r="F304" s="36">
        <f>SUMIFS(СВЦЭМ!$I$34:$I$777,СВЦЭМ!$A$34:$A$777,$A304,СВЦЭМ!$B$34:$B$777,F$296)+'СЕТ СН'!$F$13</f>
        <v>0</v>
      </c>
      <c r="G304" s="36">
        <f>SUMIFS(СВЦЭМ!$I$34:$I$777,СВЦЭМ!$A$34:$A$777,$A304,СВЦЭМ!$B$34:$B$777,G$296)+'СЕТ СН'!$F$13</f>
        <v>0</v>
      </c>
      <c r="H304" s="36">
        <f>SUMIFS(СВЦЭМ!$I$34:$I$777,СВЦЭМ!$A$34:$A$777,$A304,СВЦЭМ!$B$34:$B$777,H$296)+'СЕТ СН'!$F$13</f>
        <v>0</v>
      </c>
      <c r="I304" s="36">
        <f>SUMIFS(СВЦЭМ!$I$34:$I$777,СВЦЭМ!$A$34:$A$777,$A304,СВЦЭМ!$B$34:$B$777,I$296)+'СЕТ СН'!$F$13</f>
        <v>0</v>
      </c>
      <c r="J304" s="36">
        <f>SUMIFS(СВЦЭМ!$I$34:$I$777,СВЦЭМ!$A$34:$A$777,$A304,СВЦЭМ!$B$34:$B$777,J$296)+'СЕТ СН'!$F$13</f>
        <v>0</v>
      </c>
      <c r="K304" s="36">
        <f>SUMIFS(СВЦЭМ!$I$34:$I$777,СВЦЭМ!$A$34:$A$777,$A304,СВЦЭМ!$B$34:$B$777,K$296)+'СЕТ СН'!$F$13</f>
        <v>0</v>
      </c>
      <c r="L304" s="36">
        <f>SUMIFS(СВЦЭМ!$I$34:$I$777,СВЦЭМ!$A$34:$A$777,$A304,СВЦЭМ!$B$34:$B$777,L$296)+'СЕТ СН'!$F$13</f>
        <v>0</v>
      </c>
      <c r="M304" s="36">
        <f>SUMIFS(СВЦЭМ!$I$34:$I$777,СВЦЭМ!$A$34:$A$777,$A304,СВЦЭМ!$B$34:$B$777,M$296)+'СЕТ СН'!$F$13</f>
        <v>0</v>
      </c>
      <c r="N304" s="36">
        <f>SUMIFS(СВЦЭМ!$I$34:$I$777,СВЦЭМ!$A$34:$A$777,$A304,СВЦЭМ!$B$34:$B$777,N$296)+'СЕТ СН'!$F$13</f>
        <v>0</v>
      </c>
      <c r="O304" s="36">
        <f>SUMIFS(СВЦЭМ!$I$34:$I$777,СВЦЭМ!$A$34:$A$777,$A304,СВЦЭМ!$B$34:$B$777,O$296)+'СЕТ СН'!$F$13</f>
        <v>0</v>
      </c>
      <c r="P304" s="36">
        <f>SUMIFS(СВЦЭМ!$I$34:$I$777,СВЦЭМ!$A$34:$A$777,$A304,СВЦЭМ!$B$34:$B$777,P$296)+'СЕТ СН'!$F$13</f>
        <v>0</v>
      </c>
      <c r="Q304" s="36">
        <f>SUMIFS(СВЦЭМ!$I$34:$I$777,СВЦЭМ!$A$34:$A$777,$A304,СВЦЭМ!$B$34:$B$777,Q$296)+'СЕТ СН'!$F$13</f>
        <v>0</v>
      </c>
      <c r="R304" s="36">
        <f>SUMIFS(СВЦЭМ!$I$34:$I$777,СВЦЭМ!$A$34:$A$777,$A304,СВЦЭМ!$B$34:$B$777,R$296)+'СЕТ СН'!$F$13</f>
        <v>0</v>
      </c>
      <c r="S304" s="36">
        <f>SUMIFS(СВЦЭМ!$I$34:$I$777,СВЦЭМ!$A$34:$A$777,$A304,СВЦЭМ!$B$34:$B$777,S$296)+'СЕТ СН'!$F$13</f>
        <v>0</v>
      </c>
      <c r="T304" s="36">
        <f>SUMIFS(СВЦЭМ!$I$34:$I$777,СВЦЭМ!$A$34:$A$777,$A304,СВЦЭМ!$B$34:$B$777,T$296)+'СЕТ СН'!$F$13</f>
        <v>0</v>
      </c>
      <c r="U304" s="36">
        <f>SUMIFS(СВЦЭМ!$I$34:$I$777,СВЦЭМ!$A$34:$A$777,$A304,СВЦЭМ!$B$34:$B$777,U$296)+'СЕТ СН'!$F$13</f>
        <v>0</v>
      </c>
      <c r="V304" s="36">
        <f>SUMIFS(СВЦЭМ!$I$34:$I$777,СВЦЭМ!$A$34:$A$777,$A304,СВЦЭМ!$B$34:$B$777,V$296)+'СЕТ СН'!$F$13</f>
        <v>0</v>
      </c>
      <c r="W304" s="36">
        <f>SUMIFS(СВЦЭМ!$I$34:$I$777,СВЦЭМ!$A$34:$A$777,$A304,СВЦЭМ!$B$34:$B$777,W$296)+'СЕТ СН'!$F$13</f>
        <v>0</v>
      </c>
      <c r="X304" s="36">
        <f>SUMIFS(СВЦЭМ!$I$34:$I$777,СВЦЭМ!$A$34:$A$777,$A304,СВЦЭМ!$B$34:$B$777,X$296)+'СЕТ СН'!$F$13</f>
        <v>0</v>
      </c>
      <c r="Y304" s="36">
        <f>SUMIFS(СВЦЭМ!$I$34:$I$777,СВЦЭМ!$A$34:$A$777,$A304,СВЦЭМ!$B$34:$B$777,Y$296)+'СЕТ СН'!$F$13</f>
        <v>0</v>
      </c>
    </row>
    <row r="305" spans="1:25" ht="15.75" x14ac:dyDescent="0.2">
      <c r="A305" s="35">
        <f t="shared" si="8"/>
        <v>43443</v>
      </c>
      <c r="B305" s="36">
        <f>SUMIFS(СВЦЭМ!$I$34:$I$777,СВЦЭМ!$A$34:$A$777,$A305,СВЦЭМ!$B$34:$B$777,B$296)+'СЕТ СН'!$F$13</f>
        <v>0</v>
      </c>
      <c r="C305" s="36">
        <f>SUMIFS(СВЦЭМ!$I$34:$I$777,СВЦЭМ!$A$34:$A$777,$A305,СВЦЭМ!$B$34:$B$777,C$296)+'СЕТ СН'!$F$13</f>
        <v>0</v>
      </c>
      <c r="D305" s="36">
        <f>SUMIFS(СВЦЭМ!$I$34:$I$777,СВЦЭМ!$A$34:$A$777,$A305,СВЦЭМ!$B$34:$B$777,D$296)+'СЕТ СН'!$F$13</f>
        <v>0</v>
      </c>
      <c r="E305" s="36">
        <f>SUMIFS(СВЦЭМ!$I$34:$I$777,СВЦЭМ!$A$34:$A$777,$A305,СВЦЭМ!$B$34:$B$777,E$296)+'СЕТ СН'!$F$13</f>
        <v>0</v>
      </c>
      <c r="F305" s="36">
        <f>SUMIFS(СВЦЭМ!$I$34:$I$777,СВЦЭМ!$A$34:$A$777,$A305,СВЦЭМ!$B$34:$B$777,F$296)+'СЕТ СН'!$F$13</f>
        <v>0</v>
      </c>
      <c r="G305" s="36">
        <f>SUMIFS(СВЦЭМ!$I$34:$I$777,СВЦЭМ!$A$34:$A$777,$A305,СВЦЭМ!$B$34:$B$777,G$296)+'СЕТ СН'!$F$13</f>
        <v>0</v>
      </c>
      <c r="H305" s="36">
        <f>SUMIFS(СВЦЭМ!$I$34:$I$777,СВЦЭМ!$A$34:$A$777,$A305,СВЦЭМ!$B$34:$B$777,H$296)+'СЕТ СН'!$F$13</f>
        <v>0</v>
      </c>
      <c r="I305" s="36">
        <f>SUMIFS(СВЦЭМ!$I$34:$I$777,СВЦЭМ!$A$34:$A$777,$A305,СВЦЭМ!$B$34:$B$777,I$296)+'СЕТ СН'!$F$13</f>
        <v>0</v>
      </c>
      <c r="J305" s="36">
        <f>SUMIFS(СВЦЭМ!$I$34:$I$777,СВЦЭМ!$A$34:$A$777,$A305,СВЦЭМ!$B$34:$B$777,J$296)+'СЕТ СН'!$F$13</f>
        <v>0</v>
      </c>
      <c r="K305" s="36">
        <f>SUMIFS(СВЦЭМ!$I$34:$I$777,СВЦЭМ!$A$34:$A$777,$A305,СВЦЭМ!$B$34:$B$777,K$296)+'СЕТ СН'!$F$13</f>
        <v>0</v>
      </c>
      <c r="L305" s="36">
        <f>SUMIFS(СВЦЭМ!$I$34:$I$777,СВЦЭМ!$A$34:$A$777,$A305,СВЦЭМ!$B$34:$B$777,L$296)+'СЕТ СН'!$F$13</f>
        <v>0</v>
      </c>
      <c r="M305" s="36">
        <f>SUMIFS(СВЦЭМ!$I$34:$I$777,СВЦЭМ!$A$34:$A$777,$A305,СВЦЭМ!$B$34:$B$777,M$296)+'СЕТ СН'!$F$13</f>
        <v>0</v>
      </c>
      <c r="N305" s="36">
        <f>SUMIFS(СВЦЭМ!$I$34:$I$777,СВЦЭМ!$A$34:$A$777,$A305,СВЦЭМ!$B$34:$B$777,N$296)+'СЕТ СН'!$F$13</f>
        <v>0</v>
      </c>
      <c r="O305" s="36">
        <f>SUMIFS(СВЦЭМ!$I$34:$I$777,СВЦЭМ!$A$34:$A$777,$A305,СВЦЭМ!$B$34:$B$777,O$296)+'СЕТ СН'!$F$13</f>
        <v>0</v>
      </c>
      <c r="P305" s="36">
        <f>SUMIFS(СВЦЭМ!$I$34:$I$777,СВЦЭМ!$A$34:$A$777,$A305,СВЦЭМ!$B$34:$B$777,P$296)+'СЕТ СН'!$F$13</f>
        <v>0</v>
      </c>
      <c r="Q305" s="36">
        <f>SUMIFS(СВЦЭМ!$I$34:$I$777,СВЦЭМ!$A$34:$A$777,$A305,СВЦЭМ!$B$34:$B$777,Q$296)+'СЕТ СН'!$F$13</f>
        <v>0</v>
      </c>
      <c r="R305" s="36">
        <f>SUMIFS(СВЦЭМ!$I$34:$I$777,СВЦЭМ!$A$34:$A$777,$A305,СВЦЭМ!$B$34:$B$777,R$296)+'СЕТ СН'!$F$13</f>
        <v>0</v>
      </c>
      <c r="S305" s="36">
        <f>SUMIFS(СВЦЭМ!$I$34:$I$777,СВЦЭМ!$A$34:$A$777,$A305,СВЦЭМ!$B$34:$B$777,S$296)+'СЕТ СН'!$F$13</f>
        <v>0</v>
      </c>
      <c r="T305" s="36">
        <f>SUMIFS(СВЦЭМ!$I$34:$I$777,СВЦЭМ!$A$34:$A$777,$A305,СВЦЭМ!$B$34:$B$777,T$296)+'СЕТ СН'!$F$13</f>
        <v>0</v>
      </c>
      <c r="U305" s="36">
        <f>SUMIFS(СВЦЭМ!$I$34:$I$777,СВЦЭМ!$A$34:$A$777,$A305,СВЦЭМ!$B$34:$B$777,U$296)+'СЕТ СН'!$F$13</f>
        <v>0</v>
      </c>
      <c r="V305" s="36">
        <f>SUMIFS(СВЦЭМ!$I$34:$I$777,СВЦЭМ!$A$34:$A$777,$A305,СВЦЭМ!$B$34:$B$777,V$296)+'СЕТ СН'!$F$13</f>
        <v>0</v>
      </c>
      <c r="W305" s="36">
        <f>SUMIFS(СВЦЭМ!$I$34:$I$777,СВЦЭМ!$A$34:$A$777,$A305,СВЦЭМ!$B$34:$B$777,W$296)+'СЕТ СН'!$F$13</f>
        <v>0</v>
      </c>
      <c r="X305" s="36">
        <f>SUMIFS(СВЦЭМ!$I$34:$I$777,СВЦЭМ!$A$34:$A$777,$A305,СВЦЭМ!$B$34:$B$777,X$296)+'СЕТ СН'!$F$13</f>
        <v>0</v>
      </c>
      <c r="Y305" s="36">
        <f>SUMIFS(СВЦЭМ!$I$34:$I$777,СВЦЭМ!$A$34:$A$777,$A305,СВЦЭМ!$B$34:$B$777,Y$296)+'СЕТ СН'!$F$13</f>
        <v>0</v>
      </c>
    </row>
    <row r="306" spans="1:25" ht="15.75" x14ac:dyDescent="0.2">
      <c r="A306" s="35">
        <f t="shared" si="8"/>
        <v>43444</v>
      </c>
      <c r="B306" s="36">
        <f>SUMIFS(СВЦЭМ!$I$34:$I$777,СВЦЭМ!$A$34:$A$777,$A306,СВЦЭМ!$B$34:$B$777,B$296)+'СЕТ СН'!$F$13</f>
        <v>0</v>
      </c>
      <c r="C306" s="36">
        <f>SUMIFS(СВЦЭМ!$I$34:$I$777,СВЦЭМ!$A$34:$A$777,$A306,СВЦЭМ!$B$34:$B$777,C$296)+'СЕТ СН'!$F$13</f>
        <v>0</v>
      </c>
      <c r="D306" s="36">
        <f>SUMIFS(СВЦЭМ!$I$34:$I$777,СВЦЭМ!$A$34:$A$777,$A306,СВЦЭМ!$B$34:$B$777,D$296)+'СЕТ СН'!$F$13</f>
        <v>0</v>
      </c>
      <c r="E306" s="36">
        <f>SUMIFS(СВЦЭМ!$I$34:$I$777,СВЦЭМ!$A$34:$A$777,$A306,СВЦЭМ!$B$34:$B$777,E$296)+'СЕТ СН'!$F$13</f>
        <v>0</v>
      </c>
      <c r="F306" s="36">
        <f>SUMIFS(СВЦЭМ!$I$34:$I$777,СВЦЭМ!$A$34:$A$777,$A306,СВЦЭМ!$B$34:$B$777,F$296)+'СЕТ СН'!$F$13</f>
        <v>0</v>
      </c>
      <c r="G306" s="36">
        <f>SUMIFS(СВЦЭМ!$I$34:$I$777,СВЦЭМ!$A$34:$A$777,$A306,СВЦЭМ!$B$34:$B$777,G$296)+'СЕТ СН'!$F$13</f>
        <v>0</v>
      </c>
      <c r="H306" s="36">
        <f>SUMIFS(СВЦЭМ!$I$34:$I$777,СВЦЭМ!$A$34:$A$777,$A306,СВЦЭМ!$B$34:$B$777,H$296)+'СЕТ СН'!$F$13</f>
        <v>0</v>
      </c>
      <c r="I306" s="36">
        <f>SUMIFS(СВЦЭМ!$I$34:$I$777,СВЦЭМ!$A$34:$A$777,$A306,СВЦЭМ!$B$34:$B$777,I$296)+'СЕТ СН'!$F$13</f>
        <v>0</v>
      </c>
      <c r="J306" s="36">
        <f>SUMIFS(СВЦЭМ!$I$34:$I$777,СВЦЭМ!$A$34:$A$777,$A306,СВЦЭМ!$B$34:$B$777,J$296)+'СЕТ СН'!$F$13</f>
        <v>0</v>
      </c>
      <c r="K306" s="36">
        <f>SUMIFS(СВЦЭМ!$I$34:$I$777,СВЦЭМ!$A$34:$A$777,$A306,СВЦЭМ!$B$34:$B$777,K$296)+'СЕТ СН'!$F$13</f>
        <v>0</v>
      </c>
      <c r="L306" s="36">
        <f>SUMIFS(СВЦЭМ!$I$34:$I$777,СВЦЭМ!$A$34:$A$777,$A306,СВЦЭМ!$B$34:$B$777,L$296)+'СЕТ СН'!$F$13</f>
        <v>0</v>
      </c>
      <c r="M306" s="36">
        <f>SUMIFS(СВЦЭМ!$I$34:$I$777,СВЦЭМ!$A$34:$A$777,$A306,СВЦЭМ!$B$34:$B$777,M$296)+'СЕТ СН'!$F$13</f>
        <v>0</v>
      </c>
      <c r="N306" s="36">
        <f>SUMIFS(СВЦЭМ!$I$34:$I$777,СВЦЭМ!$A$34:$A$777,$A306,СВЦЭМ!$B$34:$B$777,N$296)+'СЕТ СН'!$F$13</f>
        <v>0</v>
      </c>
      <c r="O306" s="36">
        <f>SUMIFS(СВЦЭМ!$I$34:$I$777,СВЦЭМ!$A$34:$A$777,$A306,СВЦЭМ!$B$34:$B$777,O$296)+'СЕТ СН'!$F$13</f>
        <v>0</v>
      </c>
      <c r="P306" s="36">
        <f>SUMIFS(СВЦЭМ!$I$34:$I$777,СВЦЭМ!$A$34:$A$777,$A306,СВЦЭМ!$B$34:$B$777,P$296)+'СЕТ СН'!$F$13</f>
        <v>0</v>
      </c>
      <c r="Q306" s="36">
        <f>SUMIFS(СВЦЭМ!$I$34:$I$777,СВЦЭМ!$A$34:$A$777,$A306,СВЦЭМ!$B$34:$B$777,Q$296)+'СЕТ СН'!$F$13</f>
        <v>0</v>
      </c>
      <c r="R306" s="36">
        <f>SUMIFS(СВЦЭМ!$I$34:$I$777,СВЦЭМ!$A$34:$A$777,$A306,СВЦЭМ!$B$34:$B$777,R$296)+'СЕТ СН'!$F$13</f>
        <v>0</v>
      </c>
      <c r="S306" s="36">
        <f>SUMIFS(СВЦЭМ!$I$34:$I$777,СВЦЭМ!$A$34:$A$777,$A306,СВЦЭМ!$B$34:$B$777,S$296)+'СЕТ СН'!$F$13</f>
        <v>0</v>
      </c>
      <c r="T306" s="36">
        <f>SUMIFS(СВЦЭМ!$I$34:$I$777,СВЦЭМ!$A$34:$A$777,$A306,СВЦЭМ!$B$34:$B$777,T$296)+'СЕТ СН'!$F$13</f>
        <v>0</v>
      </c>
      <c r="U306" s="36">
        <f>SUMIFS(СВЦЭМ!$I$34:$I$777,СВЦЭМ!$A$34:$A$777,$A306,СВЦЭМ!$B$34:$B$777,U$296)+'СЕТ СН'!$F$13</f>
        <v>0</v>
      </c>
      <c r="V306" s="36">
        <f>SUMIFS(СВЦЭМ!$I$34:$I$777,СВЦЭМ!$A$34:$A$777,$A306,СВЦЭМ!$B$34:$B$777,V$296)+'СЕТ СН'!$F$13</f>
        <v>0</v>
      </c>
      <c r="W306" s="36">
        <f>SUMIFS(СВЦЭМ!$I$34:$I$777,СВЦЭМ!$A$34:$A$777,$A306,СВЦЭМ!$B$34:$B$777,W$296)+'СЕТ СН'!$F$13</f>
        <v>0</v>
      </c>
      <c r="X306" s="36">
        <f>SUMIFS(СВЦЭМ!$I$34:$I$777,СВЦЭМ!$A$34:$A$777,$A306,СВЦЭМ!$B$34:$B$777,X$296)+'СЕТ СН'!$F$13</f>
        <v>0</v>
      </c>
      <c r="Y306" s="36">
        <f>SUMIFS(СВЦЭМ!$I$34:$I$777,СВЦЭМ!$A$34:$A$777,$A306,СВЦЭМ!$B$34:$B$777,Y$296)+'СЕТ СН'!$F$13</f>
        <v>0</v>
      </c>
    </row>
    <row r="307" spans="1:25" ht="15.75" x14ac:dyDescent="0.2">
      <c r="A307" s="35">
        <f t="shared" si="8"/>
        <v>43445</v>
      </c>
      <c r="B307" s="36">
        <f>SUMIFS(СВЦЭМ!$I$34:$I$777,СВЦЭМ!$A$34:$A$777,$A307,СВЦЭМ!$B$34:$B$777,B$296)+'СЕТ СН'!$F$13</f>
        <v>0</v>
      </c>
      <c r="C307" s="36">
        <f>SUMIFS(СВЦЭМ!$I$34:$I$777,СВЦЭМ!$A$34:$A$777,$A307,СВЦЭМ!$B$34:$B$777,C$296)+'СЕТ СН'!$F$13</f>
        <v>0</v>
      </c>
      <c r="D307" s="36">
        <f>SUMIFS(СВЦЭМ!$I$34:$I$777,СВЦЭМ!$A$34:$A$777,$A307,СВЦЭМ!$B$34:$B$777,D$296)+'СЕТ СН'!$F$13</f>
        <v>0</v>
      </c>
      <c r="E307" s="36">
        <f>SUMIFS(СВЦЭМ!$I$34:$I$777,СВЦЭМ!$A$34:$A$777,$A307,СВЦЭМ!$B$34:$B$777,E$296)+'СЕТ СН'!$F$13</f>
        <v>0</v>
      </c>
      <c r="F307" s="36">
        <f>SUMIFS(СВЦЭМ!$I$34:$I$777,СВЦЭМ!$A$34:$A$777,$A307,СВЦЭМ!$B$34:$B$777,F$296)+'СЕТ СН'!$F$13</f>
        <v>0</v>
      </c>
      <c r="G307" s="36">
        <f>SUMIFS(СВЦЭМ!$I$34:$I$777,СВЦЭМ!$A$34:$A$777,$A307,СВЦЭМ!$B$34:$B$777,G$296)+'СЕТ СН'!$F$13</f>
        <v>0</v>
      </c>
      <c r="H307" s="36">
        <f>SUMIFS(СВЦЭМ!$I$34:$I$777,СВЦЭМ!$A$34:$A$777,$A307,СВЦЭМ!$B$34:$B$777,H$296)+'СЕТ СН'!$F$13</f>
        <v>0</v>
      </c>
      <c r="I307" s="36">
        <f>SUMIFS(СВЦЭМ!$I$34:$I$777,СВЦЭМ!$A$34:$A$777,$A307,СВЦЭМ!$B$34:$B$777,I$296)+'СЕТ СН'!$F$13</f>
        <v>0</v>
      </c>
      <c r="J307" s="36">
        <f>SUMIFS(СВЦЭМ!$I$34:$I$777,СВЦЭМ!$A$34:$A$777,$A307,СВЦЭМ!$B$34:$B$777,J$296)+'СЕТ СН'!$F$13</f>
        <v>0</v>
      </c>
      <c r="K307" s="36">
        <f>SUMIFS(СВЦЭМ!$I$34:$I$777,СВЦЭМ!$A$34:$A$777,$A307,СВЦЭМ!$B$34:$B$777,K$296)+'СЕТ СН'!$F$13</f>
        <v>0</v>
      </c>
      <c r="L307" s="36">
        <f>SUMIFS(СВЦЭМ!$I$34:$I$777,СВЦЭМ!$A$34:$A$777,$A307,СВЦЭМ!$B$34:$B$777,L$296)+'СЕТ СН'!$F$13</f>
        <v>0</v>
      </c>
      <c r="M307" s="36">
        <f>SUMIFS(СВЦЭМ!$I$34:$I$777,СВЦЭМ!$A$34:$A$777,$A307,СВЦЭМ!$B$34:$B$777,M$296)+'СЕТ СН'!$F$13</f>
        <v>0</v>
      </c>
      <c r="N307" s="36">
        <f>SUMIFS(СВЦЭМ!$I$34:$I$777,СВЦЭМ!$A$34:$A$777,$A307,СВЦЭМ!$B$34:$B$777,N$296)+'СЕТ СН'!$F$13</f>
        <v>0</v>
      </c>
      <c r="O307" s="36">
        <f>SUMIFS(СВЦЭМ!$I$34:$I$777,СВЦЭМ!$A$34:$A$777,$A307,СВЦЭМ!$B$34:$B$777,O$296)+'СЕТ СН'!$F$13</f>
        <v>0</v>
      </c>
      <c r="P307" s="36">
        <f>SUMIFS(СВЦЭМ!$I$34:$I$777,СВЦЭМ!$A$34:$A$777,$A307,СВЦЭМ!$B$34:$B$777,P$296)+'СЕТ СН'!$F$13</f>
        <v>0</v>
      </c>
      <c r="Q307" s="36">
        <f>SUMIFS(СВЦЭМ!$I$34:$I$777,СВЦЭМ!$A$34:$A$777,$A307,СВЦЭМ!$B$34:$B$777,Q$296)+'СЕТ СН'!$F$13</f>
        <v>0</v>
      </c>
      <c r="R307" s="36">
        <f>SUMIFS(СВЦЭМ!$I$34:$I$777,СВЦЭМ!$A$34:$A$777,$A307,СВЦЭМ!$B$34:$B$777,R$296)+'СЕТ СН'!$F$13</f>
        <v>0</v>
      </c>
      <c r="S307" s="36">
        <f>SUMIFS(СВЦЭМ!$I$34:$I$777,СВЦЭМ!$A$34:$A$777,$A307,СВЦЭМ!$B$34:$B$777,S$296)+'СЕТ СН'!$F$13</f>
        <v>0</v>
      </c>
      <c r="T307" s="36">
        <f>SUMIFS(СВЦЭМ!$I$34:$I$777,СВЦЭМ!$A$34:$A$777,$A307,СВЦЭМ!$B$34:$B$777,T$296)+'СЕТ СН'!$F$13</f>
        <v>0</v>
      </c>
      <c r="U307" s="36">
        <f>SUMIFS(СВЦЭМ!$I$34:$I$777,СВЦЭМ!$A$34:$A$777,$A307,СВЦЭМ!$B$34:$B$777,U$296)+'СЕТ СН'!$F$13</f>
        <v>0</v>
      </c>
      <c r="V307" s="36">
        <f>SUMIFS(СВЦЭМ!$I$34:$I$777,СВЦЭМ!$A$34:$A$777,$A307,СВЦЭМ!$B$34:$B$777,V$296)+'СЕТ СН'!$F$13</f>
        <v>0</v>
      </c>
      <c r="W307" s="36">
        <f>SUMIFS(СВЦЭМ!$I$34:$I$777,СВЦЭМ!$A$34:$A$777,$A307,СВЦЭМ!$B$34:$B$777,W$296)+'СЕТ СН'!$F$13</f>
        <v>0</v>
      </c>
      <c r="X307" s="36">
        <f>SUMIFS(СВЦЭМ!$I$34:$I$777,СВЦЭМ!$A$34:$A$777,$A307,СВЦЭМ!$B$34:$B$777,X$296)+'СЕТ СН'!$F$13</f>
        <v>0</v>
      </c>
      <c r="Y307" s="36">
        <f>SUMIFS(СВЦЭМ!$I$34:$I$777,СВЦЭМ!$A$34:$A$777,$A307,СВЦЭМ!$B$34:$B$777,Y$296)+'СЕТ СН'!$F$13</f>
        <v>0</v>
      </c>
    </row>
    <row r="308" spans="1:25" ht="15.75" x14ac:dyDescent="0.2">
      <c r="A308" s="35">
        <f t="shared" si="8"/>
        <v>43446</v>
      </c>
      <c r="B308" s="36">
        <f>SUMIFS(СВЦЭМ!$I$34:$I$777,СВЦЭМ!$A$34:$A$777,$A308,СВЦЭМ!$B$34:$B$777,B$296)+'СЕТ СН'!$F$13</f>
        <v>0</v>
      </c>
      <c r="C308" s="36">
        <f>SUMIFS(СВЦЭМ!$I$34:$I$777,СВЦЭМ!$A$34:$A$777,$A308,СВЦЭМ!$B$34:$B$777,C$296)+'СЕТ СН'!$F$13</f>
        <v>0</v>
      </c>
      <c r="D308" s="36">
        <f>SUMIFS(СВЦЭМ!$I$34:$I$777,СВЦЭМ!$A$34:$A$777,$A308,СВЦЭМ!$B$34:$B$777,D$296)+'СЕТ СН'!$F$13</f>
        <v>0</v>
      </c>
      <c r="E308" s="36">
        <f>SUMIFS(СВЦЭМ!$I$34:$I$777,СВЦЭМ!$A$34:$A$777,$A308,СВЦЭМ!$B$34:$B$777,E$296)+'СЕТ СН'!$F$13</f>
        <v>0</v>
      </c>
      <c r="F308" s="36">
        <f>SUMIFS(СВЦЭМ!$I$34:$I$777,СВЦЭМ!$A$34:$A$777,$A308,СВЦЭМ!$B$34:$B$777,F$296)+'СЕТ СН'!$F$13</f>
        <v>0</v>
      </c>
      <c r="G308" s="36">
        <f>SUMIFS(СВЦЭМ!$I$34:$I$777,СВЦЭМ!$A$34:$A$777,$A308,СВЦЭМ!$B$34:$B$777,G$296)+'СЕТ СН'!$F$13</f>
        <v>0</v>
      </c>
      <c r="H308" s="36">
        <f>SUMIFS(СВЦЭМ!$I$34:$I$777,СВЦЭМ!$A$34:$A$777,$A308,СВЦЭМ!$B$34:$B$777,H$296)+'СЕТ СН'!$F$13</f>
        <v>0</v>
      </c>
      <c r="I308" s="36">
        <f>SUMIFS(СВЦЭМ!$I$34:$I$777,СВЦЭМ!$A$34:$A$777,$A308,СВЦЭМ!$B$34:$B$777,I$296)+'СЕТ СН'!$F$13</f>
        <v>0</v>
      </c>
      <c r="J308" s="36">
        <f>SUMIFS(СВЦЭМ!$I$34:$I$777,СВЦЭМ!$A$34:$A$777,$A308,СВЦЭМ!$B$34:$B$777,J$296)+'СЕТ СН'!$F$13</f>
        <v>0</v>
      </c>
      <c r="K308" s="36">
        <f>SUMIFS(СВЦЭМ!$I$34:$I$777,СВЦЭМ!$A$34:$A$777,$A308,СВЦЭМ!$B$34:$B$777,K$296)+'СЕТ СН'!$F$13</f>
        <v>0</v>
      </c>
      <c r="L308" s="36">
        <f>SUMIFS(СВЦЭМ!$I$34:$I$777,СВЦЭМ!$A$34:$A$777,$A308,СВЦЭМ!$B$34:$B$777,L$296)+'СЕТ СН'!$F$13</f>
        <v>0</v>
      </c>
      <c r="M308" s="36">
        <f>SUMIFS(СВЦЭМ!$I$34:$I$777,СВЦЭМ!$A$34:$A$777,$A308,СВЦЭМ!$B$34:$B$777,M$296)+'СЕТ СН'!$F$13</f>
        <v>0</v>
      </c>
      <c r="N308" s="36">
        <f>SUMIFS(СВЦЭМ!$I$34:$I$777,СВЦЭМ!$A$34:$A$777,$A308,СВЦЭМ!$B$34:$B$777,N$296)+'СЕТ СН'!$F$13</f>
        <v>0</v>
      </c>
      <c r="O308" s="36">
        <f>SUMIFS(СВЦЭМ!$I$34:$I$777,СВЦЭМ!$A$34:$A$777,$A308,СВЦЭМ!$B$34:$B$777,O$296)+'СЕТ СН'!$F$13</f>
        <v>0</v>
      </c>
      <c r="P308" s="36">
        <f>SUMIFS(СВЦЭМ!$I$34:$I$777,СВЦЭМ!$A$34:$A$777,$A308,СВЦЭМ!$B$34:$B$777,P$296)+'СЕТ СН'!$F$13</f>
        <v>0</v>
      </c>
      <c r="Q308" s="36">
        <f>SUMIFS(СВЦЭМ!$I$34:$I$777,СВЦЭМ!$A$34:$A$777,$A308,СВЦЭМ!$B$34:$B$777,Q$296)+'СЕТ СН'!$F$13</f>
        <v>0</v>
      </c>
      <c r="R308" s="36">
        <f>SUMIFS(СВЦЭМ!$I$34:$I$777,СВЦЭМ!$A$34:$A$777,$A308,СВЦЭМ!$B$34:$B$777,R$296)+'СЕТ СН'!$F$13</f>
        <v>0</v>
      </c>
      <c r="S308" s="36">
        <f>SUMIFS(СВЦЭМ!$I$34:$I$777,СВЦЭМ!$A$34:$A$777,$A308,СВЦЭМ!$B$34:$B$777,S$296)+'СЕТ СН'!$F$13</f>
        <v>0</v>
      </c>
      <c r="T308" s="36">
        <f>SUMIFS(СВЦЭМ!$I$34:$I$777,СВЦЭМ!$A$34:$A$777,$A308,СВЦЭМ!$B$34:$B$777,T$296)+'СЕТ СН'!$F$13</f>
        <v>0</v>
      </c>
      <c r="U308" s="36">
        <f>SUMIFS(СВЦЭМ!$I$34:$I$777,СВЦЭМ!$A$34:$A$777,$A308,СВЦЭМ!$B$34:$B$777,U$296)+'СЕТ СН'!$F$13</f>
        <v>0</v>
      </c>
      <c r="V308" s="36">
        <f>SUMIFS(СВЦЭМ!$I$34:$I$777,СВЦЭМ!$A$34:$A$777,$A308,СВЦЭМ!$B$34:$B$777,V$296)+'СЕТ СН'!$F$13</f>
        <v>0</v>
      </c>
      <c r="W308" s="36">
        <f>SUMIFS(СВЦЭМ!$I$34:$I$777,СВЦЭМ!$A$34:$A$777,$A308,СВЦЭМ!$B$34:$B$777,W$296)+'СЕТ СН'!$F$13</f>
        <v>0</v>
      </c>
      <c r="X308" s="36">
        <f>SUMIFS(СВЦЭМ!$I$34:$I$777,СВЦЭМ!$A$34:$A$777,$A308,СВЦЭМ!$B$34:$B$777,X$296)+'СЕТ СН'!$F$13</f>
        <v>0</v>
      </c>
      <c r="Y308" s="36">
        <f>SUMIFS(СВЦЭМ!$I$34:$I$777,СВЦЭМ!$A$34:$A$777,$A308,СВЦЭМ!$B$34:$B$777,Y$296)+'СЕТ СН'!$F$13</f>
        <v>0</v>
      </c>
    </row>
    <row r="309" spans="1:25" ht="15.75" x14ac:dyDescent="0.2">
      <c r="A309" s="35">
        <f t="shared" si="8"/>
        <v>43447</v>
      </c>
      <c r="B309" s="36">
        <f>SUMIFS(СВЦЭМ!$I$34:$I$777,СВЦЭМ!$A$34:$A$777,$A309,СВЦЭМ!$B$34:$B$777,B$296)+'СЕТ СН'!$F$13</f>
        <v>0</v>
      </c>
      <c r="C309" s="36">
        <f>SUMIFS(СВЦЭМ!$I$34:$I$777,СВЦЭМ!$A$34:$A$777,$A309,СВЦЭМ!$B$34:$B$777,C$296)+'СЕТ СН'!$F$13</f>
        <v>0</v>
      </c>
      <c r="D309" s="36">
        <f>SUMIFS(СВЦЭМ!$I$34:$I$777,СВЦЭМ!$A$34:$A$777,$A309,СВЦЭМ!$B$34:$B$777,D$296)+'СЕТ СН'!$F$13</f>
        <v>0</v>
      </c>
      <c r="E309" s="36">
        <f>SUMIFS(СВЦЭМ!$I$34:$I$777,СВЦЭМ!$A$34:$A$777,$A309,СВЦЭМ!$B$34:$B$777,E$296)+'СЕТ СН'!$F$13</f>
        <v>0</v>
      </c>
      <c r="F309" s="36">
        <f>SUMIFS(СВЦЭМ!$I$34:$I$777,СВЦЭМ!$A$34:$A$777,$A309,СВЦЭМ!$B$34:$B$777,F$296)+'СЕТ СН'!$F$13</f>
        <v>0</v>
      </c>
      <c r="G309" s="36">
        <f>SUMIFS(СВЦЭМ!$I$34:$I$777,СВЦЭМ!$A$34:$A$777,$A309,СВЦЭМ!$B$34:$B$777,G$296)+'СЕТ СН'!$F$13</f>
        <v>0</v>
      </c>
      <c r="H309" s="36">
        <f>SUMIFS(СВЦЭМ!$I$34:$I$777,СВЦЭМ!$A$34:$A$777,$A309,СВЦЭМ!$B$34:$B$777,H$296)+'СЕТ СН'!$F$13</f>
        <v>0</v>
      </c>
      <c r="I309" s="36">
        <f>SUMIFS(СВЦЭМ!$I$34:$I$777,СВЦЭМ!$A$34:$A$777,$A309,СВЦЭМ!$B$34:$B$777,I$296)+'СЕТ СН'!$F$13</f>
        <v>0</v>
      </c>
      <c r="J309" s="36">
        <f>SUMIFS(СВЦЭМ!$I$34:$I$777,СВЦЭМ!$A$34:$A$777,$A309,СВЦЭМ!$B$34:$B$777,J$296)+'СЕТ СН'!$F$13</f>
        <v>0</v>
      </c>
      <c r="K309" s="36">
        <f>SUMIFS(СВЦЭМ!$I$34:$I$777,СВЦЭМ!$A$34:$A$777,$A309,СВЦЭМ!$B$34:$B$777,K$296)+'СЕТ СН'!$F$13</f>
        <v>0</v>
      </c>
      <c r="L309" s="36">
        <f>SUMIFS(СВЦЭМ!$I$34:$I$777,СВЦЭМ!$A$34:$A$777,$A309,СВЦЭМ!$B$34:$B$777,L$296)+'СЕТ СН'!$F$13</f>
        <v>0</v>
      </c>
      <c r="M309" s="36">
        <f>SUMIFS(СВЦЭМ!$I$34:$I$777,СВЦЭМ!$A$34:$A$777,$A309,СВЦЭМ!$B$34:$B$777,M$296)+'СЕТ СН'!$F$13</f>
        <v>0</v>
      </c>
      <c r="N309" s="36">
        <f>SUMIFS(СВЦЭМ!$I$34:$I$777,СВЦЭМ!$A$34:$A$777,$A309,СВЦЭМ!$B$34:$B$777,N$296)+'СЕТ СН'!$F$13</f>
        <v>0</v>
      </c>
      <c r="O309" s="36">
        <f>SUMIFS(СВЦЭМ!$I$34:$I$777,СВЦЭМ!$A$34:$A$777,$A309,СВЦЭМ!$B$34:$B$777,O$296)+'СЕТ СН'!$F$13</f>
        <v>0</v>
      </c>
      <c r="P309" s="36">
        <f>SUMIFS(СВЦЭМ!$I$34:$I$777,СВЦЭМ!$A$34:$A$777,$A309,СВЦЭМ!$B$34:$B$777,P$296)+'СЕТ СН'!$F$13</f>
        <v>0</v>
      </c>
      <c r="Q309" s="36">
        <f>SUMIFS(СВЦЭМ!$I$34:$I$777,СВЦЭМ!$A$34:$A$777,$A309,СВЦЭМ!$B$34:$B$777,Q$296)+'СЕТ СН'!$F$13</f>
        <v>0</v>
      </c>
      <c r="R309" s="36">
        <f>SUMIFS(СВЦЭМ!$I$34:$I$777,СВЦЭМ!$A$34:$A$777,$A309,СВЦЭМ!$B$34:$B$777,R$296)+'СЕТ СН'!$F$13</f>
        <v>0</v>
      </c>
      <c r="S309" s="36">
        <f>SUMIFS(СВЦЭМ!$I$34:$I$777,СВЦЭМ!$A$34:$A$777,$A309,СВЦЭМ!$B$34:$B$777,S$296)+'СЕТ СН'!$F$13</f>
        <v>0</v>
      </c>
      <c r="T309" s="36">
        <f>SUMIFS(СВЦЭМ!$I$34:$I$777,СВЦЭМ!$A$34:$A$777,$A309,СВЦЭМ!$B$34:$B$777,T$296)+'СЕТ СН'!$F$13</f>
        <v>0</v>
      </c>
      <c r="U309" s="36">
        <f>SUMIFS(СВЦЭМ!$I$34:$I$777,СВЦЭМ!$A$34:$A$777,$A309,СВЦЭМ!$B$34:$B$777,U$296)+'СЕТ СН'!$F$13</f>
        <v>0</v>
      </c>
      <c r="V309" s="36">
        <f>SUMIFS(СВЦЭМ!$I$34:$I$777,СВЦЭМ!$A$34:$A$777,$A309,СВЦЭМ!$B$34:$B$777,V$296)+'СЕТ СН'!$F$13</f>
        <v>0</v>
      </c>
      <c r="W309" s="36">
        <f>SUMIFS(СВЦЭМ!$I$34:$I$777,СВЦЭМ!$A$34:$A$777,$A309,СВЦЭМ!$B$34:$B$777,W$296)+'СЕТ СН'!$F$13</f>
        <v>0</v>
      </c>
      <c r="X309" s="36">
        <f>SUMIFS(СВЦЭМ!$I$34:$I$777,СВЦЭМ!$A$34:$A$777,$A309,СВЦЭМ!$B$34:$B$777,X$296)+'СЕТ СН'!$F$13</f>
        <v>0</v>
      </c>
      <c r="Y309" s="36">
        <f>SUMIFS(СВЦЭМ!$I$34:$I$777,СВЦЭМ!$A$34:$A$777,$A309,СВЦЭМ!$B$34:$B$777,Y$296)+'СЕТ СН'!$F$13</f>
        <v>0</v>
      </c>
    </row>
    <row r="310" spans="1:25" ht="15.75" x14ac:dyDescent="0.2">
      <c r="A310" s="35">
        <f t="shared" si="8"/>
        <v>43448</v>
      </c>
      <c r="B310" s="36">
        <f>SUMIFS(СВЦЭМ!$I$34:$I$777,СВЦЭМ!$A$34:$A$777,$A310,СВЦЭМ!$B$34:$B$777,B$296)+'СЕТ СН'!$F$13</f>
        <v>0</v>
      </c>
      <c r="C310" s="36">
        <f>SUMIFS(СВЦЭМ!$I$34:$I$777,СВЦЭМ!$A$34:$A$777,$A310,СВЦЭМ!$B$34:$B$777,C$296)+'СЕТ СН'!$F$13</f>
        <v>0</v>
      </c>
      <c r="D310" s="36">
        <f>SUMIFS(СВЦЭМ!$I$34:$I$777,СВЦЭМ!$A$34:$A$777,$A310,СВЦЭМ!$B$34:$B$777,D$296)+'СЕТ СН'!$F$13</f>
        <v>0</v>
      </c>
      <c r="E310" s="36">
        <f>SUMIFS(СВЦЭМ!$I$34:$I$777,СВЦЭМ!$A$34:$A$777,$A310,СВЦЭМ!$B$34:$B$777,E$296)+'СЕТ СН'!$F$13</f>
        <v>0</v>
      </c>
      <c r="F310" s="36">
        <f>SUMIFS(СВЦЭМ!$I$34:$I$777,СВЦЭМ!$A$34:$A$777,$A310,СВЦЭМ!$B$34:$B$777,F$296)+'СЕТ СН'!$F$13</f>
        <v>0</v>
      </c>
      <c r="G310" s="36">
        <f>SUMIFS(СВЦЭМ!$I$34:$I$777,СВЦЭМ!$A$34:$A$777,$A310,СВЦЭМ!$B$34:$B$777,G$296)+'СЕТ СН'!$F$13</f>
        <v>0</v>
      </c>
      <c r="H310" s="36">
        <f>SUMIFS(СВЦЭМ!$I$34:$I$777,СВЦЭМ!$A$34:$A$777,$A310,СВЦЭМ!$B$34:$B$777,H$296)+'СЕТ СН'!$F$13</f>
        <v>0</v>
      </c>
      <c r="I310" s="36">
        <f>SUMIFS(СВЦЭМ!$I$34:$I$777,СВЦЭМ!$A$34:$A$777,$A310,СВЦЭМ!$B$34:$B$777,I$296)+'СЕТ СН'!$F$13</f>
        <v>0</v>
      </c>
      <c r="J310" s="36">
        <f>SUMIFS(СВЦЭМ!$I$34:$I$777,СВЦЭМ!$A$34:$A$777,$A310,СВЦЭМ!$B$34:$B$777,J$296)+'СЕТ СН'!$F$13</f>
        <v>0</v>
      </c>
      <c r="K310" s="36">
        <f>SUMIFS(СВЦЭМ!$I$34:$I$777,СВЦЭМ!$A$34:$A$777,$A310,СВЦЭМ!$B$34:$B$777,K$296)+'СЕТ СН'!$F$13</f>
        <v>0</v>
      </c>
      <c r="L310" s="36">
        <f>SUMIFS(СВЦЭМ!$I$34:$I$777,СВЦЭМ!$A$34:$A$777,$A310,СВЦЭМ!$B$34:$B$777,L$296)+'СЕТ СН'!$F$13</f>
        <v>0</v>
      </c>
      <c r="M310" s="36">
        <f>SUMIFS(СВЦЭМ!$I$34:$I$777,СВЦЭМ!$A$34:$A$777,$A310,СВЦЭМ!$B$34:$B$777,M$296)+'СЕТ СН'!$F$13</f>
        <v>0</v>
      </c>
      <c r="N310" s="36">
        <f>SUMIFS(СВЦЭМ!$I$34:$I$777,СВЦЭМ!$A$34:$A$777,$A310,СВЦЭМ!$B$34:$B$777,N$296)+'СЕТ СН'!$F$13</f>
        <v>0</v>
      </c>
      <c r="O310" s="36">
        <f>SUMIFS(СВЦЭМ!$I$34:$I$777,СВЦЭМ!$A$34:$A$777,$A310,СВЦЭМ!$B$34:$B$777,O$296)+'СЕТ СН'!$F$13</f>
        <v>0</v>
      </c>
      <c r="P310" s="36">
        <f>SUMIFS(СВЦЭМ!$I$34:$I$777,СВЦЭМ!$A$34:$A$777,$A310,СВЦЭМ!$B$34:$B$777,P$296)+'СЕТ СН'!$F$13</f>
        <v>0</v>
      </c>
      <c r="Q310" s="36">
        <f>SUMIFS(СВЦЭМ!$I$34:$I$777,СВЦЭМ!$A$34:$A$777,$A310,СВЦЭМ!$B$34:$B$777,Q$296)+'СЕТ СН'!$F$13</f>
        <v>0</v>
      </c>
      <c r="R310" s="36">
        <f>SUMIFS(СВЦЭМ!$I$34:$I$777,СВЦЭМ!$A$34:$A$777,$A310,СВЦЭМ!$B$34:$B$777,R$296)+'СЕТ СН'!$F$13</f>
        <v>0</v>
      </c>
      <c r="S310" s="36">
        <f>SUMIFS(СВЦЭМ!$I$34:$I$777,СВЦЭМ!$A$34:$A$777,$A310,СВЦЭМ!$B$34:$B$777,S$296)+'СЕТ СН'!$F$13</f>
        <v>0</v>
      </c>
      <c r="T310" s="36">
        <f>SUMIFS(СВЦЭМ!$I$34:$I$777,СВЦЭМ!$A$34:$A$777,$A310,СВЦЭМ!$B$34:$B$777,T$296)+'СЕТ СН'!$F$13</f>
        <v>0</v>
      </c>
      <c r="U310" s="36">
        <f>SUMIFS(СВЦЭМ!$I$34:$I$777,СВЦЭМ!$A$34:$A$777,$A310,СВЦЭМ!$B$34:$B$777,U$296)+'СЕТ СН'!$F$13</f>
        <v>0</v>
      </c>
      <c r="V310" s="36">
        <f>SUMIFS(СВЦЭМ!$I$34:$I$777,СВЦЭМ!$A$34:$A$777,$A310,СВЦЭМ!$B$34:$B$777,V$296)+'СЕТ СН'!$F$13</f>
        <v>0</v>
      </c>
      <c r="W310" s="36">
        <f>SUMIFS(СВЦЭМ!$I$34:$I$777,СВЦЭМ!$A$34:$A$777,$A310,СВЦЭМ!$B$34:$B$777,W$296)+'СЕТ СН'!$F$13</f>
        <v>0</v>
      </c>
      <c r="X310" s="36">
        <f>SUMIFS(СВЦЭМ!$I$34:$I$777,СВЦЭМ!$A$34:$A$777,$A310,СВЦЭМ!$B$34:$B$777,X$296)+'СЕТ СН'!$F$13</f>
        <v>0</v>
      </c>
      <c r="Y310" s="36">
        <f>SUMIFS(СВЦЭМ!$I$34:$I$777,СВЦЭМ!$A$34:$A$777,$A310,СВЦЭМ!$B$34:$B$777,Y$296)+'СЕТ СН'!$F$13</f>
        <v>0</v>
      </c>
    </row>
    <row r="311" spans="1:25" ht="15.75" x14ac:dyDescent="0.2">
      <c r="A311" s="35">
        <f t="shared" si="8"/>
        <v>43449</v>
      </c>
      <c r="B311" s="36">
        <f>SUMIFS(СВЦЭМ!$I$34:$I$777,СВЦЭМ!$A$34:$A$777,$A311,СВЦЭМ!$B$34:$B$777,B$296)+'СЕТ СН'!$F$13</f>
        <v>0</v>
      </c>
      <c r="C311" s="36">
        <f>SUMIFS(СВЦЭМ!$I$34:$I$777,СВЦЭМ!$A$34:$A$777,$A311,СВЦЭМ!$B$34:$B$777,C$296)+'СЕТ СН'!$F$13</f>
        <v>0</v>
      </c>
      <c r="D311" s="36">
        <f>SUMIFS(СВЦЭМ!$I$34:$I$777,СВЦЭМ!$A$34:$A$777,$A311,СВЦЭМ!$B$34:$B$777,D$296)+'СЕТ СН'!$F$13</f>
        <v>0</v>
      </c>
      <c r="E311" s="36">
        <f>SUMIFS(СВЦЭМ!$I$34:$I$777,СВЦЭМ!$A$34:$A$777,$A311,СВЦЭМ!$B$34:$B$777,E$296)+'СЕТ СН'!$F$13</f>
        <v>0</v>
      </c>
      <c r="F311" s="36">
        <f>SUMIFS(СВЦЭМ!$I$34:$I$777,СВЦЭМ!$A$34:$A$777,$A311,СВЦЭМ!$B$34:$B$777,F$296)+'СЕТ СН'!$F$13</f>
        <v>0</v>
      </c>
      <c r="G311" s="36">
        <f>SUMIFS(СВЦЭМ!$I$34:$I$777,СВЦЭМ!$A$34:$A$777,$A311,СВЦЭМ!$B$34:$B$777,G$296)+'СЕТ СН'!$F$13</f>
        <v>0</v>
      </c>
      <c r="H311" s="36">
        <f>SUMIFS(СВЦЭМ!$I$34:$I$777,СВЦЭМ!$A$34:$A$777,$A311,СВЦЭМ!$B$34:$B$777,H$296)+'СЕТ СН'!$F$13</f>
        <v>0</v>
      </c>
      <c r="I311" s="36">
        <f>SUMIFS(СВЦЭМ!$I$34:$I$777,СВЦЭМ!$A$34:$A$777,$A311,СВЦЭМ!$B$34:$B$777,I$296)+'СЕТ СН'!$F$13</f>
        <v>0</v>
      </c>
      <c r="J311" s="36">
        <f>SUMIFS(СВЦЭМ!$I$34:$I$777,СВЦЭМ!$A$34:$A$777,$A311,СВЦЭМ!$B$34:$B$777,J$296)+'СЕТ СН'!$F$13</f>
        <v>0</v>
      </c>
      <c r="K311" s="36">
        <f>SUMIFS(СВЦЭМ!$I$34:$I$777,СВЦЭМ!$A$34:$A$777,$A311,СВЦЭМ!$B$34:$B$777,K$296)+'СЕТ СН'!$F$13</f>
        <v>0</v>
      </c>
      <c r="L311" s="36">
        <f>SUMIFS(СВЦЭМ!$I$34:$I$777,СВЦЭМ!$A$34:$A$777,$A311,СВЦЭМ!$B$34:$B$777,L$296)+'СЕТ СН'!$F$13</f>
        <v>0</v>
      </c>
      <c r="M311" s="36">
        <f>SUMIFS(СВЦЭМ!$I$34:$I$777,СВЦЭМ!$A$34:$A$777,$A311,СВЦЭМ!$B$34:$B$777,M$296)+'СЕТ СН'!$F$13</f>
        <v>0</v>
      </c>
      <c r="N311" s="36">
        <f>SUMIFS(СВЦЭМ!$I$34:$I$777,СВЦЭМ!$A$34:$A$777,$A311,СВЦЭМ!$B$34:$B$777,N$296)+'СЕТ СН'!$F$13</f>
        <v>0</v>
      </c>
      <c r="O311" s="36">
        <f>SUMIFS(СВЦЭМ!$I$34:$I$777,СВЦЭМ!$A$34:$A$777,$A311,СВЦЭМ!$B$34:$B$777,O$296)+'СЕТ СН'!$F$13</f>
        <v>0</v>
      </c>
      <c r="P311" s="36">
        <f>SUMIFS(СВЦЭМ!$I$34:$I$777,СВЦЭМ!$A$34:$A$777,$A311,СВЦЭМ!$B$34:$B$777,P$296)+'СЕТ СН'!$F$13</f>
        <v>0</v>
      </c>
      <c r="Q311" s="36">
        <f>SUMIFS(СВЦЭМ!$I$34:$I$777,СВЦЭМ!$A$34:$A$777,$A311,СВЦЭМ!$B$34:$B$777,Q$296)+'СЕТ СН'!$F$13</f>
        <v>0</v>
      </c>
      <c r="R311" s="36">
        <f>SUMIFS(СВЦЭМ!$I$34:$I$777,СВЦЭМ!$A$34:$A$777,$A311,СВЦЭМ!$B$34:$B$777,R$296)+'СЕТ СН'!$F$13</f>
        <v>0</v>
      </c>
      <c r="S311" s="36">
        <f>SUMIFS(СВЦЭМ!$I$34:$I$777,СВЦЭМ!$A$34:$A$777,$A311,СВЦЭМ!$B$34:$B$777,S$296)+'СЕТ СН'!$F$13</f>
        <v>0</v>
      </c>
      <c r="T311" s="36">
        <f>SUMIFS(СВЦЭМ!$I$34:$I$777,СВЦЭМ!$A$34:$A$777,$A311,СВЦЭМ!$B$34:$B$777,T$296)+'СЕТ СН'!$F$13</f>
        <v>0</v>
      </c>
      <c r="U311" s="36">
        <f>SUMIFS(СВЦЭМ!$I$34:$I$777,СВЦЭМ!$A$34:$A$777,$A311,СВЦЭМ!$B$34:$B$777,U$296)+'СЕТ СН'!$F$13</f>
        <v>0</v>
      </c>
      <c r="V311" s="36">
        <f>SUMIFS(СВЦЭМ!$I$34:$I$777,СВЦЭМ!$A$34:$A$777,$A311,СВЦЭМ!$B$34:$B$777,V$296)+'СЕТ СН'!$F$13</f>
        <v>0</v>
      </c>
      <c r="W311" s="36">
        <f>SUMIFS(СВЦЭМ!$I$34:$I$777,СВЦЭМ!$A$34:$A$777,$A311,СВЦЭМ!$B$34:$B$777,W$296)+'СЕТ СН'!$F$13</f>
        <v>0</v>
      </c>
      <c r="X311" s="36">
        <f>SUMIFS(СВЦЭМ!$I$34:$I$777,СВЦЭМ!$A$34:$A$777,$A311,СВЦЭМ!$B$34:$B$777,X$296)+'СЕТ СН'!$F$13</f>
        <v>0</v>
      </c>
      <c r="Y311" s="36">
        <f>SUMIFS(СВЦЭМ!$I$34:$I$777,СВЦЭМ!$A$34:$A$777,$A311,СВЦЭМ!$B$34:$B$777,Y$296)+'СЕТ СН'!$F$13</f>
        <v>0</v>
      </c>
    </row>
    <row r="312" spans="1:25" ht="15.75" x14ac:dyDescent="0.2">
      <c r="A312" s="35">
        <f t="shared" si="8"/>
        <v>43450</v>
      </c>
      <c r="B312" s="36">
        <f>SUMIFS(СВЦЭМ!$I$34:$I$777,СВЦЭМ!$A$34:$A$777,$A312,СВЦЭМ!$B$34:$B$777,B$296)+'СЕТ СН'!$F$13</f>
        <v>0</v>
      </c>
      <c r="C312" s="36">
        <f>SUMIFS(СВЦЭМ!$I$34:$I$777,СВЦЭМ!$A$34:$A$777,$A312,СВЦЭМ!$B$34:$B$777,C$296)+'СЕТ СН'!$F$13</f>
        <v>0</v>
      </c>
      <c r="D312" s="36">
        <f>SUMIFS(СВЦЭМ!$I$34:$I$777,СВЦЭМ!$A$34:$A$777,$A312,СВЦЭМ!$B$34:$B$777,D$296)+'СЕТ СН'!$F$13</f>
        <v>0</v>
      </c>
      <c r="E312" s="36">
        <f>SUMIFS(СВЦЭМ!$I$34:$I$777,СВЦЭМ!$A$34:$A$777,$A312,СВЦЭМ!$B$34:$B$777,E$296)+'СЕТ СН'!$F$13</f>
        <v>0</v>
      </c>
      <c r="F312" s="36">
        <f>SUMIFS(СВЦЭМ!$I$34:$I$777,СВЦЭМ!$A$34:$A$777,$A312,СВЦЭМ!$B$34:$B$777,F$296)+'СЕТ СН'!$F$13</f>
        <v>0</v>
      </c>
      <c r="G312" s="36">
        <f>SUMIFS(СВЦЭМ!$I$34:$I$777,СВЦЭМ!$A$34:$A$777,$A312,СВЦЭМ!$B$34:$B$777,G$296)+'СЕТ СН'!$F$13</f>
        <v>0</v>
      </c>
      <c r="H312" s="36">
        <f>SUMIFS(СВЦЭМ!$I$34:$I$777,СВЦЭМ!$A$34:$A$777,$A312,СВЦЭМ!$B$34:$B$777,H$296)+'СЕТ СН'!$F$13</f>
        <v>0</v>
      </c>
      <c r="I312" s="36">
        <f>SUMIFS(СВЦЭМ!$I$34:$I$777,СВЦЭМ!$A$34:$A$777,$A312,СВЦЭМ!$B$34:$B$777,I$296)+'СЕТ СН'!$F$13</f>
        <v>0</v>
      </c>
      <c r="J312" s="36">
        <f>SUMIFS(СВЦЭМ!$I$34:$I$777,СВЦЭМ!$A$34:$A$777,$A312,СВЦЭМ!$B$34:$B$777,J$296)+'СЕТ СН'!$F$13</f>
        <v>0</v>
      </c>
      <c r="K312" s="36">
        <f>SUMIFS(СВЦЭМ!$I$34:$I$777,СВЦЭМ!$A$34:$A$777,$A312,СВЦЭМ!$B$34:$B$777,K$296)+'СЕТ СН'!$F$13</f>
        <v>0</v>
      </c>
      <c r="L312" s="36">
        <f>SUMIFS(СВЦЭМ!$I$34:$I$777,СВЦЭМ!$A$34:$A$777,$A312,СВЦЭМ!$B$34:$B$777,L$296)+'СЕТ СН'!$F$13</f>
        <v>0</v>
      </c>
      <c r="M312" s="36">
        <f>SUMIFS(СВЦЭМ!$I$34:$I$777,СВЦЭМ!$A$34:$A$777,$A312,СВЦЭМ!$B$34:$B$777,M$296)+'СЕТ СН'!$F$13</f>
        <v>0</v>
      </c>
      <c r="N312" s="36">
        <f>SUMIFS(СВЦЭМ!$I$34:$I$777,СВЦЭМ!$A$34:$A$777,$A312,СВЦЭМ!$B$34:$B$777,N$296)+'СЕТ СН'!$F$13</f>
        <v>0</v>
      </c>
      <c r="O312" s="36">
        <f>SUMIFS(СВЦЭМ!$I$34:$I$777,СВЦЭМ!$A$34:$A$777,$A312,СВЦЭМ!$B$34:$B$777,O$296)+'СЕТ СН'!$F$13</f>
        <v>0</v>
      </c>
      <c r="P312" s="36">
        <f>SUMIFS(СВЦЭМ!$I$34:$I$777,СВЦЭМ!$A$34:$A$777,$A312,СВЦЭМ!$B$34:$B$777,P$296)+'СЕТ СН'!$F$13</f>
        <v>0</v>
      </c>
      <c r="Q312" s="36">
        <f>SUMIFS(СВЦЭМ!$I$34:$I$777,СВЦЭМ!$A$34:$A$777,$A312,СВЦЭМ!$B$34:$B$777,Q$296)+'СЕТ СН'!$F$13</f>
        <v>0</v>
      </c>
      <c r="R312" s="36">
        <f>SUMIFS(СВЦЭМ!$I$34:$I$777,СВЦЭМ!$A$34:$A$777,$A312,СВЦЭМ!$B$34:$B$777,R$296)+'СЕТ СН'!$F$13</f>
        <v>0</v>
      </c>
      <c r="S312" s="36">
        <f>SUMIFS(СВЦЭМ!$I$34:$I$777,СВЦЭМ!$A$34:$A$777,$A312,СВЦЭМ!$B$34:$B$777,S$296)+'СЕТ СН'!$F$13</f>
        <v>0</v>
      </c>
      <c r="T312" s="36">
        <f>SUMIFS(СВЦЭМ!$I$34:$I$777,СВЦЭМ!$A$34:$A$777,$A312,СВЦЭМ!$B$34:$B$777,T$296)+'СЕТ СН'!$F$13</f>
        <v>0</v>
      </c>
      <c r="U312" s="36">
        <f>SUMIFS(СВЦЭМ!$I$34:$I$777,СВЦЭМ!$A$34:$A$777,$A312,СВЦЭМ!$B$34:$B$777,U$296)+'СЕТ СН'!$F$13</f>
        <v>0</v>
      </c>
      <c r="V312" s="36">
        <f>SUMIFS(СВЦЭМ!$I$34:$I$777,СВЦЭМ!$A$34:$A$777,$A312,СВЦЭМ!$B$34:$B$777,V$296)+'СЕТ СН'!$F$13</f>
        <v>0</v>
      </c>
      <c r="W312" s="36">
        <f>SUMIFS(СВЦЭМ!$I$34:$I$777,СВЦЭМ!$A$34:$A$777,$A312,СВЦЭМ!$B$34:$B$777,W$296)+'СЕТ СН'!$F$13</f>
        <v>0</v>
      </c>
      <c r="X312" s="36">
        <f>SUMIFS(СВЦЭМ!$I$34:$I$777,СВЦЭМ!$A$34:$A$777,$A312,СВЦЭМ!$B$34:$B$777,X$296)+'СЕТ СН'!$F$13</f>
        <v>0</v>
      </c>
      <c r="Y312" s="36">
        <f>SUMIFS(СВЦЭМ!$I$34:$I$777,СВЦЭМ!$A$34:$A$777,$A312,СВЦЭМ!$B$34:$B$777,Y$296)+'СЕТ СН'!$F$13</f>
        <v>0</v>
      </c>
    </row>
    <row r="313" spans="1:25" ht="15.75" x14ac:dyDescent="0.2">
      <c r="A313" s="35">
        <f t="shared" si="8"/>
        <v>43451</v>
      </c>
      <c r="B313" s="36">
        <f>SUMIFS(СВЦЭМ!$I$34:$I$777,СВЦЭМ!$A$34:$A$777,$A313,СВЦЭМ!$B$34:$B$777,B$296)+'СЕТ СН'!$F$13</f>
        <v>0</v>
      </c>
      <c r="C313" s="36">
        <f>SUMIFS(СВЦЭМ!$I$34:$I$777,СВЦЭМ!$A$34:$A$777,$A313,СВЦЭМ!$B$34:$B$777,C$296)+'СЕТ СН'!$F$13</f>
        <v>0</v>
      </c>
      <c r="D313" s="36">
        <f>SUMIFS(СВЦЭМ!$I$34:$I$777,СВЦЭМ!$A$34:$A$777,$A313,СВЦЭМ!$B$34:$B$777,D$296)+'СЕТ СН'!$F$13</f>
        <v>0</v>
      </c>
      <c r="E313" s="36">
        <f>SUMIFS(СВЦЭМ!$I$34:$I$777,СВЦЭМ!$A$34:$A$777,$A313,СВЦЭМ!$B$34:$B$777,E$296)+'СЕТ СН'!$F$13</f>
        <v>0</v>
      </c>
      <c r="F313" s="36">
        <f>SUMIFS(СВЦЭМ!$I$34:$I$777,СВЦЭМ!$A$34:$A$777,$A313,СВЦЭМ!$B$34:$B$777,F$296)+'СЕТ СН'!$F$13</f>
        <v>0</v>
      </c>
      <c r="G313" s="36">
        <f>SUMIFS(СВЦЭМ!$I$34:$I$777,СВЦЭМ!$A$34:$A$777,$A313,СВЦЭМ!$B$34:$B$777,G$296)+'СЕТ СН'!$F$13</f>
        <v>0</v>
      </c>
      <c r="H313" s="36">
        <f>SUMIFS(СВЦЭМ!$I$34:$I$777,СВЦЭМ!$A$34:$A$777,$A313,СВЦЭМ!$B$34:$B$777,H$296)+'СЕТ СН'!$F$13</f>
        <v>0</v>
      </c>
      <c r="I313" s="36">
        <f>SUMIFS(СВЦЭМ!$I$34:$I$777,СВЦЭМ!$A$34:$A$777,$A313,СВЦЭМ!$B$34:$B$777,I$296)+'СЕТ СН'!$F$13</f>
        <v>0</v>
      </c>
      <c r="J313" s="36">
        <f>SUMIFS(СВЦЭМ!$I$34:$I$777,СВЦЭМ!$A$34:$A$777,$A313,СВЦЭМ!$B$34:$B$777,J$296)+'СЕТ СН'!$F$13</f>
        <v>0</v>
      </c>
      <c r="K313" s="36">
        <f>SUMIFS(СВЦЭМ!$I$34:$I$777,СВЦЭМ!$A$34:$A$777,$A313,СВЦЭМ!$B$34:$B$777,K$296)+'СЕТ СН'!$F$13</f>
        <v>0</v>
      </c>
      <c r="L313" s="36">
        <f>SUMIFS(СВЦЭМ!$I$34:$I$777,СВЦЭМ!$A$34:$A$777,$A313,СВЦЭМ!$B$34:$B$777,L$296)+'СЕТ СН'!$F$13</f>
        <v>0</v>
      </c>
      <c r="M313" s="36">
        <f>SUMIFS(СВЦЭМ!$I$34:$I$777,СВЦЭМ!$A$34:$A$777,$A313,СВЦЭМ!$B$34:$B$777,M$296)+'СЕТ СН'!$F$13</f>
        <v>0</v>
      </c>
      <c r="N313" s="36">
        <f>SUMIFS(СВЦЭМ!$I$34:$I$777,СВЦЭМ!$A$34:$A$777,$A313,СВЦЭМ!$B$34:$B$777,N$296)+'СЕТ СН'!$F$13</f>
        <v>0</v>
      </c>
      <c r="O313" s="36">
        <f>SUMIFS(СВЦЭМ!$I$34:$I$777,СВЦЭМ!$A$34:$A$777,$A313,СВЦЭМ!$B$34:$B$777,O$296)+'СЕТ СН'!$F$13</f>
        <v>0</v>
      </c>
      <c r="P313" s="36">
        <f>SUMIFS(СВЦЭМ!$I$34:$I$777,СВЦЭМ!$A$34:$A$777,$A313,СВЦЭМ!$B$34:$B$777,P$296)+'СЕТ СН'!$F$13</f>
        <v>0</v>
      </c>
      <c r="Q313" s="36">
        <f>SUMIFS(СВЦЭМ!$I$34:$I$777,СВЦЭМ!$A$34:$A$777,$A313,СВЦЭМ!$B$34:$B$777,Q$296)+'СЕТ СН'!$F$13</f>
        <v>0</v>
      </c>
      <c r="R313" s="36">
        <f>SUMIFS(СВЦЭМ!$I$34:$I$777,СВЦЭМ!$A$34:$A$777,$A313,СВЦЭМ!$B$34:$B$777,R$296)+'СЕТ СН'!$F$13</f>
        <v>0</v>
      </c>
      <c r="S313" s="36">
        <f>SUMIFS(СВЦЭМ!$I$34:$I$777,СВЦЭМ!$A$34:$A$777,$A313,СВЦЭМ!$B$34:$B$777,S$296)+'СЕТ СН'!$F$13</f>
        <v>0</v>
      </c>
      <c r="T313" s="36">
        <f>SUMIFS(СВЦЭМ!$I$34:$I$777,СВЦЭМ!$A$34:$A$777,$A313,СВЦЭМ!$B$34:$B$777,T$296)+'СЕТ СН'!$F$13</f>
        <v>0</v>
      </c>
      <c r="U313" s="36">
        <f>SUMIFS(СВЦЭМ!$I$34:$I$777,СВЦЭМ!$A$34:$A$777,$A313,СВЦЭМ!$B$34:$B$777,U$296)+'СЕТ СН'!$F$13</f>
        <v>0</v>
      </c>
      <c r="V313" s="36">
        <f>SUMIFS(СВЦЭМ!$I$34:$I$777,СВЦЭМ!$A$34:$A$777,$A313,СВЦЭМ!$B$34:$B$777,V$296)+'СЕТ СН'!$F$13</f>
        <v>0</v>
      </c>
      <c r="W313" s="36">
        <f>SUMIFS(СВЦЭМ!$I$34:$I$777,СВЦЭМ!$A$34:$A$777,$A313,СВЦЭМ!$B$34:$B$777,W$296)+'СЕТ СН'!$F$13</f>
        <v>0</v>
      </c>
      <c r="X313" s="36">
        <f>SUMIFS(СВЦЭМ!$I$34:$I$777,СВЦЭМ!$A$34:$A$777,$A313,СВЦЭМ!$B$34:$B$777,X$296)+'СЕТ СН'!$F$13</f>
        <v>0</v>
      </c>
      <c r="Y313" s="36">
        <f>SUMIFS(СВЦЭМ!$I$34:$I$777,СВЦЭМ!$A$34:$A$777,$A313,СВЦЭМ!$B$34:$B$777,Y$296)+'СЕТ СН'!$F$13</f>
        <v>0</v>
      </c>
    </row>
    <row r="314" spans="1:25" ht="15.75" x14ac:dyDescent="0.2">
      <c r="A314" s="35">
        <f t="shared" si="8"/>
        <v>43452</v>
      </c>
      <c r="B314" s="36">
        <f>SUMIFS(СВЦЭМ!$I$34:$I$777,СВЦЭМ!$A$34:$A$777,$A314,СВЦЭМ!$B$34:$B$777,B$296)+'СЕТ СН'!$F$13</f>
        <v>0</v>
      </c>
      <c r="C314" s="36">
        <f>SUMIFS(СВЦЭМ!$I$34:$I$777,СВЦЭМ!$A$34:$A$777,$A314,СВЦЭМ!$B$34:$B$777,C$296)+'СЕТ СН'!$F$13</f>
        <v>0</v>
      </c>
      <c r="D314" s="36">
        <f>SUMIFS(СВЦЭМ!$I$34:$I$777,СВЦЭМ!$A$34:$A$777,$A314,СВЦЭМ!$B$34:$B$777,D$296)+'СЕТ СН'!$F$13</f>
        <v>0</v>
      </c>
      <c r="E314" s="36">
        <f>SUMIFS(СВЦЭМ!$I$34:$I$777,СВЦЭМ!$A$34:$A$777,$A314,СВЦЭМ!$B$34:$B$777,E$296)+'СЕТ СН'!$F$13</f>
        <v>0</v>
      </c>
      <c r="F314" s="36">
        <f>SUMIFS(СВЦЭМ!$I$34:$I$777,СВЦЭМ!$A$34:$A$777,$A314,СВЦЭМ!$B$34:$B$777,F$296)+'СЕТ СН'!$F$13</f>
        <v>0</v>
      </c>
      <c r="G314" s="36">
        <f>SUMIFS(СВЦЭМ!$I$34:$I$777,СВЦЭМ!$A$34:$A$777,$A314,СВЦЭМ!$B$34:$B$777,G$296)+'СЕТ СН'!$F$13</f>
        <v>0</v>
      </c>
      <c r="H314" s="36">
        <f>SUMIFS(СВЦЭМ!$I$34:$I$777,СВЦЭМ!$A$34:$A$777,$A314,СВЦЭМ!$B$34:$B$777,H$296)+'СЕТ СН'!$F$13</f>
        <v>0</v>
      </c>
      <c r="I314" s="36">
        <f>SUMIFS(СВЦЭМ!$I$34:$I$777,СВЦЭМ!$A$34:$A$777,$A314,СВЦЭМ!$B$34:$B$777,I$296)+'СЕТ СН'!$F$13</f>
        <v>0</v>
      </c>
      <c r="J314" s="36">
        <f>SUMIFS(СВЦЭМ!$I$34:$I$777,СВЦЭМ!$A$34:$A$777,$A314,СВЦЭМ!$B$34:$B$777,J$296)+'СЕТ СН'!$F$13</f>
        <v>0</v>
      </c>
      <c r="K314" s="36">
        <f>SUMIFS(СВЦЭМ!$I$34:$I$777,СВЦЭМ!$A$34:$A$777,$A314,СВЦЭМ!$B$34:$B$777,K$296)+'СЕТ СН'!$F$13</f>
        <v>0</v>
      </c>
      <c r="L314" s="36">
        <f>SUMIFS(СВЦЭМ!$I$34:$I$777,СВЦЭМ!$A$34:$A$777,$A314,СВЦЭМ!$B$34:$B$777,L$296)+'СЕТ СН'!$F$13</f>
        <v>0</v>
      </c>
      <c r="M314" s="36">
        <f>SUMIFS(СВЦЭМ!$I$34:$I$777,СВЦЭМ!$A$34:$A$777,$A314,СВЦЭМ!$B$34:$B$777,M$296)+'СЕТ СН'!$F$13</f>
        <v>0</v>
      </c>
      <c r="N314" s="36">
        <f>SUMIFS(СВЦЭМ!$I$34:$I$777,СВЦЭМ!$A$34:$A$777,$A314,СВЦЭМ!$B$34:$B$777,N$296)+'СЕТ СН'!$F$13</f>
        <v>0</v>
      </c>
      <c r="O314" s="36">
        <f>SUMIFS(СВЦЭМ!$I$34:$I$777,СВЦЭМ!$A$34:$A$777,$A314,СВЦЭМ!$B$34:$B$777,O$296)+'СЕТ СН'!$F$13</f>
        <v>0</v>
      </c>
      <c r="P314" s="36">
        <f>SUMIFS(СВЦЭМ!$I$34:$I$777,СВЦЭМ!$A$34:$A$777,$A314,СВЦЭМ!$B$34:$B$777,P$296)+'СЕТ СН'!$F$13</f>
        <v>0</v>
      </c>
      <c r="Q314" s="36">
        <f>SUMIFS(СВЦЭМ!$I$34:$I$777,СВЦЭМ!$A$34:$A$777,$A314,СВЦЭМ!$B$34:$B$777,Q$296)+'СЕТ СН'!$F$13</f>
        <v>0</v>
      </c>
      <c r="R314" s="36">
        <f>SUMIFS(СВЦЭМ!$I$34:$I$777,СВЦЭМ!$A$34:$A$777,$A314,СВЦЭМ!$B$34:$B$777,R$296)+'СЕТ СН'!$F$13</f>
        <v>0</v>
      </c>
      <c r="S314" s="36">
        <f>SUMIFS(СВЦЭМ!$I$34:$I$777,СВЦЭМ!$A$34:$A$777,$A314,СВЦЭМ!$B$34:$B$777,S$296)+'СЕТ СН'!$F$13</f>
        <v>0</v>
      </c>
      <c r="T314" s="36">
        <f>SUMIFS(СВЦЭМ!$I$34:$I$777,СВЦЭМ!$A$34:$A$777,$A314,СВЦЭМ!$B$34:$B$777,T$296)+'СЕТ СН'!$F$13</f>
        <v>0</v>
      </c>
      <c r="U314" s="36">
        <f>SUMIFS(СВЦЭМ!$I$34:$I$777,СВЦЭМ!$A$34:$A$777,$A314,СВЦЭМ!$B$34:$B$777,U$296)+'СЕТ СН'!$F$13</f>
        <v>0</v>
      </c>
      <c r="V314" s="36">
        <f>SUMIFS(СВЦЭМ!$I$34:$I$777,СВЦЭМ!$A$34:$A$777,$A314,СВЦЭМ!$B$34:$B$777,V$296)+'СЕТ СН'!$F$13</f>
        <v>0</v>
      </c>
      <c r="W314" s="36">
        <f>SUMIFS(СВЦЭМ!$I$34:$I$777,СВЦЭМ!$A$34:$A$777,$A314,СВЦЭМ!$B$34:$B$777,W$296)+'СЕТ СН'!$F$13</f>
        <v>0</v>
      </c>
      <c r="X314" s="36">
        <f>SUMIFS(СВЦЭМ!$I$34:$I$777,СВЦЭМ!$A$34:$A$777,$A314,СВЦЭМ!$B$34:$B$777,X$296)+'СЕТ СН'!$F$13</f>
        <v>0</v>
      </c>
      <c r="Y314" s="36">
        <f>SUMIFS(СВЦЭМ!$I$34:$I$777,СВЦЭМ!$A$34:$A$777,$A314,СВЦЭМ!$B$34:$B$777,Y$296)+'СЕТ СН'!$F$13</f>
        <v>0</v>
      </c>
    </row>
    <row r="315" spans="1:25" ht="15.75" x14ac:dyDescent="0.2">
      <c r="A315" s="35">
        <f t="shared" si="8"/>
        <v>43453</v>
      </c>
      <c r="B315" s="36">
        <f>SUMIFS(СВЦЭМ!$I$34:$I$777,СВЦЭМ!$A$34:$A$777,$A315,СВЦЭМ!$B$34:$B$777,B$296)+'СЕТ СН'!$F$13</f>
        <v>0</v>
      </c>
      <c r="C315" s="36">
        <f>SUMIFS(СВЦЭМ!$I$34:$I$777,СВЦЭМ!$A$34:$A$777,$A315,СВЦЭМ!$B$34:$B$777,C$296)+'СЕТ СН'!$F$13</f>
        <v>0</v>
      </c>
      <c r="D315" s="36">
        <f>SUMIFS(СВЦЭМ!$I$34:$I$777,СВЦЭМ!$A$34:$A$777,$A315,СВЦЭМ!$B$34:$B$777,D$296)+'СЕТ СН'!$F$13</f>
        <v>0</v>
      </c>
      <c r="E315" s="36">
        <f>SUMIFS(СВЦЭМ!$I$34:$I$777,СВЦЭМ!$A$34:$A$777,$A315,СВЦЭМ!$B$34:$B$777,E$296)+'СЕТ СН'!$F$13</f>
        <v>0</v>
      </c>
      <c r="F315" s="36">
        <f>SUMIFS(СВЦЭМ!$I$34:$I$777,СВЦЭМ!$A$34:$A$777,$A315,СВЦЭМ!$B$34:$B$777,F$296)+'СЕТ СН'!$F$13</f>
        <v>0</v>
      </c>
      <c r="G315" s="36">
        <f>SUMIFS(СВЦЭМ!$I$34:$I$777,СВЦЭМ!$A$34:$A$777,$A315,СВЦЭМ!$B$34:$B$777,G$296)+'СЕТ СН'!$F$13</f>
        <v>0</v>
      </c>
      <c r="H315" s="36">
        <f>SUMIFS(СВЦЭМ!$I$34:$I$777,СВЦЭМ!$A$34:$A$777,$A315,СВЦЭМ!$B$34:$B$777,H$296)+'СЕТ СН'!$F$13</f>
        <v>0</v>
      </c>
      <c r="I315" s="36">
        <f>SUMIFS(СВЦЭМ!$I$34:$I$777,СВЦЭМ!$A$34:$A$777,$A315,СВЦЭМ!$B$34:$B$777,I$296)+'СЕТ СН'!$F$13</f>
        <v>0</v>
      </c>
      <c r="J315" s="36">
        <f>SUMIFS(СВЦЭМ!$I$34:$I$777,СВЦЭМ!$A$34:$A$777,$A315,СВЦЭМ!$B$34:$B$777,J$296)+'СЕТ СН'!$F$13</f>
        <v>0</v>
      </c>
      <c r="K315" s="36">
        <f>SUMIFS(СВЦЭМ!$I$34:$I$777,СВЦЭМ!$A$34:$A$777,$A315,СВЦЭМ!$B$34:$B$777,K$296)+'СЕТ СН'!$F$13</f>
        <v>0</v>
      </c>
      <c r="L315" s="36">
        <f>SUMIFS(СВЦЭМ!$I$34:$I$777,СВЦЭМ!$A$34:$A$777,$A315,СВЦЭМ!$B$34:$B$777,L$296)+'СЕТ СН'!$F$13</f>
        <v>0</v>
      </c>
      <c r="M315" s="36">
        <f>SUMIFS(СВЦЭМ!$I$34:$I$777,СВЦЭМ!$A$34:$A$777,$A315,СВЦЭМ!$B$34:$B$777,M$296)+'СЕТ СН'!$F$13</f>
        <v>0</v>
      </c>
      <c r="N315" s="36">
        <f>SUMIFS(СВЦЭМ!$I$34:$I$777,СВЦЭМ!$A$34:$A$777,$A315,СВЦЭМ!$B$34:$B$777,N$296)+'СЕТ СН'!$F$13</f>
        <v>0</v>
      </c>
      <c r="O315" s="36">
        <f>SUMIFS(СВЦЭМ!$I$34:$I$777,СВЦЭМ!$A$34:$A$777,$A315,СВЦЭМ!$B$34:$B$777,O$296)+'СЕТ СН'!$F$13</f>
        <v>0</v>
      </c>
      <c r="P315" s="36">
        <f>SUMIFS(СВЦЭМ!$I$34:$I$777,СВЦЭМ!$A$34:$A$777,$A315,СВЦЭМ!$B$34:$B$777,P$296)+'СЕТ СН'!$F$13</f>
        <v>0</v>
      </c>
      <c r="Q315" s="36">
        <f>SUMIFS(СВЦЭМ!$I$34:$I$777,СВЦЭМ!$A$34:$A$777,$A315,СВЦЭМ!$B$34:$B$777,Q$296)+'СЕТ СН'!$F$13</f>
        <v>0</v>
      </c>
      <c r="R315" s="36">
        <f>SUMIFS(СВЦЭМ!$I$34:$I$777,СВЦЭМ!$A$34:$A$777,$A315,СВЦЭМ!$B$34:$B$777,R$296)+'СЕТ СН'!$F$13</f>
        <v>0</v>
      </c>
      <c r="S315" s="36">
        <f>SUMIFS(СВЦЭМ!$I$34:$I$777,СВЦЭМ!$A$34:$A$777,$A315,СВЦЭМ!$B$34:$B$777,S$296)+'СЕТ СН'!$F$13</f>
        <v>0</v>
      </c>
      <c r="T315" s="36">
        <f>SUMIFS(СВЦЭМ!$I$34:$I$777,СВЦЭМ!$A$34:$A$777,$A315,СВЦЭМ!$B$34:$B$777,T$296)+'СЕТ СН'!$F$13</f>
        <v>0</v>
      </c>
      <c r="U315" s="36">
        <f>SUMIFS(СВЦЭМ!$I$34:$I$777,СВЦЭМ!$A$34:$A$777,$A315,СВЦЭМ!$B$34:$B$777,U$296)+'СЕТ СН'!$F$13</f>
        <v>0</v>
      </c>
      <c r="V315" s="36">
        <f>SUMIFS(СВЦЭМ!$I$34:$I$777,СВЦЭМ!$A$34:$A$777,$A315,СВЦЭМ!$B$34:$B$777,V$296)+'СЕТ СН'!$F$13</f>
        <v>0</v>
      </c>
      <c r="W315" s="36">
        <f>SUMIFS(СВЦЭМ!$I$34:$I$777,СВЦЭМ!$A$34:$A$777,$A315,СВЦЭМ!$B$34:$B$777,W$296)+'СЕТ СН'!$F$13</f>
        <v>0</v>
      </c>
      <c r="X315" s="36">
        <f>SUMIFS(СВЦЭМ!$I$34:$I$777,СВЦЭМ!$A$34:$A$777,$A315,СВЦЭМ!$B$34:$B$777,X$296)+'СЕТ СН'!$F$13</f>
        <v>0</v>
      </c>
      <c r="Y315" s="36">
        <f>SUMIFS(СВЦЭМ!$I$34:$I$777,СВЦЭМ!$A$34:$A$777,$A315,СВЦЭМ!$B$34:$B$777,Y$296)+'СЕТ СН'!$F$13</f>
        <v>0</v>
      </c>
    </row>
    <row r="316" spans="1:25" ht="15.75" x14ac:dyDescent="0.2">
      <c r="A316" s="35">
        <f t="shared" si="8"/>
        <v>43454</v>
      </c>
      <c r="B316" s="36">
        <f>SUMIFS(СВЦЭМ!$I$34:$I$777,СВЦЭМ!$A$34:$A$777,$A316,СВЦЭМ!$B$34:$B$777,B$296)+'СЕТ СН'!$F$13</f>
        <v>0</v>
      </c>
      <c r="C316" s="36">
        <f>SUMIFS(СВЦЭМ!$I$34:$I$777,СВЦЭМ!$A$34:$A$777,$A316,СВЦЭМ!$B$34:$B$777,C$296)+'СЕТ СН'!$F$13</f>
        <v>0</v>
      </c>
      <c r="D316" s="36">
        <f>SUMIFS(СВЦЭМ!$I$34:$I$777,СВЦЭМ!$A$34:$A$777,$A316,СВЦЭМ!$B$34:$B$777,D$296)+'СЕТ СН'!$F$13</f>
        <v>0</v>
      </c>
      <c r="E316" s="36">
        <f>SUMIFS(СВЦЭМ!$I$34:$I$777,СВЦЭМ!$A$34:$A$777,$A316,СВЦЭМ!$B$34:$B$777,E$296)+'СЕТ СН'!$F$13</f>
        <v>0</v>
      </c>
      <c r="F316" s="36">
        <f>SUMIFS(СВЦЭМ!$I$34:$I$777,СВЦЭМ!$A$34:$A$777,$A316,СВЦЭМ!$B$34:$B$777,F$296)+'СЕТ СН'!$F$13</f>
        <v>0</v>
      </c>
      <c r="G316" s="36">
        <f>SUMIFS(СВЦЭМ!$I$34:$I$777,СВЦЭМ!$A$34:$A$777,$A316,СВЦЭМ!$B$34:$B$777,G$296)+'СЕТ СН'!$F$13</f>
        <v>0</v>
      </c>
      <c r="H316" s="36">
        <f>SUMIFS(СВЦЭМ!$I$34:$I$777,СВЦЭМ!$A$34:$A$777,$A316,СВЦЭМ!$B$34:$B$777,H$296)+'СЕТ СН'!$F$13</f>
        <v>0</v>
      </c>
      <c r="I316" s="36">
        <f>SUMIFS(СВЦЭМ!$I$34:$I$777,СВЦЭМ!$A$34:$A$777,$A316,СВЦЭМ!$B$34:$B$777,I$296)+'СЕТ СН'!$F$13</f>
        <v>0</v>
      </c>
      <c r="J316" s="36">
        <f>SUMIFS(СВЦЭМ!$I$34:$I$777,СВЦЭМ!$A$34:$A$777,$A316,СВЦЭМ!$B$34:$B$777,J$296)+'СЕТ СН'!$F$13</f>
        <v>0</v>
      </c>
      <c r="K316" s="36">
        <f>SUMIFS(СВЦЭМ!$I$34:$I$777,СВЦЭМ!$A$34:$A$777,$A316,СВЦЭМ!$B$34:$B$777,K$296)+'СЕТ СН'!$F$13</f>
        <v>0</v>
      </c>
      <c r="L316" s="36">
        <f>SUMIFS(СВЦЭМ!$I$34:$I$777,СВЦЭМ!$A$34:$A$777,$A316,СВЦЭМ!$B$34:$B$777,L$296)+'СЕТ СН'!$F$13</f>
        <v>0</v>
      </c>
      <c r="M316" s="36">
        <f>SUMIFS(СВЦЭМ!$I$34:$I$777,СВЦЭМ!$A$34:$A$777,$A316,СВЦЭМ!$B$34:$B$777,M$296)+'СЕТ СН'!$F$13</f>
        <v>0</v>
      </c>
      <c r="N316" s="36">
        <f>SUMIFS(СВЦЭМ!$I$34:$I$777,СВЦЭМ!$A$34:$A$777,$A316,СВЦЭМ!$B$34:$B$777,N$296)+'СЕТ СН'!$F$13</f>
        <v>0</v>
      </c>
      <c r="O316" s="36">
        <f>SUMIFS(СВЦЭМ!$I$34:$I$777,СВЦЭМ!$A$34:$A$777,$A316,СВЦЭМ!$B$34:$B$777,O$296)+'СЕТ СН'!$F$13</f>
        <v>0</v>
      </c>
      <c r="P316" s="36">
        <f>SUMIFS(СВЦЭМ!$I$34:$I$777,СВЦЭМ!$A$34:$A$777,$A316,СВЦЭМ!$B$34:$B$777,P$296)+'СЕТ СН'!$F$13</f>
        <v>0</v>
      </c>
      <c r="Q316" s="36">
        <f>SUMIFS(СВЦЭМ!$I$34:$I$777,СВЦЭМ!$A$34:$A$777,$A316,СВЦЭМ!$B$34:$B$777,Q$296)+'СЕТ СН'!$F$13</f>
        <v>0</v>
      </c>
      <c r="R316" s="36">
        <f>SUMIFS(СВЦЭМ!$I$34:$I$777,СВЦЭМ!$A$34:$A$777,$A316,СВЦЭМ!$B$34:$B$777,R$296)+'СЕТ СН'!$F$13</f>
        <v>0</v>
      </c>
      <c r="S316" s="36">
        <f>SUMIFS(СВЦЭМ!$I$34:$I$777,СВЦЭМ!$A$34:$A$777,$A316,СВЦЭМ!$B$34:$B$777,S$296)+'СЕТ СН'!$F$13</f>
        <v>0</v>
      </c>
      <c r="T316" s="36">
        <f>SUMIFS(СВЦЭМ!$I$34:$I$777,СВЦЭМ!$A$34:$A$777,$A316,СВЦЭМ!$B$34:$B$777,T$296)+'СЕТ СН'!$F$13</f>
        <v>0</v>
      </c>
      <c r="U316" s="36">
        <f>SUMIFS(СВЦЭМ!$I$34:$I$777,СВЦЭМ!$A$34:$A$777,$A316,СВЦЭМ!$B$34:$B$777,U$296)+'СЕТ СН'!$F$13</f>
        <v>0</v>
      </c>
      <c r="V316" s="36">
        <f>SUMIFS(СВЦЭМ!$I$34:$I$777,СВЦЭМ!$A$34:$A$777,$A316,СВЦЭМ!$B$34:$B$777,V$296)+'СЕТ СН'!$F$13</f>
        <v>0</v>
      </c>
      <c r="W316" s="36">
        <f>SUMIFS(СВЦЭМ!$I$34:$I$777,СВЦЭМ!$A$34:$A$777,$A316,СВЦЭМ!$B$34:$B$777,W$296)+'СЕТ СН'!$F$13</f>
        <v>0</v>
      </c>
      <c r="X316" s="36">
        <f>SUMIFS(СВЦЭМ!$I$34:$I$777,СВЦЭМ!$A$34:$A$777,$A316,СВЦЭМ!$B$34:$B$777,X$296)+'СЕТ СН'!$F$13</f>
        <v>0</v>
      </c>
      <c r="Y316" s="36">
        <f>SUMIFS(СВЦЭМ!$I$34:$I$777,СВЦЭМ!$A$34:$A$777,$A316,СВЦЭМ!$B$34:$B$777,Y$296)+'СЕТ СН'!$F$13</f>
        <v>0</v>
      </c>
    </row>
    <row r="317" spans="1:25" ht="15.75" x14ac:dyDescent="0.2">
      <c r="A317" s="35">
        <f t="shared" si="8"/>
        <v>43455</v>
      </c>
      <c r="B317" s="36">
        <f>SUMIFS(СВЦЭМ!$I$34:$I$777,СВЦЭМ!$A$34:$A$777,$A317,СВЦЭМ!$B$34:$B$777,B$296)+'СЕТ СН'!$F$13</f>
        <v>0</v>
      </c>
      <c r="C317" s="36">
        <f>SUMIFS(СВЦЭМ!$I$34:$I$777,СВЦЭМ!$A$34:$A$777,$A317,СВЦЭМ!$B$34:$B$777,C$296)+'СЕТ СН'!$F$13</f>
        <v>0</v>
      </c>
      <c r="D317" s="36">
        <f>SUMIFS(СВЦЭМ!$I$34:$I$777,СВЦЭМ!$A$34:$A$777,$A317,СВЦЭМ!$B$34:$B$777,D$296)+'СЕТ СН'!$F$13</f>
        <v>0</v>
      </c>
      <c r="E317" s="36">
        <f>SUMIFS(СВЦЭМ!$I$34:$I$777,СВЦЭМ!$A$34:$A$777,$A317,СВЦЭМ!$B$34:$B$777,E$296)+'СЕТ СН'!$F$13</f>
        <v>0</v>
      </c>
      <c r="F317" s="36">
        <f>SUMIFS(СВЦЭМ!$I$34:$I$777,СВЦЭМ!$A$34:$A$777,$A317,СВЦЭМ!$B$34:$B$777,F$296)+'СЕТ СН'!$F$13</f>
        <v>0</v>
      </c>
      <c r="G317" s="36">
        <f>SUMIFS(СВЦЭМ!$I$34:$I$777,СВЦЭМ!$A$34:$A$777,$A317,СВЦЭМ!$B$34:$B$777,G$296)+'СЕТ СН'!$F$13</f>
        <v>0</v>
      </c>
      <c r="H317" s="36">
        <f>SUMIFS(СВЦЭМ!$I$34:$I$777,СВЦЭМ!$A$34:$A$777,$A317,СВЦЭМ!$B$34:$B$777,H$296)+'СЕТ СН'!$F$13</f>
        <v>0</v>
      </c>
      <c r="I317" s="36">
        <f>SUMIFS(СВЦЭМ!$I$34:$I$777,СВЦЭМ!$A$34:$A$777,$A317,СВЦЭМ!$B$34:$B$777,I$296)+'СЕТ СН'!$F$13</f>
        <v>0</v>
      </c>
      <c r="J317" s="36">
        <f>SUMIFS(СВЦЭМ!$I$34:$I$777,СВЦЭМ!$A$34:$A$777,$A317,СВЦЭМ!$B$34:$B$777,J$296)+'СЕТ СН'!$F$13</f>
        <v>0</v>
      </c>
      <c r="K317" s="36">
        <f>SUMIFS(СВЦЭМ!$I$34:$I$777,СВЦЭМ!$A$34:$A$777,$A317,СВЦЭМ!$B$34:$B$777,K$296)+'СЕТ СН'!$F$13</f>
        <v>0</v>
      </c>
      <c r="L317" s="36">
        <f>SUMIFS(СВЦЭМ!$I$34:$I$777,СВЦЭМ!$A$34:$A$777,$A317,СВЦЭМ!$B$34:$B$777,L$296)+'СЕТ СН'!$F$13</f>
        <v>0</v>
      </c>
      <c r="M317" s="36">
        <f>SUMIFS(СВЦЭМ!$I$34:$I$777,СВЦЭМ!$A$34:$A$777,$A317,СВЦЭМ!$B$34:$B$777,M$296)+'СЕТ СН'!$F$13</f>
        <v>0</v>
      </c>
      <c r="N317" s="36">
        <f>SUMIFS(СВЦЭМ!$I$34:$I$777,СВЦЭМ!$A$34:$A$777,$A317,СВЦЭМ!$B$34:$B$777,N$296)+'СЕТ СН'!$F$13</f>
        <v>0</v>
      </c>
      <c r="O317" s="36">
        <f>SUMIFS(СВЦЭМ!$I$34:$I$777,СВЦЭМ!$A$34:$A$777,$A317,СВЦЭМ!$B$34:$B$777,O$296)+'СЕТ СН'!$F$13</f>
        <v>0</v>
      </c>
      <c r="P317" s="36">
        <f>SUMIFS(СВЦЭМ!$I$34:$I$777,СВЦЭМ!$A$34:$A$777,$A317,СВЦЭМ!$B$34:$B$777,P$296)+'СЕТ СН'!$F$13</f>
        <v>0</v>
      </c>
      <c r="Q317" s="36">
        <f>SUMIFS(СВЦЭМ!$I$34:$I$777,СВЦЭМ!$A$34:$A$777,$A317,СВЦЭМ!$B$34:$B$777,Q$296)+'СЕТ СН'!$F$13</f>
        <v>0</v>
      </c>
      <c r="R317" s="36">
        <f>SUMIFS(СВЦЭМ!$I$34:$I$777,СВЦЭМ!$A$34:$A$777,$A317,СВЦЭМ!$B$34:$B$777,R$296)+'СЕТ СН'!$F$13</f>
        <v>0</v>
      </c>
      <c r="S317" s="36">
        <f>SUMIFS(СВЦЭМ!$I$34:$I$777,СВЦЭМ!$A$34:$A$777,$A317,СВЦЭМ!$B$34:$B$777,S$296)+'СЕТ СН'!$F$13</f>
        <v>0</v>
      </c>
      <c r="T317" s="36">
        <f>SUMIFS(СВЦЭМ!$I$34:$I$777,СВЦЭМ!$A$34:$A$777,$A317,СВЦЭМ!$B$34:$B$777,T$296)+'СЕТ СН'!$F$13</f>
        <v>0</v>
      </c>
      <c r="U317" s="36">
        <f>SUMIFS(СВЦЭМ!$I$34:$I$777,СВЦЭМ!$A$34:$A$777,$A317,СВЦЭМ!$B$34:$B$777,U$296)+'СЕТ СН'!$F$13</f>
        <v>0</v>
      </c>
      <c r="V317" s="36">
        <f>SUMIFS(СВЦЭМ!$I$34:$I$777,СВЦЭМ!$A$34:$A$777,$A317,СВЦЭМ!$B$34:$B$777,V$296)+'СЕТ СН'!$F$13</f>
        <v>0</v>
      </c>
      <c r="W317" s="36">
        <f>SUMIFS(СВЦЭМ!$I$34:$I$777,СВЦЭМ!$A$34:$A$777,$A317,СВЦЭМ!$B$34:$B$777,W$296)+'СЕТ СН'!$F$13</f>
        <v>0</v>
      </c>
      <c r="X317" s="36">
        <f>SUMIFS(СВЦЭМ!$I$34:$I$777,СВЦЭМ!$A$34:$A$777,$A317,СВЦЭМ!$B$34:$B$777,X$296)+'СЕТ СН'!$F$13</f>
        <v>0</v>
      </c>
      <c r="Y317" s="36">
        <f>SUMIFS(СВЦЭМ!$I$34:$I$777,СВЦЭМ!$A$34:$A$777,$A317,СВЦЭМ!$B$34:$B$777,Y$296)+'СЕТ СН'!$F$13</f>
        <v>0</v>
      </c>
    </row>
    <row r="318" spans="1:25" ht="15.75" x14ac:dyDescent="0.2">
      <c r="A318" s="35">
        <f t="shared" si="8"/>
        <v>43456</v>
      </c>
      <c r="B318" s="36">
        <f>SUMIFS(СВЦЭМ!$I$34:$I$777,СВЦЭМ!$A$34:$A$777,$A318,СВЦЭМ!$B$34:$B$777,B$296)+'СЕТ СН'!$F$13</f>
        <v>0</v>
      </c>
      <c r="C318" s="36">
        <f>SUMIFS(СВЦЭМ!$I$34:$I$777,СВЦЭМ!$A$34:$A$777,$A318,СВЦЭМ!$B$34:$B$777,C$296)+'СЕТ СН'!$F$13</f>
        <v>0</v>
      </c>
      <c r="D318" s="36">
        <f>SUMIFS(СВЦЭМ!$I$34:$I$777,СВЦЭМ!$A$34:$A$777,$A318,СВЦЭМ!$B$34:$B$777,D$296)+'СЕТ СН'!$F$13</f>
        <v>0</v>
      </c>
      <c r="E318" s="36">
        <f>SUMIFS(СВЦЭМ!$I$34:$I$777,СВЦЭМ!$A$34:$A$777,$A318,СВЦЭМ!$B$34:$B$777,E$296)+'СЕТ СН'!$F$13</f>
        <v>0</v>
      </c>
      <c r="F318" s="36">
        <f>SUMIFS(СВЦЭМ!$I$34:$I$777,СВЦЭМ!$A$34:$A$777,$A318,СВЦЭМ!$B$34:$B$777,F$296)+'СЕТ СН'!$F$13</f>
        <v>0</v>
      </c>
      <c r="G318" s="36">
        <f>SUMIFS(СВЦЭМ!$I$34:$I$777,СВЦЭМ!$A$34:$A$777,$A318,СВЦЭМ!$B$34:$B$777,G$296)+'СЕТ СН'!$F$13</f>
        <v>0</v>
      </c>
      <c r="H318" s="36">
        <f>SUMIFS(СВЦЭМ!$I$34:$I$777,СВЦЭМ!$A$34:$A$777,$A318,СВЦЭМ!$B$34:$B$777,H$296)+'СЕТ СН'!$F$13</f>
        <v>0</v>
      </c>
      <c r="I318" s="36">
        <f>SUMIFS(СВЦЭМ!$I$34:$I$777,СВЦЭМ!$A$34:$A$777,$A318,СВЦЭМ!$B$34:$B$777,I$296)+'СЕТ СН'!$F$13</f>
        <v>0</v>
      </c>
      <c r="J318" s="36">
        <f>SUMIFS(СВЦЭМ!$I$34:$I$777,СВЦЭМ!$A$34:$A$777,$A318,СВЦЭМ!$B$34:$B$777,J$296)+'СЕТ СН'!$F$13</f>
        <v>0</v>
      </c>
      <c r="K318" s="36">
        <f>SUMIFS(СВЦЭМ!$I$34:$I$777,СВЦЭМ!$A$34:$A$777,$A318,СВЦЭМ!$B$34:$B$777,K$296)+'СЕТ СН'!$F$13</f>
        <v>0</v>
      </c>
      <c r="L318" s="36">
        <f>SUMIFS(СВЦЭМ!$I$34:$I$777,СВЦЭМ!$A$34:$A$777,$A318,СВЦЭМ!$B$34:$B$777,L$296)+'СЕТ СН'!$F$13</f>
        <v>0</v>
      </c>
      <c r="M318" s="36">
        <f>SUMIFS(СВЦЭМ!$I$34:$I$777,СВЦЭМ!$A$34:$A$777,$A318,СВЦЭМ!$B$34:$B$777,M$296)+'СЕТ СН'!$F$13</f>
        <v>0</v>
      </c>
      <c r="N318" s="36">
        <f>SUMIFS(СВЦЭМ!$I$34:$I$777,СВЦЭМ!$A$34:$A$777,$A318,СВЦЭМ!$B$34:$B$777,N$296)+'СЕТ СН'!$F$13</f>
        <v>0</v>
      </c>
      <c r="O318" s="36">
        <f>SUMIFS(СВЦЭМ!$I$34:$I$777,СВЦЭМ!$A$34:$A$777,$A318,СВЦЭМ!$B$34:$B$777,O$296)+'СЕТ СН'!$F$13</f>
        <v>0</v>
      </c>
      <c r="P318" s="36">
        <f>SUMIFS(СВЦЭМ!$I$34:$I$777,СВЦЭМ!$A$34:$A$777,$A318,СВЦЭМ!$B$34:$B$777,P$296)+'СЕТ СН'!$F$13</f>
        <v>0</v>
      </c>
      <c r="Q318" s="36">
        <f>SUMIFS(СВЦЭМ!$I$34:$I$777,СВЦЭМ!$A$34:$A$777,$A318,СВЦЭМ!$B$34:$B$777,Q$296)+'СЕТ СН'!$F$13</f>
        <v>0</v>
      </c>
      <c r="R318" s="36">
        <f>SUMIFS(СВЦЭМ!$I$34:$I$777,СВЦЭМ!$A$34:$A$777,$A318,СВЦЭМ!$B$34:$B$777,R$296)+'СЕТ СН'!$F$13</f>
        <v>0</v>
      </c>
      <c r="S318" s="36">
        <f>SUMIFS(СВЦЭМ!$I$34:$I$777,СВЦЭМ!$A$34:$A$777,$A318,СВЦЭМ!$B$34:$B$777,S$296)+'СЕТ СН'!$F$13</f>
        <v>0</v>
      </c>
      <c r="T318" s="36">
        <f>SUMIFS(СВЦЭМ!$I$34:$I$777,СВЦЭМ!$A$34:$A$777,$A318,СВЦЭМ!$B$34:$B$777,T$296)+'СЕТ СН'!$F$13</f>
        <v>0</v>
      </c>
      <c r="U318" s="36">
        <f>SUMIFS(СВЦЭМ!$I$34:$I$777,СВЦЭМ!$A$34:$A$777,$A318,СВЦЭМ!$B$34:$B$777,U$296)+'СЕТ СН'!$F$13</f>
        <v>0</v>
      </c>
      <c r="V318" s="36">
        <f>SUMIFS(СВЦЭМ!$I$34:$I$777,СВЦЭМ!$A$34:$A$777,$A318,СВЦЭМ!$B$34:$B$777,V$296)+'СЕТ СН'!$F$13</f>
        <v>0</v>
      </c>
      <c r="W318" s="36">
        <f>SUMIFS(СВЦЭМ!$I$34:$I$777,СВЦЭМ!$A$34:$A$777,$A318,СВЦЭМ!$B$34:$B$777,W$296)+'СЕТ СН'!$F$13</f>
        <v>0</v>
      </c>
      <c r="X318" s="36">
        <f>SUMIFS(СВЦЭМ!$I$34:$I$777,СВЦЭМ!$A$34:$A$777,$A318,СВЦЭМ!$B$34:$B$777,X$296)+'СЕТ СН'!$F$13</f>
        <v>0</v>
      </c>
      <c r="Y318" s="36">
        <f>SUMIFS(СВЦЭМ!$I$34:$I$777,СВЦЭМ!$A$34:$A$777,$A318,СВЦЭМ!$B$34:$B$777,Y$296)+'СЕТ СН'!$F$13</f>
        <v>0</v>
      </c>
    </row>
    <row r="319" spans="1:25" ht="15.75" x14ac:dyDescent="0.2">
      <c r="A319" s="35">
        <f t="shared" si="8"/>
        <v>43457</v>
      </c>
      <c r="B319" s="36">
        <f>SUMIFS(СВЦЭМ!$I$34:$I$777,СВЦЭМ!$A$34:$A$777,$A319,СВЦЭМ!$B$34:$B$777,B$296)+'СЕТ СН'!$F$13</f>
        <v>0</v>
      </c>
      <c r="C319" s="36">
        <f>SUMIFS(СВЦЭМ!$I$34:$I$777,СВЦЭМ!$A$34:$A$777,$A319,СВЦЭМ!$B$34:$B$777,C$296)+'СЕТ СН'!$F$13</f>
        <v>0</v>
      </c>
      <c r="D319" s="36">
        <f>SUMIFS(СВЦЭМ!$I$34:$I$777,СВЦЭМ!$A$34:$A$777,$A319,СВЦЭМ!$B$34:$B$777,D$296)+'СЕТ СН'!$F$13</f>
        <v>0</v>
      </c>
      <c r="E319" s="36">
        <f>SUMIFS(СВЦЭМ!$I$34:$I$777,СВЦЭМ!$A$34:$A$777,$A319,СВЦЭМ!$B$34:$B$777,E$296)+'СЕТ СН'!$F$13</f>
        <v>0</v>
      </c>
      <c r="F319" s="36">
        <f>SUMIFS(СВЦЭМ!$I$34:$I$777,СВЦЭМ!$A$34:$A$777,$A319,СВЦЭМ!$B$34:$B$777,F$296)+'СЕТ СН'!$F$13</f>
        <v>0</v>
      </c>
      <c r="G319" s="36">
        <f>SUMIFS(СВЦЭМ!$I$34:$I$777,СВЦЭМ!$A$34:$A$777,$A319,СВЦЭМ!$B$34:$B$777,G$296)+'СЕТ СН'!$F$13</f>
        <v>0</v>
      </c>
      <c r="H319" s="36">
        <f>SUMIFS(СВЦЭМ!$I$34:$I$777,СВЦЭМ!$A$34:$A$777,$A319,СВЦЭМ!$B$34:$B$777,H$296)+'СЕТ СН'!$F$13</f>
        <v>0</v>
      </c>
      <c r="I319" s="36">
        <f>SUMIFS(СВЦЭМ!$I$34:$I$777,СВЦЭМ!$A$34:$A$777,$A319,СВЦЭМ!$B$34:$B$777,I$296)+'СЕТ СН'!$F$13</f>
        <v>0</v>
      </c>
      <c r="J319" s="36">
        <f>SUMIFS(СВЦЭМ!$I$34:$I$777,СВЦЭМ!$A$34:$A$777,$A319,СВЦЭМ!$B$34:$B$777,J$296)+'СЕТ СН'!$F$13</f>
        <v>0</v>
      </c>
      <c r="K319" s="36">
        <f>SUMIFS(СВЦЭМ!$I$34:$I$777,СВЦЭМ!$A$34:$A$777,$A319,СВЦЭМ!$B$34:$B$777,K$296)+'СЕТ СН'!$F$13</f>
        <v>0</v>
      </c>
      <c r="L319" s="36">
        <f>SUMIFS(СВЦЭМ!$I$34:$I$777,СВЦЭМ!$A$34:$A$777,$A319,СВЦЭМ!$B$34:$B$777,L$296)+'СЕТ СН'!$F$13</f>
        <v>0</v>
      </c>
      <c r="M319" s="36">
        <f>SUMIFS(СВЦЭМ!$I$34:$I$777,СВЦЭМ!$A$34:$A$777,$A319,СВЦЭМ!$B$34:$B$777,M$296)+'СЕТ СН'!$F$13</f>
        <v>0</v>
      </c>
      <c r="N319" s="36">
        <f>SUMIFS(СВЦЭМ!$I$34:$I$777,СВЦЭМ!$A$34:$A$777,$A319,СВЦЭМ!$B$34:$B$777,N$296)+'СЕТ СН'!$F$13</f>
        <v>0</v>
      </c>
      <c r="O319" s="36">
        <f>SUMIFS(СВЦЭМ!$I$34:$I$777,СВЦЭМ!$A$34:$A$777,$A319,СВЦЭМ!$B$34:$B$777,O$296)+'СЕТ СН'!$F$13</f>
        <v>0</v>
      </c>
      <c r="P319" s="36">
        <f>SUMIFS(СВЦЭМ!$I$34:$I$777,СВЦЭМ!$A$34:$A$777,$A319,СВЦЭМ!$B$34:$B$777,P$296)+'СЕТ СН'!$F$13</f>
        <v>0</v>
      </c>
      <c r="Q319" s="36">
        <f>SUMIFS(СВЦЭМ!$I$34:$I$777,СВЦЭМ!$A$34:$A$777,$A319,СВЦЭМ!$B$34:$B$777,Q$296)+'СЕТ СН'!$F$13</f>
        <v>0</v>
      </c>
      <c r="R319" s="36">
        <f>SUMIFS(СВЦЭМ!$I$34:$I$777,СВЦЭМ!$A$34:$A$777,$A319,СВЦЭМ!$B$34:$B$777,R$296)+'СЕТ СН'!$F$13</f>
        <v>0</v>
      </c>
      <c r="S319" s="36">
        <f>SUMIFS(СВЦЭМ!$I$34:$I$777,СВЦЭМ!$A$34:$A$777,$A319,СВЦЭМ!$B$34:$B$777,S$296)+'СЕТ СН'!$F$13</f>
        <v>0</v>
      </c>
      <c r="T319" s="36">
        <f>SUMIFS(СВЦЭМ!$I$34:$I$777,СВЦЭМ!$A$34:$A$777,$A319,СВЦЭМ!$B$34:$B$777,T$296)+'СЕТ СН'!$F$13</f>
        <v>0</v>
      </c>
      <c r="U319" s="36">
        <f>SUMIFS(СВЦЭМ!$I$34:$I$777,СВЦЭМ!$A$34:$A$777,$A319,СВЦЭМ!$B$34:$B$777,U$296)+'СЕТ СН'!$F$13</f>
        <v>0</v>
      </c>
      <c r="V319" s="36">
        <f>SUMIFS(СВЦЭМ!$I$34:$I$777,СВЦЭМ!$A$34:$A$777,$A319,СВЦЭМ!$B$34:$B$777,V$296)+'СЕТ СН'!$F$13</f>
        <v>0</v>
      </c>
      <c r="W319" s="36">
        <f>SUMIFS(СВЦЭМ!$I$34:$I$777,СВЦЭМ!$A$34:$A$777,$A319,СВЦЭМ!$B$34:$B$777,W$296)+'СЕТ СН'!$F$13</f>
        <v>0</v>
      </c>
      <c r="X319" s="36">
        <f>SUMIFS(СВЦЭМ!$I$34:$I$777,СВЦЭМ!$A$34:$A$777,$A319,СВЦЭМ!$B$34:$B$777,X$296)+'СЕТ СН'!$F$13</f>
        <v>0</v>
      </c>
      <c r="Y319" s="36">
        <f>SUMIFS(СВЦЭМ!$I$34:$I$777,СВЦЭМ!$A$34:$A$777,$A319,СВЦЭМ!$B$34:$B$777,Y$296)+'СЕТ СН'!$F$13</f>
        <v>0</v>
      </c>
    </row>
    <row r="320" spans="1:25" ht="15.75" x14ac:dyDescent="0.2">
      <c r="A320" s="35">
        <f t="shared" si="8"/>
        <v>43458</v>
      </c>
      <c r="B320" s="36">
        <f>SUMIFS(СВЦЭМ!$I$34:$I$777,СВЦЭМ!$A$34:$A$777,$A320,СВЦЭМ!$B$34:$B$777,B$296)+'СЕТ СН'!$F$13</f>
        <v>0</v>
      </c>
      <c r="C320" s="36">
        <f>SUMIFS(СВЦЭМ!$I$34:$I$777,СВЦЭМ!$A$34:$A$777,$A320,СВЦЭМ!$B$34:$B$777,C$296)+'СЕТ СН'!$F$13</f>
        <v>0</v>
      </c>
      <c r="D320" s="36">
        <f>SUMIFS(СВЦЭМ!$I$34:$I$777,СВЦЭМ!$A$34:$A$777,$A320,СВЦЭМ!$B$34:$B$777,D$296)+'СЕТ СН'!$F$13</f>
        <v>0</v>
      </c>
      <c r="E320" s="36">
        <f>SUMIFS(СВЦЭМ!$I$34:$I$777,СВЦЭМ!$A$34:$A$777,$A320,СВЦЭМ!$B$34:$B$777,E$296)+'СЕТ СН'!$F$13</f>
        <v>0</v>
      </c>
      <c r="F320" s="36">
        <f>SUMIFS(СВЦЭМ!$I$34:$I$777,СВЦЭМ!$A$34:$A$777,$A320,СВЦЭМ!$B$34:$B$777,F$296)+'СЕТ СН'!$F$13</f>
        <v>0</v>
      </c>
      <c r="G320" s="36">
        <f>SUMIFS(СВЦЭМ!$I$34:$I$777,СВЦЭМ!$A$34:$A$777,$A320,СВЦЭМ!$B$34:$B$777,G$296)+'СЕТ СН'!$F$13</f>
        <v>0</v>
      </c>
      <c r="H320" s="36">
        <f>SUMIFS(СВЦЭМ!$I$34:$I$777,СВЦЭМ!$A$34:$A$777,$A320,СВЦЭМ!$B$34:$B$777,H$296)+'СЕТ СН'!$F$13</f>
        <v>0</v>
      </c>
      <c r="I320" s="36">
        <f>SUMIFS(СВЦЭМ!$I$34:$I$777,СВЦЭМ!$A$34:$A$777,$A320,СВЦЭМ!$B$34:$B$777,I$296)+'СЕТ СН'!$F$13</f>
        <v>0</v>
      </c>
      <c r="J320" s="36">
        <f>SUMIFS(СВЦЭМ!$I$34:$I$777,СВЦЭМ!$A$34:$A$777,$A320,СВЦЭМ!$B$34:$B$777,J$296)+'СЕТ СН'!$F$13</f>
        <v>0</v>
      </c>
      <c r="K320" s="36">
        <f>SUMIFS(СВЦЭМ!$I$34:$I$777,СВЦЭМ!$A$34:$A$777,$A320,СВЦЭМ!$B$34:$B$777,K$296)+'СЕТ СН'!$F$13</f>
        <v>0</v>
      </c>
      <c r="L320" s="36">
        <f>SUMIFS(СВЦЭМ!$I$34:$I$777,СВЦЭМ!$A$34:$A$777,$A320,СВЦЭМ!$B$34:$B$777,L$296)+'СЕТ СН'!$F$13</f>
        <v>0</v>
      </c>
      <c r="M320" s="36">
        <f>SUMIFS(СВЦЭМ!$I$34:$I$777,СВЦЭМ!$A$34:$A$777,$A320,СВЦЭМ!$B$34:$B$777,M$296)+'СЕТ СН'!$F$13</f>
        <v>0</v>
      </c>
      <c r="N320" s="36">
        <f>SUMIFS(СВЦЭМ!$I$34:$I$777,СВЦЭМ!$A$34:$A$777,$A320,СВЦЭМ!$B$34:$B$777,N$296)+'СЕТ СН'!$F$13</f>
        <v>0</v>
      </c>
      <c r="O320" s="36">
        <f>SUMIFS(СВЦЭМ!$I$34:$I$777,СВЦЭМ!$A$34:$A$777,$A320,СВЦЭМ!$B$34:$B$777,O$296)+'СЕТ СН'!$F$13</f>
        <v>0</v>
      </c>
      <c r="P320" s="36">
        <f>SUMIFS(СВЦЭМ!$I$34:$I$777,СВЦЭМ!$A$34:$A$777,$A320,СВЦЭМ!$B$34:$B$777,P$296)+'СЕТ СН'!$F$13</f>
        <v>0</v>
      </c>
      <c r="Q320" s="36">
        <f>SUMIFS(СВЦЭМ!$I$34:$I$777,СВЦЭМ!$A$34:$A$777,$A320,СВЦЭМ!$B$34:$B$777,Q$296)+'СЕТ СН'!$F$13</f>
        <v>0</v>
      </c>
      <c r="R320" s="36">
        <f>SUMIFS(СВЦЭМ!$I$34:$I$777,СВЦЭМ!$A$34:$A$777,$A320,СВЦЭМ!$B$34:$B$777,R$296)+'СЕТ СН'!$F$13</f>
        <v>0</v>
      </c>
      <c r="S320" s="36">
        <f>SUMIFS(СВЦЭМ!$I$34:$I$777,СВЦЭМ!$A$34:$A$777,$A320,СВЦЭМ!$B$34:$B$777,S$296)+'СЕТ СН'!$F$13</f>
        <v>0</v>
      </c>
      <c r="T320" s="36">
        <f>SUMIFS(СВЦЭМ!$I$34:$I$777,СВЦЭМ!$A$34:$A$777,$A320,СВЦЭМ!$B$34:$B$777,T$296)+'СЕТ СН'!$F$13</f>
        <v>0</v>
      </c>
      <c r="U320" s="36">
        <f>SUMIFS(СВЦЭМ!$I$34:$I$777,СВЦЭМ!$A$34:$A$777,$A320,СВЦЭМ!$B$34:$B$777,U$296)+'СЕТ СН'!$F$13</f>
        <v>0</v>
      </c>
      <c r="V320" s="36">
        <f>SUMIFS(СВЦЭМ!$I$34:$I$777,СВЦЭМ!$A$34:$A$777,$A320,СВЦЭМ!$B$34:$B$777,V$296)+'СЕТ СН'!$F$13</f>
        <v>0</v>
      </c>
      <c r="W320" s="36">
        <f>SUMIFS(СВЦЭМ!$I$34:$I$777,СВЦЭМ!$A$34:$A$777,$A320,СВЦЭМ!$B$34:$B$777,W$296)+'СЕТ СН'!$F$13</f>
        <v>0</v>
      </c>
      <c r="X320" s="36">
        <f>SUMIFS(СВЦЭМ!$I$34:$I$777,СВЦЭМ!$A$34:$A$777,$A320,СВЦЭМ!$B$34:$B$777,X$296)+'СЕТ СН'!$F$13</f>
        <v>0</v>
      </c>
      <c r="Y320" s="36">
        <f>SUMIFS(СВЦЭМ!$I$34:$I$777,СВЦЭМ!$A$34:$A$777,$A320,СВЦЭМ!$B$34:$B$777,Y$296)+'СЕТ СН'!$F$13</f>
        <v>0</v>
      </c>
    </row>
    <row r="321" spans="1:27" ht="15.75" x14ac:dyDescent="0.2">
      <c r="A321" s="35">
        <f t="shared" si="8"/>
        <v>43459</v>
      </c>
      <c r="B321" s="36">
        <f>SUMIFS(СВЦЭМ!$I$34:$I$777,СВЦЭМ!$A$34:$A$777,$A321,СВЦЭМ!$B$34:$B$777,B$296)+'СЕТ СН'!$F$13</f>
        <v>0</v>
      </c>
      <c r="C321" s="36">
        <f>SUMIFS(СВЦЭМ!$I$34:$I$777,СВЦЭМ!$A$34:$A$777,$A321,СВЦЭМ!$B$34:$B$777,C$296)+'СЕТ СН'!$F$13</f>
        <v>0</v>
      </c>
      <c r="D321" s="36">
        <f>SUMIFS(СВЦЭМ!$I$34:$I$777,СВЦЭМ!$A$34:$A$777,$A321,СВЦЭМ!$B$34:$B$777,D$296)+'СЕТ СН'!$F$13</f>
        <v>0</v>
      </c>
      <c r="E321" s="36">
        <f>SUMIFS(СВЦЭМ!$I$34:$I$777,СВЦЭМ!$A$34:$A$777,$A321,СВЦЭМ!$B$34:$B$777,E$296)+'СЕТ СН'!$F$13</f>
        <v>0</v>
      </c>
      <c r="F321" s="36">
        <f>SUMIFS(СВЦЭМ!$I$34:$I$777,СВЦЭМ!$A$34:$A$777,$A321,СВЦЭМ!$B$34:$B$777,F$296)+'СЕТ СН'!$F$13</f>
        <v>0</v>
      </c>
      <c r="G321" s="36">
        <f>SUMIFS(СВЦЭМ!$I$34:$I$777,СВЦЭМ!$A$34:$A$777,$A321,СВЦЭМ!$B$34:$B$777,G$296)+'СЕТ СН'!$F$13</f>
        <v>0</v>
      </c>
      <c r="H321" s="36">
        <f>SUMIFS(СВЦЭМ!$I$34:$I$777,СВЦЭМ!$A$34:$A$777,$A321,СВЦЭМ!$B$34:$B$777,H$296)+'СЕТ СН'!$F$13</f>
        <v>0</v>
      </c>
      <c r="I321" s="36">
        <f>SUMIFS(СВЦЭМ!$I$34:$I$777,СВЦЭМ!$A$34:$A$777,$A321,СВЦЭМ!$B$34:$B$777,I$296)+'СЕТ СН'!$F$13</f>
        <v>0</v>
      </c>
      <c r="J321" s="36">
        <f>SUMIFS(СВЦЭМ!$I$34:$I$777,СВЦЭМ!$A$34:$A$777,$A321,СВЦЭМ!$B$34:$B$777,J$296)+'СЕТ СН'!$F$13</f>
        <v>0</v>
      </c>
      <c r="K321" s="36">
        <f>SUMIFS(СВЦЭМ!$I$34:$I$777,СВЦЭМ!$A$34:$A$777,$A321,СВЦЭМ!$B$34:$B$777,K$296)+'СЕТ СН'!$F$13</f>
        <v>0</v>
      </c>
      <c r="L321" s="36">
        <f>SUMIFS(СВЦЭМ!$I$34:$I$777,СВЦЭМ!$A$34:$A$777,$A321,СВЦЭМ!$B$34:$B$777,L$296)+'СЕТ СН'!$F$13</f>
        <v>0</v>
      </c>
      <c r="M321" s="36">
        <f>SUMIFS(СВЦЭМ!$I$34:$I$777,СВЦЭМ!$A$34:$A$777,$A321,СВЦЭМ!$B$34:$B$777,M$296)+'СЕТ СН'!$F$13</f>
        <v>0</v>
      </c>
      <c r="N321" s="36">
        <f>SUMIFS(СВЦЭМ!$I$34:$I$777,СВЦЭМ!$A$34:$A$777,$A321,СВЦЭМ!$B$34:$B$777,N$296)+'СЕТ СН'!$F$13</f>
        <v>0</v>
      </c>
      <c r="O321" s="36">
        <f>SUMIFS(СВЦЭМ!$I$34:$I$777,СВЦЭМ!$A$34:$A$777,$A321,СВЦЭМ!$B$34:$B$777,O$296)+'СЕТ СН'!$F$13</f>
        <v>0</v>
      </c>
      <c r="P321" s="36">
        <f>SUMIFS(СВЦЭМ!$I$34:$I$777,СВЦЭМ!$A$34:$A$777,$A321,СВЦЭМ!$B$34:$B$777,P$296)+'СЕТ СН'!$F$13</f>
        <v>0</v>
      </c>
      <c r="Q321" s="36">
        <f>SUMIFS(СВЦЭМ!$I$34:$I$777,СВЦЭМ!$A$34:$A$777,$A321,СВЦЭМ!$B$34:$B$777,Q$296)+'СЕТ СН'!$F$13</f>
        <v>0</v>
      </c>
      <c r="R321" s="36">
        <f>SUMIFS(СВЦЭМ!$I$34:$I$777,СВЦЭМ!$A$34:$A$777,$A321,СВЦЭМ!$B$34:$B$777,R$296)+'СЕТ СН'!$F$13</f>
        <v>0</v>
      </c>
      <c r="S321" s="36">
        <f>SUMIFS(СВЦЭМ!$I$34:$I$777,СВЦЭМ!$A$34:$A$777,$A321,СВЦЭМ!$B$34:$B$777,S$296)+'СЕТ СН'!$F$13</f>
        <v>0</v>
      </c>
      <c r="T321" s="36">
        <f>SUMIFS(СВЦЭМ!$I$34:$I$777,СВЦЭМ!$A$34:$A$777,$A321,СВЦЭМ!$B$34:$B$777,T$296)+'СЕТ СН'!$F$13</f>
        <v>0</v>
      </c>
      <c r="U321" s="36">
        <f>SUMIFS(СВЦЭМ!$I$34:$I$777,СВЦЭМ!$A$34:$A$777,$A321,СВЦЭМ!$B$34:$B$777,U$296)+'СЕТ СН'!$F$13</f>
        <v>0</v>
      </c>
      <c r="V321" s="36">
        <f>SUMIFS(СВЦЭМ!$I$34:$I$777,СВЦЭМ!$A$34:$A$777,$A321,СВЦЭМ!$B$34:$B$777,V$296)+'СЕТ СН'!$F$13</f>
        <v>0</v>
      </c>
      <c r="W321" s="36">
        <f>SUMIFS(СВЦЭМ!$I$34:$I$777,СВЦЭМ!$A$34:$A$777,$A321,СВЦЭМ!$B$34:$B$777,W$296)+'СЕТ СН'!$F$13</f>
        <v>0</v>
      </c>
      <c r="X321" s="36">
        <f>SUMIFS(СВЦЭМ!$I$34:$I$777,СВЦЭМ!$A$34:$A$777,$A321,СВЦЭМ!$B$34:$B$777,X$296)+'СЕТ СН'!$F$13</f>
        <v>0</v>
      </c>
      <c r="Y321" s="36">
        <f>SUMIFS(СВЦЭМ!$I$34:$I$777,СВЦЭМ!$A$34:$A$777,$A321,СВЦЭМ!$B$34:$B$777,Y$296)+'СЕТ СН'!$F$13</f>
        <v>0</v>
      </c>
    </row>
    <row r="322" spans="1:27" ht="15.75" x14ac:dyDescent="0.2">
      <c r="A322" s="35">
        <f t="shared" si="8"/>
        <v>43460</v>
      </c>
      <c r="B322" s="36">
        <f>SUMIFS(СВЦЭМ!$I$34:$I$777,СВЦЭМ!$A$34:$A$777,$A322,СВЦЭМ!$B$34:$B$777,B$296)+'СЕТ СН'!$F$13</f>
        <v>0</v>
      </c>
      <c r="C322" s="36">
        <f>SUMIFS(СВЦЭМ!$I$34:$I$777,СВЦЭМ!$A$34:$A$777,$A322,СВЦЭМ!$B$34:$B$777,C$296)+'СЕТ СН'!$F$13</f>
        <v>0</v>
      </c>
      <c r="D322" s="36">
        <f>SUMIFS(СВЦЭМ!$I$34:$I$777,СВЦЭМ!$A$34:$A$777,$A322,СВЦЭМ!$B$34:$B$777,D$296)+'СЕТ СН'!$F$13</f>
        <v>0</v>
      </c>
      <c r="E322" s="36">
        <f>SUMIFS(СВЦЭМ!$I$34:$I$777,СВЦЭМ!$A$34:$A$777,$A322,СВЦЭМ!$B$34:$B$777,E$296)+'СЕТ СН'!$F$13</f>
        <v>0</v>
      </c>
      <c r="F322" s="36">
        <f>SUMIFS(СВЦЭМ!$I$34:$I$777,СВЦЭМ!$A$34:$A$777,$A322,СВЦЭМ!$B$34:$B$777,F$296)+'СЕТ СН'!$F$13</f>
        <v>0</v>
      </c>
      <c r="G322" s="36">
        <f>SUMIFS(СВЦЭМ!$I$34:$I$777,СВЦЭМ!$A$34:$A$777,$A322,СВЦЭМ!$B$34:$B$777,G$296)+'СЕТ СН'!$F$13</f>
        <v>0</v>
      </c>
      <c r="H322" s="36">
        <f>SUMIFS(СВЦЭМ!$I$34:$I$777,СВЦЭМ!$A$34:$A$777,$A322,СВЦЭМ!$B$34:$B$777,H$296)+'СЕТ СН'!$F$13</f>
        <v>0</v>
      </c>
      <c r="I322" s="36">
        <f>SUMIFS(СВЦЭМ!$I$34:$I$777,СВЦЭМ!$A$34:$A$777,$A322,СВЦЭМ!$B$34:$B$777,I$296)+'СЕТ СН'!$F$13</f>
        <v>0</v>
      </c>
      <c r="J322" s="36">
        <f>SUMIFS(СВЦЭМ!$I$34:$I$777,СВЦЭМ!$A$34:$A$777,$A322,СВЦЭМ!$B$34:$B$777,J$296)+'СЕТ СН'!$F$13</f>
        <v>0</v>
      </c>
      <c r="K322" s="36">
        <f>SUMIFS(СВЦЭМ!$I$34:$I$777,СВЦЭМ!$A$34:$A$777,$A322,СВЦЭМ!$B$34:$B$777,K$296)+'СЕТ СН'!$F$13</f>
        <v>0</v>
      </c>
      <c r="L322" s="36">
        <f>SUMIFS(СВЦЭМ!$I$34:$I$777,СВЦЭМ!$A$34:$A$777,$A322,СВЦЭМ!$B$34:$B$777,L$296)+'СЕТ СН'!$F$13</f>
        <v>0</v>
      </c>
      <c r="M322" s="36">
        <f>SUMIFS(СВЦЭМ!$I$34:$I$777,СВЦЭМ!$A$34:$A$777,$A322,СВЦЭМ!$B$34:$B$777,M$296)+'СЕТ СН'!$F$13</f>
        <v>0</v>
      </c>
      <c r="N322" s="36">
        <f>SUMIFS(СВЦЭМ!$I$34:$I$777,СВЦЭМ!$A$34:$A$777,$A322,СВЦЭМ!$B$34:$B$777,N$296)+'СЕТ СН'!$F$13</f>
        <v>0</v>
      </c>
      <c r="O322" s="36">
        <f>SUMIFS(СВЦЭМ!$I$34:$I$777,СВЦЭМ!$A$34:$A$777,$A322,СВЦЭМ!$B$34:$B$777,O$296)+'СЕТ СН'!$F$13</f>
        <v>0</v>
      </c>
      <c r="P322" s="36">
        <f>SUMIFS(СВЦЭМ!$I$34:$I$777,СВЦЭМ!$A$34:$A$777,$A322,СВЦЭМ!$B$34:$B$777,P$296)+'СЕТ СН'!$F$13</f>
        <v>0</v>
      </c>
      <c r="Q322" s="36">
        <f>SUMIFS(СВЦЭМ!$I$34:$I$777,СВЦЭМ!$A$34:$A$777,$A322,СВЦЭМ!$B$34:$B$777,Q$296)+'СЕТ СН'!$F$13</f>
        <v>0</v>
      </c>
      <c r="R322" s="36">
        <f>SUMIFS(СВЦЭМ!$I$34:$I$777,СВЦЭМ!$A$34:$A$777,$A322,СВЦЭМ!$B$34:$B$777,R$296)+'СЕТ СН'!$F$13</f>
        <v>0</v>
      </c>
      <c r="S322" s="36">
        <f>SUMIFS(СВЦЭМ!$I$34:$I$777,СВЦЭМ!$A$34:$A$777,$A322,СВЦЭМ!$B$34:$B$777,S$296)+'СЕТ СН'!$F$13</f>
        <v>0</v>
      </c>
      <c r="T322" s="36">
        <f>SUMIFS(СВЦЭМ!$I$34:$I$777,СВЦЭМ!$A$34:$A$777,$A322,СВЦЭМ!$B$34:$B$777,T$296)+'СЕТ СН'!$F$13</f>
        <v>0</v>
      </c>
      <c r="U322" s="36">
        <f>SUMIFS(СВЦЭМ!$I$34:$I$777,СВЦЭМ!$A$34:$A$777,$A322,СВЦЭМ!$B$34:$B$777,U$296)+'СЕТ СН'!$F$13</f>
        <v>0</v>
      </c>
      <c r="V322" s="36">
        <f>SUMIFS(СВЦЭМ!$I$34:$I$777,СВЦЭМ!$A$34:$A$777,$A322,СВЦЭМ!$B$34:$B$777,V$296)+'СЕТ СН'!$F$13</f>
        <v>0</v>
      </c>
      <c r="W322" s="36">
        <f>SUMIFS(СВЦЭМ!$I$34:$I$777,СВЦЭМ!$A$34:$A$777,$A322,СВЦЭМ!$B$34:$B$777,W$296)+'СЕТ СН'!$F$13</f>
        <v>0</v>
      </c>
      <c r="X322" s="36">
        <f>SUMIFS(СВЦЭМ!$I$34:$I$777,СВЦЭМ!$A$34:$A$777,$A322,СВЦЭМ!$B$34:$B$777,X$296)+'СЕТ СН'!$F$13</f>
        <v>0</v>
      </c>
      <c r="Y322" s="36">
        <f>SUMIFS(СВЦЭМ!$I$34:$I$777,СВЦЭМ!$A$34:$A$777,$A322,СВЦЭМ!$B$34:$B$777,Y$296)+'СЕТ СН'!$F$13</f>
        <v>0</v>
      </c>
    </row>
    <row r="323" spans="1:27" ht="15.75" x14ac:dyDescent="0.2">
      <c r="A323" s="35">
        <f t="shared" si="8"/>
        <v>43461</v>
      </c>
      <c r="B323" s="36">
        <f>SUMIFS(СВЦЭМ!$I$34:$I$777,СВЦЭМ!$A$34:$A$777,$A323,СВЦЭМ!$B$34:$B$777,B$296)+'СЕТ СН'!$F$13</f>
        <v>0</v>
      </c>
      <c r="C323" s="36">
        <f>SUMIFS(СВЦЭМ!$I$34:$I$777,СВЦЭМ!$A$34:$A$777,$A323,СВЦЭМ!$B$34:$B$777,C$296)+'СЕТ СН'!$F$13</f>
        <v>0</v>
      </c>
      <c r="D323" s="36">
        <f>SUMIFS(СВЦЭМ!$I$34:$I$777,СВЦЭМ!$A$34:$A$777,$A323,СВЦЭМ!$B$34:$B$777,D$296)+'СЕТ СН'!$F$13</f>
        <v>0</v>
      </c>
      <c r="E323" s="36">
        <f>SUMIFS(СВЦЭМ!$I$34:$I$777,СВЦЭМ!$A$34:$A$777,$A323,СВЦЭМ!$B$34:$B$777,E$296)+'СЕТ СН'!$F$13</f>
        <v>0</v>
      </c>
      <c r="F323" s="36">
        <f>SUMIFS(СВЦЭМ!$I$34:$I$777,СВЦЭМ!$A$34:$A$777,$A323,СВЦЭМ!$B$34:$B$777,F$296)+'СЕТ СН'!$F$13</f>
        <v>0</v>
      </c>
      <c r="G323" s="36">
        <f>SUMIFS(СВЦЭМ!$I$34:$I$777,СВЦЭМ!$A$34:$A$777,$A323,СВЦЭМ!$B$34:$B$777,G$296)+'СЕТ СН'!$F$13</f>
        <v>0</v>
      </c>
      <c r="H323" s="36">
        <f>SUMIFS(СВЦЭМ!$I$34:$I$777,СВЦЭМ!$A$34:$A$777,$A323,СВЦЭМ!$B$34:$B$777,H$296)+'СЕТ СН'!$F$13</f>
        <v>0</v>
      </c>
      <c r="I323" s="36">
        <f>SUMIFS(СВЦЭМ!$I$34:$I$777,СВЦЭМ!$A$34:$A$777,$A323,СВЦЭМ!$B$34:$B$777,I$296)+'СЕТ СН'!$F$13</f>
        <v>0</v>
      </c>
      <c r="J323" s="36">
        <f>SUMIFS(СВЦЭМ!$I$34:$I$777,СВЦЭМ!$A$34:$A$777,$A323,СВЦЭМ!$B$34:$B$777,J$296)+'СЕТ СН'!$F$13</f>
        <v>0</v>
      </c>
      <c r="K323" s="36">
        <f>SUMIFS(СВЦЭМ!$I$34:$I$777,СВЦЭМ!$A$34:$A$777,$A323,СВЦЭМ!$B$34:$B$777,K$296)+'СЕТ СН'!$F$13</f>
        <v>0</v>
      </c>
      <c r="L323" s="36">
        <f>SUMIFS(СВЦЭМ!$I$34:$I$777,СВЦЭМ!$A$34:$A$777,$A323,СВЦЭМ!$B$34:$B$777,L$296)+'СЕТ СН'!$F$13</f>
        <v>0</v>
      </c>
      <c r="M323" s="36">
        <f>SUMIFS(СВЦЭМ!$I$34:$I$777,СВЦЭМ!$A$34:$A$777,$A323,СВЦЭМ!$B$34:$B$777,M$296)+'СЕТ СН'!$F$13</f>
        <v>0</v>
      </c>
      <c r="N323" s="36">
        <f>SUMIFS(СВЦЭМ!$I$34:$I$777,СВЦЭМ!$A$34:$A$777,$A323,СВЦЭМ!$B$34:$B$777,N$296)+'СЕТ СН'!$F$13</f>
        <v>0</v>
      </c>
      <c r="O323" s="36">
        <f>SUMIFS(СВЦЭМ!$I$34:$I$777,СВЦЭМ!$A$34:$A$777,$A323,СВЦЭМ!$B$34:$B$777,O$296)+'СЕТ СН'!$F$13</f>
        <v>0</v>
      </c>
      <c r="P323" s="36">
        <f>SUMIFS(СВЦЭМ!$I$34:$I$777,СВЦЭМ!$A$34:$A$777,$A323,СВЦЭМ!$B$34:$B$777,P$296)+'СЕТ СН'!$F$13</f>
        <v>0</v>
      </c>
      <c r="Q323" s="36">
        <f>SUMIFS(СВЦЭМ!$I$34:$I$777,СВЦЭМ!$A$34:$A$777,$A323,СВЦЭМ!$B$34:$B$777,Q$296)+'СЕТ СН'!$F$13</f>
        <v>0</v>
      </c>
      <c r="R323" s="36">
        <f>SUMIFS(СВЦЭМ!$I$34:$I$777,СВЦЭМ!$A$34:$A$777,$A323,СВЦЭМ!$B$34:$B$777,R$296)+'СЕТ СН'!$F$13</f>
        <v>0</v>
      </c>
      <c r="S323" s="36">
        <f>SUMIFS(СВЦЭМ!$I$34:$I$777,СВЦЭМ!$A$34:$A$777,$A323,СВЦЭМ!$B$34:$B$777,S$296)+'СЕТ СН'!$F$13</f>
        <v>0</v>
      </c>
      <c r="T323" s="36">
        <f>SUMIFS(СВЦЭМ!$I$34:$I$777,СВЦЭМ!$A$34:$A$777,$A323,СВЦЭМ!$B$34:$B$777,T$296)+'СЕТ СН'!$F$13</f>
        <v>0</v>
      </c>
      <c r="U323" s="36">
        <f>SUMIFS(СВЦЭМ!$I$34:$I$777,СВЦЭМ!$A$34:$A$777,$A323,СВЦЭМ!$B$34:$B$777,U$296)+'СЕТ СН'!$F$13</f>
        <v>0</v>
      </c>
      <c r="V323" s="36">
        <f>SUMIFS(СВЦЭМ!$I$34:$I$777,СВЦЭМ!$A$34:$A$777,$A323,СВЦЭМ!$B$34:$B$777,V$296)+'СЕТ СН'!$F$13</f>
        <v>0</v>
      </c>
      <c r="W323" s="36">
        <f>SUMIFS(СВЦЭМ!$I$34:$I$777,СВЦЭМ!$A$34:$A$777,$A323,СВЦЭМ!$B$34:$B$777,W$296)+'СЕТ СН'!$F$13</f>
        <v>0</v>
      </c>
      <c r="X323" s="36">
        <f>SUMIFS(СВЦЭМ!$I$34:$I$777,СВЦЭМ!$A$34:$A$777,$A323,СВЦЭМ!$B$34:$B$777,X$296)+'СЕТ СН'!$F$13</f>
        <v>0</v>
      </c>
      <c r="Y323" s="36">
        <f>SUMIFS(СВЦЭМ!$I$34:$I$777,СВЦЭМ!$A$34:$A$777,$A323,СВЦЭМ!$B$34:$B$777,Y$296)+'СЕТ СН'!$F$13</f>
        <v>0</v>
      </c>
    </row>
    <row r="324" spans="1:27" ht="15.75" x14ac:dyDescent="0.2">
      <c r="A324" s="35">
        <f t="shared" si="8"/>
        <v>43462</v>
      </c>
      <c r="B324" s="36">
        <f>SUMIFS(СВЦЭМ!$I$34:$I$777,СВЦЭМ!$A$34:$A$777,$A324,СВЦЭМ!$B$34:$B$777,B$296)+'СЕТ СН'!$F$13</f>
        <v>0</v>
      </c>
      <c r="C324" s="36">
        <f>SUMIFS(СВЦЭМ!$I$34:$I$777,СВЦЭМ!$A$34:$A$777,$A324,СВЦЭМ!$B$34:$B$777,C$296)+'СЕТ СН'!$F$13</f>
        <v>0</v>
      </c>
      <c r="D324" s="36">
        <f>SUMIFS(СВЦЭМ!$I$34:$I$777,СВЦЭМ!$A$34:$A$777,$A324,СВЦЭМ!$B$34:$B$777,D$296)+'СЕТ СН'!$F$13</f>
        <v>0</v>
      </c>
      <c r="E324" s="36">
        <f>SUMIFS(СВЦЭМ!$I$34:$I$777,СВЦЭМ!$A$34:$A$777,$A324,СВЦЭМ!$B$34:$B$777,E$296)+'СЕТ СН'!$F$13</f>
        <v>0</v>
      </c>
      <c r="F324" s="36">
        <f>SUMIFS(СВЦЭМ!$I$34:$I$777,СВЦЭМ!$A$34:$A$777,$A324,СВЦЭМ!$B$34:$B$777,F$296)+'СЕТ СН'!$F$13</f>
        <v>0</v>
      </c>
      <c r="G324" s="36">
        <f>SUMIFS(СВЦЭМ!$I$34:$I$777,СВЦЭМ!$A$34:$A$777,$A324,СВЦЭМ!$B$34:$B$777,G$296)+'СЕТ СН'!$F$13</f>
        <v>0</v>
      </c>
      <c r="H324" s="36">
        <f>SUMIFS(СВЦЭМ!$I$34:$I$777,СВЦЭМ!$A$34:$A$777,$A324,СВЦЭМ!$B$34:$B$777,H$296)+'СЕТ СН'!$F$13</f>
        <v>0</v>
      </c>
      <c r="I324" s="36">
        <f>SUMIFS(СВЦЭМ!$I$34:$I$777,СВЦЭМ!$A$34:$A$777,$A324,СВЦЭМ!$B$34:$B$777,I$296)+'СЕТ СН'!$F$13</f>
        <v>0</v>
      </c>
      <c r="J324" s="36">
        <f>SUMIFS(СВЦЭМ!$I$34:$I$777,СВЦЭМ!$A$34:$A$777,$A324,СВЦЭМ!$B$34:$B$777,J$296)+'СЕТ СН'!$F$13</f>
        <v>0</v>
      </c>
      <c r="K324" s="36">
        <f>SUMIFS(СВЦЭМ!$I$34:$I$777,СВЦЭМ!$A$34:$A$777,$A324,СВЦЭМ!$B$34:$B$777,K$296)+'СЕТ СН'!$F$13</f>
        <v>0</v>
      </c>
      <c r="L324" s="36">
        <f>SUMIFS(СВЦЭМ!$I$34:$I$777,СВЦЭМ!$A$34:$A$777,$A324,СВЦЭМ!$B$34:$B$777,L$296)+'СЕТ СН'!$F$13</f>
        <v>0</v>
      </c>
      <c r="M324" s="36">
        <f>SUMIFS(СВЦЭМ!$I$34:$I$777,СВЦЭМ!$A$34:$A$777,$A324,СВЦЭМ!$B$34:$B$777,M$296)+'СЕТ СН'!$F$13</f>
        <v>0</v>
      </c>
      <c r="N324" s="36">
        <f>SUMIFS(СВЦЭМ!$I$34:$I$777,СВЦЭМ!$A$34:$A$777,$A324,СВЦЭМ!$B$34:$B$777,N$296)+'СЕТ СН'!$F$13</f>
        <v>0</v>
      </c>
      <c r="O324" s="36">
        <f>SUMIFS(СВЦЭМ!$I$34:$I$777,СВЦЭМ!$A$34:$A$777,$A324,СВЦЭМ!$B$34:$B$777,O$296)+'СЕТ СН'!$F$13</f>
        <v>0</v>
      </c>
      <c r="P324" s="36">
        <f>SUMIFS(СВЦЭМ!$I$34:$I$777,СВЦЭМ!$A$34:$A$777,$A324,СВЦЭМ!$B$34:$B$777,P$296)+'СЕТ СН'!$F$13</f>
        <v>0</v>
      </c>
      <c r="Q324" s="36">
        <f>SUMIFS(СВЦЭМ!$I$34:$I$777,СВЦЭМ!$A$34:$A$777,$A324,СВЦЭМ!$B$34:$B$777,Q$296)+'СЕТ СН'!$F$13</f>
        <v>0</v>
      </c>
      <c r="R324" s="36">
        <f>SUMIFS(СВЦЭМ!$I$34:$I$777,СВЦЭМ!$A$34:$A$777,$A324,СВЦЭМ!$B$34:$B$777,R$296)+'СЕТ СН'!$F$13</f>
        <v>0</v>
      </c>
      <c r="S324" s="36">
        <f>SUMIFS(СВЦЭМ!$I$34:$I$777,СВЦЭМ!$A$34:$A$777,$A324,СВЦЭМ!$B$34:$B$777,S$296)+'СЕТ СН'!$F$13</f>
        <v>0</v>
      </c>
      <c r="T324" s="36">
        <f>SUMIFS(СВЦЭМ!$I$34:$I$777,СВЦЭМ!$A$34:$A$777,$A324,СВЦЭМ!$B$34:$B$777,T$296)+'СЕТ СН'!$F$13</f>
        <v>0</v>
      </c>
      <c r="U324" s="36">
        <f>SUMIFS(СВЦЭМ!$I$34:$I$777,СВЦЭМ!$A$34:$A$777,$A324,СВЦЭМ!$B$34:$B$777,U$296)+'СЕТ СН'!$F$13</f>
        <v>0</v>
      </c>
      <c r="V324" s="36">
        <f>SUMIFS(СВЦЭМ!$I$34:$I$777,СВЦЭМ!$A$34:$A$777,$A324,СВЦЭМ!$B$34:$B$777,V$296)+'СЕТ СН'!$F$13</f>
        <v>0</v>
      </c>
      <c r="W324" s="36">
        <f>SUMIFS(СВЦЭМ!$I$34:$I$777,СВЦЭМ!$A$34:$A$777,$A324,СВЦЭМ!$B$34:$B$777,W$296)+'СЕТ СН'!$F$13</f>
        <v>0</v>
      </c>
      <c r="X324" s="36">
        <f>SUMIFS(СВЦЭМ!$I$34:$I$777,СВЦЭМ!$A$34:$A$777,$A324,СВЦЭМ!$B$34:$B$777,X$296)+'СЕТ СН'!$F$13</f>
        <v>0</v>
      </c>
      <c r="Y324" s="36">
        <f>SUMIFS(СВЦЭМ!$I$34:$I$777,СВЦЭМ!$A$34:$A$777,$A324,СВЦЭМ!$B$34:$B$777,Y$296)+'СЕТ СН'!$F$13</f>
        <v>0</v>
      </c>
    </row>
    <row r="325" spans="1:27" ht="15.75" x14ac:dyDescent="0.2">
      <c r="A325" s="35">
        <f t="shared" si="8"/>
        <v>43463</v>
      </c>
      <c r="B325" s="36">
        <f>SUMIFS(СВЦЭМ!$I$34:$I$777,СВЦЭМ!$A$34:$A$777,$A325,СВЦЭМ!$B$34:$B$777,B$296)+'СЕТ СН'!$F$13</f>
        <v>0</v>
      </c>
      <c r="C325" s="36">
        <f>SUMIFS(СВЦЭМ!$I$34:$I$777,СВЦЭМ!$A$34:$A$777,$A325,СВЦЭМ!$B$34:$B$777,C$296)+'СЕТ СН'!$F$13</f>
        <v>0</v>
      </c>
      <c r="D325" s="36">
        <f>SUMIFS(СВЦЭМ!$I$34:$I$777,СВЦЭМ!$A$34:$A$777,$A325,СВЦЭМ!$B$34:$B$777,D$296)+'СЕТ СН'!$F$13</f>
        <v>0</v>
      </c>
      <c r="E325" s="36">
        <f>SUMIFS(СВЦЭМ!$I$34:$I$777,СВЦЭМ!$A$34:$A$777,$A325,СВЦЭМ!$B$34:$B$777,E$296)+'СЕТ СН'!$F$13</f>
        <v>0</v>
      </c>
      <c r="F325" s="36">
        <f>SUMIFS(СВЦЭМ!$I$34:$I$777,СВЦЭМ!$A$34:$A$777,$A325,СВЦЭМ!$B$34:$B$777,F$296)+'СЕТ СН'!$F$13</f>
        <v>0</v>
      </c>
      <c r="G325" s="36">
        <f>SUMIFS(СВЦЭМ!$I$34:$I$777,СВЦЭМ!$A$34:$A$777,$A325,СВЦЭМ!$B$34:$B$777,G$296)+'СЕТ СН'!$F$13</f>
        <v>0</v>
      </c>
      <c r="H325" s="36">
        <f>SUMIFS(СВЦЭМ!$I$34:$I$777,СВЦЭМ!$A$34:$A$777,$A325,СВЦЭМ!$B$34:$B$777,H$296)+'СЕТ СН'!$F$13</f>
        <v>0</v>
      </c>
      <c r="I325" s="36">
        <f>SUMIFS(СВЦЭМ!$I$34:$I$777,СВЦЭМ!$A$34:$A$777,$A325,СВЦЭМ!$B$34:$B$777,I$296)+'СЕТ СН'!$F$13</f>
        <v>0</v>
      </c>
      <c r="J325" s="36">
        <f>SUMIFS(СВЦЭМ!$I$34:$I$777,СВЦЭМ!$A$34:$A$777,$A325,СВЦЭМ!$B$34:$B$777,J$296)+'СЕТ СН'!$F$13</f>
        <v>0</v>
      </c>
      <c r="K325" s="36">
        <f>SUMIFS(СВЦЭМ!$I$34:$I$777,СВЦЭМ!$A$34:$A$777,$A325,СВЦЭМ!$B$34:$B$777,K$296)+'СЕТ СН'!$F$13</f>
        <v>0</v>
      </c>
      <c r="L325" s="36">
        <f>SUMIFS(СВЦЭМ!$I$34:$I$777,СВЦЭМ!$A$34:$A$777,$A325,СВЦЭМ!$B$34:$B$777,L$296)+'СЕТ СН'!$F$13</f>
        <v>0</v>
      </c>
      <c r="M325" s="36">
        <f>SUMIFS(СВЦЭМ!$I$34:$I$777,СВЦЭМ!$A$34:$A$777,$A325,СВЦЭМ!$B$34:$B$777,M$296)+'СЕТ СН'!$F$13</f>
        <v>0</v>
      </c>
      <c r="N325" s="36">
        <f>SUMIFS(СВЦЭМ!$I$34:$I$777,СВЦЭМ!$A$34:$A$777,$A325,СВЦЭМ!$B$34:$B$777,N$296)+'СЕТ СН'!$F$13</f>
        <v>0</v>
      </c>
      <c r="O325" s="36">
        <f>SUMIFS(СВЦЭМ!$I$34:$I$777,СВЦЭМ!$A$34:$A$777,$A325,СВЦЭМ!$B$34:$B$777,O$296)+'СЕТ СН'!$F$13</f>
        <v>0</v>
      </c>
      <c r="P325" s="36">
        <f>SUMIFS(СВЦЭМ!$I$34:$I$777,СВЦЭМ!$A$34:$A$777,$A325,СВЦЭМ!$B$34:$B$777,P$296)+'СЕТ СН'!$F$13</f>
        <v>0</v>
      </c>
      <c r="Q325" s="36">
        <f>SUMIFS(СВЦЭМ!$I$34:$I$777,СВЦЭМ!$A$34:$A$777,$A325,СВЦЭМ!$B$34:$B$777,Q$296)+'СЕТ СН'!$F$13</f>
        <v>0</v>
      </c>
      <c r="R325" s="36">
        <f>SUMIFS(СВЦЭМ!$I$34:$I$777,СВЦЭМ!$A$34:$A$777,$A325,СВЦЭМ!$B$34:$B$777,R$296)+'СЕТ СН'!$F$13</f>
        <v>0</v>
      </c>
      <c r="S325" s="36">
        <f>SUMIFS(СВЦЭМ!$I$34:$I$777,СВЦЭМ!$A$34:$A$777,$A325,СВЦЭМ!$B$34:$B$777,S$296)+'СЕТ СН'!$F$13</f>
        <v>0</v>
      </c>
      <c r="T325" s="36">
        <f>SUMIFS(СВЦЭМ!$I$34:$I$777,СВЦЭМ!$A$34:$A$777,$A325,СВЦЭМ!$B$34:$B$777,T$296)+'СЕТ СН'!$F$13</f>
        <v>0</v>
      </c>
      <c r="U325" s="36">
        <f>SUMIFS(СВЦЭМ!$I$34:$I$777,СВЦЭМ!$A$34:$A$777,$A325,СВЦЭМ!$B$34:$B$777,U$296)+'СЕТ СН'!$F$13</f>
        <v>0</v>
      </c>
      <c r="V325" s="36">
        <f>SUMIFS(СВЦЭМ!$I$34:$I$777,СВЦЭМ!$A$34:$A$777,$A325,СВЦЭМ!$B$34:$B$777,V$296)+'СЕТ СН'!$F$13</f>
        <v>0</v>
      </c>
      <c r="W325" s="36">
        <f>SUMIFS(СВЦЭМ!$I$34:$I$777,СВЦЭМ!$A$34:$A$777,$A325,СВЦЭМ!$B$34:$B$777,W$296)+'СЕТ СН'!$F$13</f>
        <v>0</v>
      </c>
      <c r="X325" s="36">
        <f>SUMIFS(СВЦЭМ!$I$34:$I$777,СВЦЭМ!$A$34:$A$777,$A325,СВЦЭМ!$B$34:$B$777,X$296)+'СЕТ СН'!$F$13</f>
        <v>0</v>
      </c>
      <c r="Y325" s="36">
        <f>SUMIFS(СВЦЭМ!$I$34:$I$777,СВЦЭМ!$A$34:$A$777,$A325,СВЦЭМ!$B$34:$B$777,Y$296)+'СЕТ СН'!$F$13</f>
        <v>0</v>
      </c>
    </row>
    <row r="326" spans="1:27" ht="15.75" x14ac:dyDescent="0.2">
      <c r="A326" s="35">
        <f t="shared" si="8"/>
        <v>43464</v>
      </c>
      <c r="B326" s="36">
        <f>SUMIFS(СВЦЭМ!$I$34:$I$777,СВЦЭМ!$A$34:$A$777,$A326,СВЦЭМ!$B$34:$B$777,B$296)+'СЕТ СН'!$F$13</f>
        <v>0</v>
      </c>
      <c r="C326" s="36">
        <f>SUMIFS(СВЦЭМ!$I$34:$I$777,СВЦЭМ!$A$34:$A$777,$A326,СВЦЭМ!$B$34:$B$777,C$296)+'СЕТ СН'!$F$13</f>
        <v>0</v>
      </c>
      <c r="D326" s="36">
        <f>SUMIFS(СВЦЭМ!$I$34:$I$777,СВЦЭМ!$A$34:$A$777,$A326,СВЦЭМ!$B$34:$B$777,D$296)+'СЕТ СН'!$F$13</f>
        <v>0</v>
      </c>
      <c r="E326" s="36">
        <f>SUMIFS(СВЦЭМ!$I$34:$I$777,СВЦЭМ!$A$34:$A$777,$A326,СВЦЭМ!$B$34:$B$777,E$296)+'СЕТ СН'!$F$13</f>
        <v>0</v>
      </c>
      <c r="F326" s="36">
        <f>SUMIFS(СВЦЭМ!$I$34:$I$777,СВЦЭМ!$A$34:$A$777,$A326,СВЦЭМ!$B$34:$B$777,F$296)+'СЕТ СН'!$F$13</f>
        <v>0</v>
      </c>
      <c r="G326" s="36">
        <f>SUMIFS(СВЦЭМ!$I$34:$I$777,СВЦЭМ!$A$34:$A$777,$A326,СВЦЭМ!$B$34:$B$777,G$296)+'СЕТ СН'!$F$13</f>
        <v>0</v>
      </c>
      <c r="H326" s="36">
        <f>SUMIFS(СВЦЭМ!$I$34:$I$777,СВЦЭМ!$A$34:$A$777,$A326,СВЦЭМ!$B$34:$B$777,H$296)+'СЕТ СН'!$F$13</f>
        <v>0</v>
      </c>
      <c r="I326" s="36">
        <f>SUMIFS(СВЦЭМ!$I$34:$I$777,СВЦЭМ!$A$34:$A$777,$A326,СВЦЭМ!$B$34:$B$777,I$296)+'СЕТ СН'!$F$13</f>
        <v>0</v>
      </c>
      <c r="J326" s="36">
        <f>SUMIFS(СВЦЭМ!$I$34:$I$777,СВЦЭМ!$A$34:$A$777,$A326,СВЦЭМ!$B$34:$B$777,J$296)+'СЕТ СН'!$F$13</f>
        <v>0</v>
      </c>
      <c r="K326" s="36">
        <f>SUMIFS(СВЦЭМ!$I$34:$I$777,СВЦЭМ!$A$34:$A$777,$A326,СВЦЭМ!$B$34:$B$777,K$296)+'СЕТ СН'!$F$13</f>
        <v>0</v>
      </c>
      <c r="L326" s="36">
        <f>SUMIFS(СВЦЭМ!$I$34:$I$777,СВЦЭМ!$A$34:$A$777,$A326,СВЦЭМ!$B$34:$B$777,L$296)+'СЕТ СН'!$F$13</f>
        <v>0</v>
      </c>
      <c r="M326" s="36">
        <f>SUMIFS(СВЦЭМ!$I$34:$I$777,СВЦЭМ!$A$34:$A$777,$A326,СВЦЭМ!$B$34:$B$777,M$296)+'СЕТ СН'!$F$13</f>
        <v>0</v>
      </c>
      <c r="N326" s="36">
        <f>SUMIFS(СВЦЭМ!$I$34:$I$777,СВЦЭМ!$A$34:$A$777,$A326,СВЦЭМ!$B$34:$B$777,N$296)+'СЕТ СН'!$F$13</f>
        <v>0</v>
      </c>
      <c r="O326" s="36">
        <f>SUMIFS(СВЦЭМ!$I$34:$I$777,СВЦЭМ!$A$34:$A$777,$A326,СВЦЭМ!$B$34:$B$777,O$296)+'СЕТ СН'!$F$13</f>
        <v>0</v>
      </c>
      <c r="P326" s="36">
        <f>SUMIFS(СВЦЭМ!$I$34:$I$777,СВЦЭМ!$A$34:$A$777,$A326,СВЦЭМ!$B$34:$B$777,P$296)+'СЕТ СН'!$F$13</f>
        <v>0</v>
      </c>
      <c r="Q326" s="36">
        <f>SUMIFS(СВЦЭМ!$I$34:$I$777,СВЦЭМ!$A$34:$A$777,$A326,СВЦЭМ!$B$34:$B$777,Q$296)+'СЕТ СН'!$F$13</f>
        <v>0</v>
      </c>
      <c r="R326" s="36">
        <f>SUMIFS(СВЦЭМ!$I$34:$I$777,СВЦЭМ!$A$34:$A$777,$A326,СВЦЭМ!$B$34:$B$777,R$296)+'СЕТ СН'!$F$13</f>
        <v>0</v>
      </c>
      <c r="S326" s="36">
        <f>SUMIFS(СВЦЭМ!$I$34:$I$777,СВЦЭМ!$A$34:$A$777,$A326,СВЦЭМ!$B$34:$B$777,S$296)+'СЕТ СН'!$F$13</f>
        <v>0</v>
      </c>
      <c r="T326" s="36">
        <f>SUMIFS(СВЦЭМ!$I$34:$I$777,СВЦЭМ!$A$34:$A$777,$A326,СВЦЭМ!$B$34:$B$777,T$296)+'СЕТ СН'!$F$13</f>
        <v>0</v>
      </c>
      <c r="U326" s="36">
        <f>SUMIFS(СВЦЭМ!$I$34:$I$777,СВЦЭМ!$A$34:$A$777,$A326,СВЦЭМ!$B$34:$B$777,U$296)+'СЕТ СН'!$F$13</f>
        <v>0</v>
      </c>
      <c r="V326" s="36">
        <f>SUMIFS(СВЦЭМ!$I$34:$I$777,СВЦЭМ!$A$34:$A$777,$A326,СВЦЭМ!$B$34:$B$777,V$296)+'СЕТ СН'!$F$13</f>
        <v>0</v>
      </c>
      <c r="W326" s="36">
        <f>SUMIFS(СВЦЭМ!$I$34:$I$777,СВЦЭМ!$A$34:$A$777,$A326,СВЦЭМ!$B$34:$B$777,W$296)+'СЕТ СН'!$F$13</f>
        <v>0</v>
      </c>
      <c r="X326" s="36">
        <f>SUMIFS(СВЦЭМ!$I$34:$I$777,СВЦЭМ!$A$34:$A$777,$A326,СВЦЭМ!$B$34:$B$777,X$296)+'СЕТ СН'!$F$13</f>
        <v>0</v>
      </c>
      <c r="Y326" s="36">
        <f>SUMIFS(СВЦЭМ!$I$34:$I$777,СВЦЭМ!$A$34:$A$777,$A326,СВЦЭМ!$B$34:$B$777,Y$296)+'СЕТ СН'!$F$13</f>
        <v>0</v>
      </c>
    </row>
    <row r="327" spans="1:27" ht="15.75" x14ac:dyDescent="0.2">
      <c r="A327" s="35">
        <f t="shared" si="8"/>
        <v>43465</v>
      </c>
      <c r="B327" s="36">
        <f>SUMIFS(СВЦЭМ!$I$34:$I$777,СВЦЭМ!$A$34:$A$777,$A327,СВЦЭМ!$B$34:$B$777,B$296)+'СЕТ СН'!$F$13</f>
        <v>0</v>
      </c>
      <c r="C327" s="36">
        <f>SUMIFS(СВЦЭМ!$I$34:$I$777,СВЦЭМ!$A$34:$A$777,$A327,СВЦЭМ!$B$34:$B$777,C$296)+'СЕТ СН'!$F$13</f>
        <v>0</v>
      </c>
      <c r="D327" s="36">
        <f>SUMIFS(СВЦЭМ!$I$34:$I$777,СВЦЭМ!$A$34:$A$777,$A327,СВЦЭМ!$B$34:$B$777,D$296)+'СЕТ СН'!$F$13</f>
        <v>0</v>
      </c>
      <c r="E327" s="36">
        <f>SUMIFS(СВЦЭМ!$I$34:$I$777,СВЦЭМ!$A$34:$A$777,$A327,СВЦЭМ!$B$34:$B$777,E$296)+'СЕТ СН'!$F$13</f>
        <v>0</v>
      </c>
      <c r="F327" s="36">
        <f>SUMIFS(СВЦЭМ!$I$34:$I$777,СВЦЭМ!$A$34:$A$777,$A327,СВЦЭМ!$B$34:$B$777,F$296)+'СЕТ СН'!$F$13</f>
        <v>0</v>
      </c>
      <c r="G327" s="36">
        <f>SUMIFS(СВЦЭМ!$I$34:$I$777,СВЦЭМ!$A$34:$A$777,$A327,СВЦЭМ!$B$34:$B$777,G$296)+'СЕТ СН'!$F$13</f>
        <v>0</v>
      </c>
      <c r="H327" s="36">
        <f>SUMIFS(СВЦЭМ!$I$34:$I$777,СВЦЭМ!$A$34:$A$777,$A327,СВЦЭМ!$B$34:$B$777,H$296)+'СЕТ СН'!$F$13</f>
        <v>0</v>
      </c>
      <c r="I327" s="36">
        <f>SUMIFS(СВЦЭМ!$I$34:$I$777,СВЦЭМ!$A$34:$A$777,$A327,СВЦЭМ!$B$34:$B$777,I$296)+'СЕТ СН'!$F$13</f>
        <v>0</v>
      </c>
      <c r="J327" s="36">
        <f>SUMIFS(СВЦЭМ!$I$34:$I$777,СВЦЭМ!$A$34:$A$777,$A327,СВЦЭМ!$B$34:$B$777,J$296)+'СЕТ СН'!$F$13</f>
        <v>0</v>
      </c>
      <c r="K327" s="36">
        <f>SUMIFS(СВЦЭМ!$I$34:$I$777,СВЦЭМ!$A$34:$A$777,$A327,СВЦЭМ!$B$34:$B$777,K$296)+'СЕТ СН'!$F$13</f>
        <v>0</v>
      </c>
      <c r="L327" s="36">
        <f>SUMIFS(СВЦЭМ!$I$34:$I$777,СВЦЭМ!$A$34:$A$777,$A327,СВЦЭМ!$B$34:$B$777,L$296)+'СЕТ СН'!$F$13</f>
        <v>0</v>
      </c>
      <c r="M327" s="36">
        <f>SUMIFS(СВЦЭМ!$I$34:$I$777,СВЦЭМ!$A$34:$A$777,$A327,СВЦЭМ!$B$34:$B$777,M$296)+'СЕТ СН'!$F$13</f>
        <v>0</v>
      </c>
      <c r="N327" s="36">
        <f>SUMIFS(СВЦЭМ!$I$34:$I$777,СВЦЭМ!$A$34:$A$777,$A327,СВЦЭМ!$B$34:$B$777,N$296)+'СЕТ СН'!$F$13</f>
        <v>0</v>
      </c>
      <c r="O327" s="36">
        <f>SUMIFS(СВЦЭМ!$I$34:$I$777,СВЦЭМ!$A$34:$A$777,$A327,СВЦЭМ!$B$34:$B$777,O$296)+'СЕТ СН'!$F$13</f>
        <v>0</v>
      </c>
      <c r="P327" s="36">
        <f>SUMIFS(СВЦЭМ!$I$34:$I$777,СВЦЭМ!$A$34:$A$777,$A327,СВЦЭМ!$B$34:$B$777,P$296)+'СЕТ СН'!$F$13</f>
        <v>0</v>
      </c>
      <c r="Q327" s="36">
        <f>SUMIFS(СВЦЭМ!$I$34:$I$777,СВЦЭМ!$A$34:$A$777,$A327,СВЦЭМ!$B$34:$B$777,Q$296)+'СЕТ СН'!$F$13</f>
        <v>0</v>
      </c>
      <c r="R327" s="36">
        <f>SUMIFS(СВЦЭМ!$I$34:$I$777,СВЦЭМ!$A$34:$A$777,$A327,СВЦЭМ!$B$34:$B$777,R$296)+'СЕТ СН'!$F$13</f>
        <v>0</v>
      </c>
      <c r="S327" s="36">
        <f>SUMIFS(СВЦЭМ!$I$34:$I$777,СВЦЭМ!$A$34:$A$777,$A327,СВЦЭМ!$B$34:$B$777,S$296)+'СЕТ СН'!$F$13</f>
        <v>0</v>
      </c>
      <c r="T327" s="36">
        <f>SUMIFS(СВЦЭМ!$I$34:$I$777,СВЦЭМ!$A$34:$A$777,$A327,СВЦЭМ!$B$34:$B$777,T$296)+'СЕТ СН'!$F$13</f>
        <v>0</v>
      </c>
      <c r="U327" s="36">
        <f>SUMIFS(СВЦЭМ!$I$34:$I$777,СВЦЭМ!$A$34:$A$777,$A327,СВЦЭМ!$B$34:$B$777,U$296)+'СЕТ СН'!$F$13</f>
        <v>0</v>
      </c>
      <c r="V327" s="36">
        <f>SUMIFS(СВЦЭМ!$I$34:$I$777,СВЦЭМ!$A$34:$A$777,$A327,СВЦЭМ!$B$34:$B$777,V$296)+'СЕТ СН'!$F$13</f>
        <v>0</v>
      </c>
      <c r="W327" s="36">
        <f>SUMIFS(СВЦЭМ!$I$34:$I$777,СВЦЭМ!$A$34:$A$777,$A327,СВЦЭМ!$B$34:$B$777,W$296)+'СЕТ СН'!$F$13</f>
        <v>0</v>
      </c>
      <c r="X327" s="36">
        <f>SUMIFS(СВЦЭМ!$I$34:$I$777,СВЦЭМ!$A$34:$A$777,$A327,СВЦЭМ!$B$34:$B$777,X$296)+'СЕТ СН'!$F$13</f>
        <v>0</v>
      </c>
      <c r="Y327" s="36">
        <f>SUMIFS(СВЦЭМ!$I$34:$I$777,СВЦЭМ!$A$34:$A$777,$A327,СВЦЭМ!$B$34:$B$777,Y$296)+'СЕТ СН'!$F$13</f>
        <v>0</v>
      </c>
    </row>
    <row r="328" spans="1:27" ht="15.75"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customHeight="1" x14ac:dyDescent="0.2">
      <c r="A329" s="117"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18"/>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6" customFormat="1" ht="12.75" customHeight="1" x14ac:dyDescent="0.2">
      <c r="A331" s="11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customHeight="1" x14ac:dyDescent="0.2">
      <c r="A332" s="35" t="str">
        <f>A297</f>
        <v>01.12.2018</v>
      </c>
      <c r="B332" s="36">
        <f>SUMIFS(СВЦЭМ!$J$34:$J$777,СВЦЭМ!$A$34:$A$777,$A332,СВЦЭМ!$B$34:$B$777,B$331)+'СЕТ СН'!$F$13</f>
        <v>526.73247603000004</v>
      </c>
      <c r="C332" s="36">
        <f>SUMIFS(СВЦЭМ!$J$34:$J$777,СВЦЭМ!$A$34:$A$777,$A332,СВЦЭМ!$B$34:$B$777,C$331)+'СЕТ СН'!$F$13</f>
        <v>556.81122031999996</v>
      </c>
      <c r="D332" s="36">
        <f>SUMIFS(СВЦЭМ!$J$34:$J$777,СВЦЭМ!$A$34:$A$777,$A332,СВЦЭМ!$B$34:$B$777,D$331)+'СЕТ СН'!$F$13</f>
        <v>603.18414825000002</v>
      </c>
      <c r="E332" s="36">
        <f>SUMIFS(СВЦЭМ!$J$34:$J$777,СВЦЭМ!$A$34:$A$777,$A332,СВЦЭМ!$B$34:$B$777,E$331)+'СЕТ СН'!$F$13</f>
        <v>618.16295535999996</v>
      </c>
      <c r="F332" s="36">
        <f>SUMIFS(СВЦЭМ!$J$34:$J$777,СВЦЭМ!$A$34:$A$777,$A332,СВЦЭМ!$B$34:$B$777,F$331)+'СЕТ СН'!$F$13</f>
        <v>622.17322494999996</v>
      </c>
      <c r="G332" s="36">
        <f>SUMIFS(СВЦЭМ!$J$34:$J$777,СВЦЭМ!$A$34:$A$777,$A332,СВЦЭМ!$B$34:$B$777,G$331)+'СЕТ СН'!$F$13</f>
        <v>611.84524432000001</v>
      </c>
      <c r="H332" s="36">
        <f>SUMIFS(СВЦЭМ!$J$34:$J$777,СВЦЭМ!$A$34:$A$777,$A332,СВЦЭМ!$B$34:$B$777,H$331)+'СЕТ СН'!$F$13</f>
        <v>589.47376299999996</v>
      </c>
      <c r="I332" s="36">
        <f>SUMIFS(СВЦЭМ!$J$34:$J$777,СВЦЭМ!$A$34:$A$777,$A332,СВЦЭМ!$B$34:$B$777,I$331)+'СЕТ СН'!$F$13</f>
        <v>582.46841386999995</v>
      </c>
      <c r="J332" s="36">
        <f>SUMIFS(СВЦЭМ!$J$34:$J$777,СВЦЭМ!$A$34:$A$777,$A332,СВЦЭМ!$B$34:$B$777,J$331)+'СЕТ СН'!$F$13</f>
        <v>567.54750536999995</v>
      </c>
      <c r="K332" s="36">
        <f>SUMIFS(СВЦЭМ!$J$34:$J$777,СВЦЭМ!$A$34:$A$777,$A332,СВЦЭМ!$B$34:$B$777,K$331)+'СЕТ СН'!$F$13</f>
        <v>546.96529224999995</v>
      </c>
      <c r="L332" s="36">
        <f>SUMIFS(СВЦЭМ!$J$34:$J$777,СВЦЭМ!$A$34:$A$777,$A332,СВЦЭМ!$B$34:$B$777,L$331)+'СЕТ СН'!$F$13</f>
        <v>539.55551998999999</v>
      </c>
      <c r="M332" s="36">
        <f>SUMIFS(СВЦЭМ!$J$34:$J$777,СВЦЭМ!$A$34:$A$777,$A332,СВЦЭМ!$B$34:$B$777,M$331)+'СЕТ СН'!$F$13</f>
        <v>544.72996811999997</v>
      </c>
      <c r="N332" s="36">
        <f>SUMIFS(СВЦЭМ!$J$34:$J$777,СВЦЭМ!$A$34:$A$777,$A332,СВЦЭМ!$B$34:$B$777,N$331)+'СЕТ СН'!$F$13</f>
        <v>543.90961462999996</v>
      </c>
      <c r="O332" s="36">
        <f>SUMIFS(СВЦЭМ!$J$34:$J$777,СВЦЭМ!$A$34:$A$777,$A332,СВЦЭМ!$B$34:$B$777,O$331)+'СЕТ СН'!$F$13</f>
        <v>522.78966791000005</v>
      </c>
      <c r="P332" s="36">
        <f>SUMIFS(СВЦЭМ!$J$34:$J$777,СВЦЭМ!$A$34:$A$777,$A332,СВЦЭМ!$B$34:$B$777,P$331)+'СЕТ СН'!$F$13</f>
        <v>491.44975937999999</v>
      </c>
      <c r="Q332" s="36">
        <f>SUMIFS(СВЦЭМ!$J$34:$J$777,СВЦЭМ!$A$34:$A$777,$A332,СВЦЭМ!$B$34:$B$777,Q$331)+'СЕТ СН'!$F$13</f>
        <v>453.49308186000002</v>
      </c>
      <c r="R332" s="36">
        <f>SUMIFS(СВЦЭМ!$J$34:$J$777,СВЦЭМ!$A$34:$A$777,$A332,СВЦЭМ!$B$34:$B$777,R$331)+'СЕТ СН'!$F$13</f>
        <v>451.40392853999998</v>
      </c>
      <c r="S332" s="36">
        <f>SUMIFS(СВЦЭМ!$J$34:$J$777,СВЦЭМ!$A$34:$A$777,$A332,СВЦЭМ!$B$34:$B$777,S$331)+'СЕТ СН'!$F$13</f>
        <v>441.60140905999998</v>
      </c>
      <c r="T332" s="36">
        <f>SUMIFS(СВЦЭМ!$J$34:$J$777,СВЦЭМ!$A$34:$A$777,$A332,СВЦЭМ!$B$34:$B$777,T$331)+'СЕТ СН'!$F$13</f>
        <v>422.09106444000003</v>
      </c>
      <c r="U332" s="36">
        <f>SUMIFS(СВЦЭМ!$J$34:$J$777,СВЦЭМ!$A$34:$A$777,$A332,СВЦЭМ!$B$34:$B$777,U$331)+'СЕТ СН'!$F$13</f>
        <v>426.56716582000001</v>
      </c>
      <c r="V332" s="36">
        <f>SUMIFS(СВЦЭМ!$J$34:$J$777,СВЦЭМ!$A$34:$A$777,$A332,СВЦЭМ!$B$34:$B$777,V$331)+'СЕТ СН'!$F$13</f>
        <v>435.04060165999999</v>
      </c>
      <c r="W332" s="36">
        <f>SUMIFS(СВЦЭМ!$J$34:$J$777,СВЦЭМ!$A$34:$A$777,$A332,СВЦЭМ!$B$34:$B$777,W$331)+'СЕТ СН'!$F$13</f>
        <v>440.27398406999998</v>
      </c>
      <c r="X332" s="36">
        <f>SUMIFS(СВЦЭМ!$J$34:$J$777,СВЦЭМ!$A$34:$A$777,$A332,СВЦЭМ!$B$34:$B$777,X$331)+'СЕТ СН'!$F$13</f>
        <v>447.45519489999998</v>
      </c>
      <c r="Y332" s="36">
        <f>SUMIFS(СВЦЭМ!$J$34:$J$777,СВЦЭМ!$A$34:$A$777,$A332,СВЦЭМ!$B$34:$B$777,Y$331)+'СЕТ СН'!$F$13</f>
        <v>489.59380185999999</v>
      </c>
      <c r="AA332" s="45"/>
    </row>
    <row r="333" spans="1:27" ht="15.75" x14ac:dyDescent="0.2">
      <c r="A333" s="35">
        <f>A332+1</f>
        <v>43436</v>
      </c>
      <c r="B333" s="36">
        <f>SUMIFS(СВЦЭМ!$J$34:$J$777,СВЦЭМ!$A$34:$A$777,$A333,СВЦЭМ!$B$34:$B$777,B$331)+'СЕТ СН'!$F$13</f>
        <v>528.80796766000003</v>
      </c>
      <c r="C333" s="36">
        <f>SUMIFS(СВЦЭМ!$J$34:$J$777,СВЦЭМ!$A$34:$A$777,$A333,СВЦЭМ!$B$34:$B$777,C$331)+'СЕТ СН'!$F$13</f>
        <v>583.18387367000003</v>
      </c>
      <c r="D333" s="36">
        <f>SUMIFS(СВЦЭМ!$J$34:$J$777,СВЦЭМ!$A$34:$A$777,$A333,СВЦЭМ!$B$34:$B$777,D$331)+'СЕТ СН'!$F$13</f>
        <v>620.02973881000003</v>
      </c>
      <c r="E333" s="36">
        <f>SUMIFS(СВЦЭМ!$J$34:$J$777,СВЦЭМ!$A$34:$A$777,$A333,СВЦЭМ!$B$34:$B$777,E$331)+'СЕТ СН'!$F$13</f>
        <v>617.60858206</v>
      </c>
      <c r="F333" s="36">
        <f>SUMIFS(СВЦЭМ!$J$34:$J$777,СВЦЭМ!$A$34:$A$777,$A333,СВЦЭМ!$B$34:$B$777,F$331)+'СЕТ СН'!$F$13</f>
        <v>616.39230878000001</v>
      </c>
      <c r="G333" s="36">
        <f>SUMIFS(СВЦЭМ!$J$34:$J$777,СВЦЭМ!$A$34:$A$777,$A333,СВЦЭМ!$B$34:$B$777,G$331)+'СЕТ СН'!$F$13</f>
        <v>617.39163718999998</v>
      </c>
      <c r="H333" s="36">
        <f>SUMIFS(СВЦЭМ!$J$34:$J$777,СВЦЭМ!$A$34:$A$777,$A333,СВЦЭМ!$B$34:$B$777,H$331)+'СЕТ СН'!$F$13</f>
        <v>601.72894045999999</v>
      </c>
      <c r="I333" s="36">
        <f>SUMIFS(СВЦЭМ!$J$34:$J$777,СВЦЭМ!$A$34:$A$777,$A333,СВЦЭМ!$B$34:$B$777,I$331)+'СЕТ СН'!$F$13</f>
        <v>581.93477065000002</v>
      </c>
      <c r="J333" s="36">
        <f>SUMIFS(СВЦЭМ!$J$34:$J$777,СВЦЭМ!$A$34:$A$777,$A333,СВЦЭМ!$B$34:$B$777,J$331)+'СЕТ СН'!$F$13</f>
        <v>556.37409043000002</v>
      </c>
      <c r="K333" s="36">
        <f>SUMIFS(СВЦЭМ!$J$34:$J$777,СВЦЭМ!$A$34:$A$777,$A333,СВЦЭМ!$B$34:$B$777,K$331)+'СЕТ СН'!$F$13</f>
        <v>535.21110528999998</v>
      </c>
      <c r="L333" s="36">
        <f>SUMIFS(СВЦЭМ!$J$34:$J$777,СВЦЭМ!$A$34:$A$777,$A333,СВЦЭМ!$B$34:$B$777,L$331)+'СЕТ СН'!$F$13</f>
        <v>524.71048240000005</v>
      </c>
      <c r="M333" s="36">
        <f>SUMIFS(СВЦЭМ!$J$34:$J$777,СВЦЭМ!$A$34:$A$777,$A333,СВЦЭМ!$B$34:$B$777,M$331)+'СЕТ СН'!$F$13</f>
        <v>528.40047622999998</v>
      </c>
      <c r="N333" s="36">
        <f>SUMIFS(СВЦЭМ!$J$34:$J$777,СВЦЭМ!$A$34:$A$777,$A333,СВЦЭМ!$B$34:$B$777,N$331)+'СЕТ СН'!$F$13</f>
        <v>532.69168494999997</v>
      </c>
      <c r="O333" s="36">
        <f>SUMIFS(СВЦЭМ!$J$34:$J$777,СВЦЭМ!$A$34:$A$777,$A333,СВЦЭМ!$B$34:$B$777,O$331)+'СЕТ СН'!$F$13</f>
        <v>538.36133975999996</v>
      </c>
      <c r="P333" s="36">
        <f>SUMIFS(СВЦЭМ!$J$34:$J$777,СВЦЭМ!$A$34:$A$777,$A333,СВЦЭМ!$B$34:$B$777,P$331)+'СЕТ СН'!$F$13</f>
        <v>518.66714235999996</v>
      </c>
      <c r="Q333" s="36">
        <f>SUMIFS(СВЦЭМ!$J$34:$J$777,СВЦЭМ!$A$34:$A$777,$A333,СВЦЭМ!$B$34:$B$777,Q$331)+'СЕТ СН'!$F$13</f>
        <v>469.74436668999999</v>
      </c>
      <c r="R333" s="36">
        <f>SUMIFS(СВЦЭМ!$J$34:$J$777,СВЦЭМ!$A$34:$A$777,$A333,СВЦЭМ!$B$34:$B$777,R$331)+'СЕТ СН'!$F$13</f>
        <v>461.50252793999999</v>
      </c>
      <c r="S333" s="36">
        <f>SUMIFS(СВЦЭМ!$J$34:$J$777,СВЦЭМ!$A$34:$A$777,$A333,СВЦЭМ!$B$34:$B$777,S$331)+'СЕТ СН'!$F$13</f>
        <v>437.98202256000002</v>
      </c>
      <c r="T333" s="36">
        <f>SUMIFS(СВЦЭМ!$J$34:$J$777,СВЦЭМ!$A$34:$A$777,$A333,СВЦЭМ!$B$34:$B$777,T$331)+'СЕТ СН'!$F$13</f>
        <v>419.62814674999998</v>
      </c>
      <c r="U333" s="36">
        <f>SUMIFS(СВЦЭМ!$J$34:$J$777,СВЦЭМ!$A$34:$A$777,$A333,СВЦЭМ!$B$34:$B$777,U$331)+'СЕТ СН'!$F$13</f>
        <v>427.53232410999999</v>
      </c>
      <c r="V333" s="36">
        <f>SUMIFS(СВЦЭМ!$J$34:$J$777,СВЦЭМ!$A$34:$A$777,$A333,СВЦЭМ!$B$34:$B$777,V$331)+'СЕТ СН'!$F$13</f>
        <v>430.80324105</v>
      </c>
      <c r="W333" s="36">
        <f>SUMIFS(СВЦЭМ!$J$34:$J$777,СВЦЭМ!$A$34:$A$777,$A333,СВЦЭМ!$B$34:$B$777,W$331)+'СЕТ СН'!$F$13</f>
        <v>427.87892634999997</v>
      </c>
      <c r="X333" s="36">
        <f>SUMIFS(СВЦЭМ!$J$34:$J$777,СВЦЭМ!$A$34:$A$777,$A333,СВЦЭМ!$B$34:$B$777,X$331)+'СЕТ СН'!$F$13</f>
        <v>439.73253405000003</v>
      </c>
      <c r="Y333" s="36">
        <f>SUMIFS(СВЦЭМ!$J$34:$J$777,СВЦЭМ!$A$34:$A$777,$A333,СВЦЭМ!$B$34:$B$777,Y$331)+'СЕТ СН'!$F$13</f>
        <v>494.35106098</v>
      </c>
    </row>
    <row r="334" spans="1:27" ht="15.75" x14ac:dyDescent="0.2">
      <c r="A334" s="35">
        <f t="shared" ref="A334:A362" si="9">A333+1</f>
        <v>43437</v>
      </c>
      <c r="B334" s="36">
        <f>SUMIFS(СВЦЭМ!$J$34:$J$777,СВЦЭМ!$A$34:$A$777,$A334,СВЦЭМ!$B$34:$B$777,B$331)+'СЕТ СН'!$F$13</f>
        <v>534.13756728999999</v>
      </c>
      <c r="C334" s="36">
        <f>SUMIFS(СВЦЭМ!$J$34:$J$777,СВЦЭМ!$A$34:$A$777,$A334,СВЦЭМ!$B$34:$B$777,C$331)+'СЕТ СН'!$F$13</f>
        <v>579.78347757999995</v>
      </c>
      <c r="D334" s="36">
        <f>SUMIFS(СВЦЭМ!$J$34:$J$777,СВЦЭМ!$A$34:$A$777,$A334,СВЦЭМ!$B$34:$B$777,D$331)+'СЕТ СН'!$F$13</f>
        <v>617.62515766000001</v>
      </c>
      <c r="E334" s="36">
        <f>SUMIFS(СВЦЭМ!$J$34:$J$777,СВЦЭМ!$A$34:$A$777,$A334,СВЦЭМ!$B$34:$B$777,E$331)+'СЕТ СН'!$F$13</f>
        <v>616.10824090999995</v>
      </c>
      <c r="F334" s="36">
        <f>SUMIFS(СВЦЭМ!$J$34:$J$777,СВЦЭМ!$A$34:$A$777,$A334,СВЦЭМ!$B$34:$B$777,F$331)+'СЕТ СН'!$F$13</f>
        <v>613.43413274</v>
      </c>
      <c r="G334" s="36">
        <f>SUMIFS(СВЦЭМ!$J$34:$J$777,СВЦЭМ!$A$34:$A$777,$A334,СВЦЭМ!$B$34:$B$777,G$331)+'СЕТ СН'!$F$13</f>
        <v>615.72116934999997</v>
      </c>
      <c r="H334" s="36">
        <f>SUMIFS(СВЦЭМ!$J$34:$J$777,СВЦЭМ!$A$34:$A$777,$A334,СВЦЭМ!$B$34:$B$777,H$331)+'СЕТ СН'!$F$13</f>
        <v>578.61879364000004</v>
      </c>
      <c r="I334" s="36">
        <f>SUMIFS(СВЦЭМ!$J$34:$J$777,СВЦЭМ!$A$34:$A$777,$A334,СВЦЭМ!$B$34:$B$777,I$331)+'СЕТ СН'!$F$13</f>
        <v>562.05893566999998</v>
      </c>
      <c r="J334" s="36">
        <f>SUMIFS(СВЦЭМ!$J$34:$J$777,СВЦЭМ!$A$34:$A$777,$A334,СВЦЭМ!$B$34:$B$777,J$331)+'СЕТ СН'!$F$13</f>
        <v>569.01033575999998</v>
      </c>
      <c r="K334" s="36">
        <f>SUMIFS(СВЦЭМ!$J$34:$J$777,СВЦЭМ!$A$34:$A$777,$A334,СВЦЭМ!$B$34:$B$777,K$331)+'СЕТ СН'!$F$13</f>
        <v>552.77848260999997</v>
      </c>
      <c r="L334" s="36">
        <f>SUMIFS(СВЦЭМ!$J$34:$J$777,СВЦЭМ!$A$34:$A$777,$A334,СВЦЭМ!$B$34:$B$777,L$331)+'СЕТ СН'!$F$13</f>
        <v>558.80013334</v>
      </c>
      <c r="M334" s="36">
        <f>SUMIFS(СВЦЭМ!$J$34:$J$777,СВЦЭМ!$A$34:$A$777,$A334,СВЦЭМ!$B$34:$B$777,M$331)+'СЕТ СН'!$F$13</f>
        <v>561.95962821000001</v>
      </c>
      <c r="N334" s="36">
        <f>SUMIFS(СВЦЭМ!$J$34:$J$777,СВЦЭМ!$A$34:$A$777,$A334,СВЦЭМ!$B$34:$B$777,N$331)+'СЕТ СН'!$F$13</f>
        <v>548.82147748</v>
      </c>
      <c r="O334" s="36">
        <f>SUMIFS(СВЦЭМ!$J$34:$J$777,СВЦЭМ!$A$34:$A$777,$A334,СВЦЭМ!$B$34:$B$777,O$331)+'СЕТ СН'!$F$13</f>
        <v>528.53240706999998</v>
      </c>
      <c r="P334" s="36">
        <f>SUMIFS(СВЦЭМ!$J$34:$J$777,СВЦЭМ!$A$34:$A$777,$A334,СВЦЭМ!$B$34:$B$777,P$331)+'СЕТ СН'!$F$13</f>
        <v>494.14948435000002</v>
      </c>
      <c r="Q334" s="36">
        <f>SUMIFS(СВЦЭМ!$J$34:$J$777,СВЦЭМ!$A$34:$A$777,$A334,СВЦЭМ!$B$34:$B$777,Q$331)+'СЕТ СН'!$F$13</f>
        <v>451.02471172999998</v>
      </c>
      <c r="R334" s="36">
        <f>SUMIFS(СВЦЭМ!$J$34:$J$777,СВЦЭМ!$A$34:$A$777,$A334,СВЦЭМ!$B$34:$B$777,R$331)+'СЕТ СН'!$F$13</f>
        <v>442.92251922000003</v>
      </c>
      <c r="S334" s="36">
        <f>SUMIFS(СВЦЭМ!$J$34:$J$777,СВЦЭМ!$A$34:$A$777,$A334,СВЦЭМ!$B$34:$B$777,S$331)+'СЕТ СН'!$F$13</f>
        <v>444.35054148</v>
      </c>
      <c r="T334" s="36">
        <f>SUMIFS(СВЦЭМ!$J$34:$J$777,СВЦЭМ!$A$34:$A$777,$A334,СВЦЭМ!$B$34:$B$777,T$331)+'СЕТ СН'!$F$13</f>
        <v>442.17794772000002</v>
      </c>
      <c r="U334" s="36">
        <f>SUMIFS(СВЦЭМ!$J$34:$J$777,СВЦЭМ!$A$34:$A$777,$A334,СВЦЭМ!$B$34:$B$777,U$331)+'СЕТ СН'!$F$13</f>
        <v>446.04375406000003</v>
      </c>
      <c r="V334" s="36">
        <f>SUMIFS(СВЦЭМ!$J$34:$J$777,СВЦЭМ!$A$34:$A$777,$A334,СВЦЭМ!$B$34:$B$777,V$331)+'СЕТ СН'!$F$13</f>
        <v>446.16446375999999</v>
      </c>
      <c r="W334" s="36">
        <f>SUMIFS(СВЦЭМ!$J$34:$J$777,СВЦЭМ!$A$34:$A$777,$A334,СВЦЭМ!$B$34:$B$777,W$331)+'СЕТ СН'!$F$13</f>
        <v>445.27121298999998</v>
      </c>
      <c r="X334" s="36">
        <f>SUMIFS(СВЦЭМ!$J$34:$J$777,СВЦЭМ!$A$34:$A$777,$A334,СВЦЭМ!$B$34:$B$777,X$331)+'СЕТ СН'!$F$13</f>
        <v>446.33256642999999</v>
      </c>
      <c r="Y334" s="36">
        <f>SUMIFS(СВЦЭМ!$J$34:$J$777,СВЦЭМ!$A$34:$A$777,$A334,СВЦЭМ!$B$34:$B$777,Y$331)+'СЕТ СН'!$F$13</f>
        <v>480.33485913999999</v>
      </c>
    </row>
    <row r="335" spans="1:27" ht="15.75" x14ac:dyDescent="0.2">
      <c r="A335" s="35">
        <f t="shared" si="9"/>
        <v>43438</v>
      </c>
      <c r="B335" s="36">
        <f>SUMIFS(СВЦЭМ!$J$34:$J$777,СВЦЭМ!$A$34:$A$777,$A335,СВЦЭМ!$B$34:$B$777,B$331)+'СЕТ СН'!$F$13</f>
        <v>539.62672879000002</v>
      </c>
      <c r="C335" s="36">
        <f>SUMIFS(СВЦЭМ!$J$34:$J$777,СВЦЭМ!$A$34:$A$777,$A335,СВЦЭМ!$B$34:$B$777,C$331)+'СЕТ СН'!$F$13</f>
        <v>564.59474355999998</v>
      </c>
      <c r="D335" s="36">
        <f>SUMIFS(СВЦЭМ!$J$34:$J$777,СВЦЭМ!$A$34:$A$777,$A335,СВЦЭМ!$B$34:$B$777,D$331)+'СЕТ СН'!$F$13</f>
        <v>595.79591330999995</v>
      </c>
      <c r="E335" s="36">
        <f>SUMIFS(СВЦЭМ!$J$34:$J$777,СВЦЭМ!$A$34:$A$777,$A335,СВЦЭМ!$B$34:$B$777,E$331)+'СЕТ СН'!$F$13</f>
        <v>602.25868467999999</v>
      </c>
      <c r="F335" s="36">
        <f>SUMIFS(СВЦЭМ!$J$34:$J$777,СВЦЭМ!$A$34:$A$777,$A335,СВЦЭМ!$B$34:$B$777,F$331)+'СЕТ СН'!$F$13</f>
        <v>605.35015223000005</v>
      </c>
      <c r="G335" s="36">
        <f>SUMIFS(СВЦЭМ!$J$34:$J$777,СВЦЭМ!$A$34:$A$777,$A335,СВЦЭМ!$B$34:$B$777,G$331)+'СЕТ СН'!$F$13</f>
        <v>584.42806930999996</v>
      </c>
      <c r="H335" s="36">
        <f>SUMIFS(СВЦЭМ!$J$34:$J$777,СВЦЭМ!$A$34:$A$777,$A335,СВЦЭМ!$B$34:$B$777,H$331)+'СЕТ СН'!$F$13</f>
        <v>578.23706197000001</v>
      </c>
      <c r="I335" s="36">
        <f>SUMIFS(СВЦЭМ!$J$34:$J$777,СВЦЭМ!$A$34:$A$777,$A335,СВЦЭМ!$B$34:$B$777,I$331)+'СЕТ СН'!$F$13</f>
        <v>568.18098378000002</v>
      </c>
      <c r="J335" s="36">
        <f>SUMIFS(СВЦЭМ!$J$34:$J$777,СВЦЭМ!$A$34:$A$777,$A335,СВЦЭМ!$B$34:$B$777,J$331)+'СЕТ СН'!$F$13</f>
        <v>566.90562949000002</v>
      </c>
      <c r="K335" s="36">
        <f>SUMIFS(СВЦЭМ!$J$34:$J$777,СВЦЭМ!$A$34:$A$777,$A335,СВЦЭМ!$B$34:$B$777,K$331)+'СЕТ СН'!$F$13</f>
        <v>559.45445393</v>
      </c>
      <c r="L335" s="36">
        <f>SUMIFS(СВЦЭМ!$J$34:$J$777,СВЦЭМ!$A$34:$A$777,$A335,СВЦЭМ!$B$34:$B$777,L$331)+'СЕТ СН'!$F$13</f>
        <v>547.21549561999996</v>
      </c>
      <c r="M335" s="36">
        <f>SUMIFS(СВЦЭМ!$J$34:$J$777,СВЦЭМ!$A$34:$A$777,$A335,СВЦЭМ!$B$34:$B$777,M$331)+'СЕТ СН'!$F$13</f>
        <v>542.53420841000002</v>
      </c>
      <c r="N335" s="36">
        <f>SUMIFS(СВЦЭМ!$J$34:$J$777,СВЦЭМ!$A$34:$A$777,$A335,СВЦЭМ!$B$34:$B$777,N$331)+'СЕТ СН'!$F$13</f>
        <v>541.17044085999999</v>
      </c>
      <c r="O335" s="36">
        <f>SUMIFS(СВЦЭМ!$J$34:$J$777,СВЦЭМ!$A$34:$A$777,$A335,СВЦЭМ!$B$34:$B$777,O$331)+'СЕТ СН'!$F$13</f>
        <v>530.80260267999995</v>
      </c>
      <c r="P335" s="36">
        <f>SUMIFS(СВЦЭМ!$J$34:$J$777,СВЦЭМ!$A$34:$A$777,$A335,СВЦЭМ!$B$34:$B$777,P$331)+'СЕТ СН'!$F$13</f>
        <v>496.18704097</v>
      </c>
      <c r="Q335" s="36">
        <f>SUMIFS(СВЦЭМ!$J$34:$J$777,СВЦЭМ!$A$34:$A$777,$A335,СВЦЭМ!$B$34:$B$777,Q$331)+'СЕТ СН'!$F$13</f>
        <v>453.21314290999999</v>
      </c>
      <c r="R335" s="36">
        <f>SUMIFS(СВЦЭМ!$J$34:$J$777,СВЦЭМ!$A$34:$A$777,$A335,СВЦЭМ!$B$34:$B$777,R$331)+'СЕТ СН'!$F$13</f>
        <v>444.67017076000002</v>
      </c>
      <c r="S335" s="36">
        <f>SUMIFS(СВЦЭМ!$J$34:$J$777,СВЦЭМ!$A$34:$A$777,$A335,СВЦЭМ!$B$34:$B$777,S$331)+'СЕТ СН'!$F$13</f>
        <v>443.56372521999998</v>
      </c>
      <c r="T335" s="36">
        <f>SUMIFS(СВЦЭМ!$J$34:$J$777,СВЦЭМ!$A$34:$A$777,$A335,СВЦЭМ!$B$34:$B$777,T$331)+'СЕТ СН'!$F$13</f>
        <v>446.89526692999999</v>
      </c>
      <c r="U335" s="36">
        <f>SUMIFS(СВЦЭМ!$J$34:$J$777,СВЦЭМ!$A$34:$A$777,$A335,СВЦЭМ!$B$34:$B$777,U$331)+'СЕТ СН'!$F$13</f>
        <v>447.41938798000001</v>
      </c>
      <c r="V335" s="36">
        <f>SUMIFS(СВЦЭМ!$J$34:$J$777,СВЦЭМ!$A$34:$A$777,$A335,СВЦЭМ!$B$34:$B$777,V$331)+'СЕТ СН'!$F$13</f>
        <v>446.32857978999999</v>
      </c>
      <c r="W335" s="36">
        <f>SUMIFS(СВЦЭМ!$J$34:$J$777,СВЦЭМ!$A$34:$A$777,$A335,СВЦЭМ!$B$34:$B$777,W$331)+'СЕТ СН'!$F$13</f>
        <v>433.07083706999998</v>
      </c>
      <c r="X335" s="36">
        <f>SUMIFS(СВЦЭМ!$J$34:$J$777,СВЦЭМ!$A$34:$A$777,$A335,СВЦЭМ!$B$34:$B$777,X$331)+'СЕТ СН'!$F$13</f>
        <v>427.52089957999999</v>
      </c>
      <c r="Y335" s="36">
        <f>SUMIFS(СВЦЭМ!$J$34:$J$777,СВЦЭМ!$A$34:$A$777,$A335,СВЦЭМ!$B$34:$B$777,Y$331)+'СЕТ СН'!$F$13</f>
        <v>473.28691386999998</v>
      </c>
    </row>
    <row r="336" spans="1:27" ht="15.75" x14ac:dyDescent="0.2">
      <c r="A336" s="35">
        <f t="shared" si="9"/>
        <v>43439</v>
      </c>
      <c r="B336" s="36">
        <f>SUMIFS(СВЦЭМ!$J$34:$J$777,СВЦЭМ!$A$34:$A$777,$A336,СВЦЭМ!$B$34:$B$777,B$331)+'СЕТ СН'!$F$13</f>
        <v>530.59059578999995</v>
      </c>
      <c r="C336" s="36">
        <f>SUMIFS(СВЦЭМ!$J$34:$J$777,СВЦЭМ!$A$34:$A$777,$A336,СВЦЭМ!$B$34:$B$777,C$331)+'СЕТ СН'!$F$13</f>
        <v>569.80320160999997</v>
      </c>
      <c r="D336" s="36">
        <f>SUMIFS(СВЦЭМ!$J$34:$J$777,СВЦЭМ!$A$34:$A$777,$A336,СВЦЭМ!$B$34:$B$777,D$331)+'СЕТ СН'!$F$13</f>
        <v>619.86270507999996</v>
      </c>
      <c r="E336" s="36">
        <f>SUMIFS(СВЦЭМ!$J$34:$J$777,СВЦЭМ!$A$34:$A$777,$A336,СВЦЭМ!$B$34:$B$777,E$331)+'СЕТ СН'!$F$13</f>
        <v>621.87887382999997</v>
      </c>
      <c r="F336" s="36">
        <f>SUMIFS(СВЦЭМ!$J$34:$J$777,СВЦЭМ!$A$34:$A$777,$A336,СВЦЭМ!$B$34:$B$777,F$331)+'СЕТ СН'!$F$13</f>
        <v>620.19123279999997</v>
      </c>
      <c r="G336" s="36">
        <f>SUMIFS(СВЦЭМ!$J$34:$J$777,СВЦЭМ!$A$34:$A$777,$A336,СВЦЭМ!$B$34:$B$777,G$331)+'СЕТ СН'!$F$13</f>
        <v>615.55829834999997</v>
      </c>
      <c r="H336" s="36">
        <f>SUMIFS(СВЦЭМ!$J$34:$J$777,СВЦЭМ!$A$34:$A$777,$A336,СВЦЭМ!$B$34:$B$777,H$331)+'СЕТ СН'!$F$13</f>
        <v>595.13418275000004</v>
      </c>
      <c r="I336" s="36">
        <f>SUMIFS(СВЦЭМ!$J$34:$J$777,СВЦЭМ!$A$34:$A$777,$A336,СВЦЭМ!$B$34:$B$777,I$331)+'СЕТ СН'!$F$13</f>
        <v>573.28925245999994</v>
      </c>
      <c r="J336" s="36">
        <f>SUMIFS(СВЦЭМ!$J$34:$J$777,СВЦЭМ!$A$34:$A$777,$A336,СВЦЭМ!$B$34:$B$777,J$331)+'СЕТ СН'!$F$13</f>
        <v>578.41307572000005</v>
      </c>
      <c r="K336" s="36">
        <f>SUMIFS(СВЦЭМ!$J$34:$J$777,СВЦЭМ!$A$34:$A$777,$A336,СВЦЭМ!$B$34:$B$777,K$331)+'СЕТ СН'!$F$13</f>
        <v>576.51759652999999</v>
      </c>
      <c r="L336" s="36">
        <f>SUMIFS(СВЦЭМ!$J$34:$J$777,СВЦЭМ!$A$34:$A$777,$A336,СВЦЭМ!$B$34:$B$777,L$331)+'СЕТ СН'!$F$13</f>
        <v>575.69838626000001</v>
      </c>
      <c r="M336" s="36">
        <f>SUMIFS(СВЦЭМ!$J$34:$J$777,СВЦЭМ!$A$34:$A$777,$A336,СВЦЭМ!$B$34:$B$777,M$331)+'СЕТ СН'!$F$13</f>
        <v>567.45113820999995</v>
      </c>
      <c r="N336" s="36">
        <f>SUMIFS(СВЦЭМ!$J$34:$J$777,СВЦЭМ!$A$34:$A$777,$A336,СВЦЭМ!$B$34:$B$777,N$331)+'СЕТ СН'!$F$13</f>
        <v>561.17185302999997</v>
      </c>
      <c r="O336" s="36">
        <f>SUMIFS(СВЦЭМ!$J$34:$J$777,СВЦЭМ!$A$34:$A$777,$A336,СВЦЭМ!$B$34:$B$777,O$331)+'СЕТ СН'!$F$13</f>
        <v>533.53673335999997</v>
      </c>
      <c r="P336" s="36">
        <f>SUMIFS(СВЦЭМ!$J$34:$J$777,СВЦЭМ!$A$34:$A$777,$A336,СВЦЭМ!$B$34:$B$777,P$331)+'СЕТ СН'!$F$13</f>
        <v>501.60071153000001</v>
      </c>
      <c r="Q336" s="36">
        <f>SUMIFS(СВЦЭМ!$J$34:$J$777,СВЦЭМ!$A$34:$A$777,$A336,СВЦЭМ!$B$34:$B$777,Q$331)+'СЕТ СН'!$F$13</f>
        <v>459.72761822000001</v>
      </c>
      <c r="R336" s="36">
        <f>SUMIFS(СВЦЭМ!$J$34:$J$777,СВЦЭМ!$A$34:$A$777,$A336,СВЦЭМ!$B$34:$B$777,R$331)+'СЕТ СН'!$F$13</f>
        <v>444.46636523000001</v>
      </c>
      <c r="S336" s="36">
        <f>SUMIFS(СВЦЭМ!$J$34:$J$777,СВЦЭМ!$A$34:$A$777,$A336,СВЦЭМ!$B$34:$B$777,S$331)+'СЕТ СН'!$F$13</f>
        <v>442.51290853</v>
      </c>
      <c r="T336" s="36">
        <f>SUMIFS(СВЦЭМ!$J$34:$J$777,СВЦЭМ!$A$34:$A$777,$A336,СВЦЭМ!$B$34:$B$777,T$331)+'СЕТ СН'!$F$13</f>
        <v>449.90527422999997</v>
      </c>
      <c r="U336" s="36">
        <f>SUMIFS(СВЦЭМ!$J$34:$J$777,СВЦЭМ!$A$34:$A$777,$A336,СВЦЭМ!$B$34:$B$777,U$331)+'СЕТ СН'!$F$13</f>
        <v>449.94726274999999</v>
      </c>
      <c r="V336" s="36">
        <f>SUMIFS(СВЦЭМ!$J$34:$J$777,СВЦЭМ!$A$34:$A$777,$A336,СВЦЭМ!$B$34:$B$777,V$331)+'СЕТ СН'!$F$13</f>
        <v>450.66895663999998</v>
      </c>
      <c r="W336" s="36">
        <f>SUMIFS(СВЦЭМ!$J$34:$J$777,СВЦЭМ!$A$34:$A$777,$A336,СВЦЭМ!$B$34:$B$777,W$331)+'СЕТ СН'!$F$13</f>
        <v>453.93571972000001</v>
      </c>
      <c r="X336" s="36">
        <f>SUMIFS(СВЦЭМ!$J$34:$J$777,СВЦЭМ!$A$34:$A$777,$A336,СВЦЭМ!$B$34:$B$777,X$331)+'СЕТ СН'!$F$13</f>
        <v>447.92797257000001</v>
      </c>
      <c r="Y336" s="36">
        <f>SUMIFS(СВЦЭМ!$J$34:$J$777,СВЦЭМ!$A$34:$A$777,$A336,СВЦЭМ!$B$34:$B$777,Y$331)+'СЕТ СН'!$F$13</f>
        <v>487.42669916</v>
      </c>
    </row>
    <row r="337" spans="1:25" ht="15.75" x14ac:dyDescent="0.2">
      <c r="A337" s="35">
        <f t="shared" si="9"/>
        <v>43440</v>
      </c>
      <c r="B337" s="36">
        <f>SUMIFS(СВЦЭМ!$J$34:$J$777,СВЦЭМ!$A$34:$A$777,$A337,СВЦЭМ!$B$34:$B$777,B$331)+'СЕТ СН'!$F$13</f>
        <v>535.49516847999996</v>
      </c>
      <c r="C337" s="36">
        <f>SUMIFS(СВЦЭМ!$J$34:$J$777,СВЦЭМ!$A$34:$A$777,$A337,СВЦЭМ!$B$34:$B$777,C$331)+'СЕТ СН'!$F$13</f>
        <v>572.30357125</v>
      </c>
      <c r="D337" s="36">
        <f>SUMIFS(СВЦЭМ!$J$34:$J$777,СВЦЭМ!$A$34:$A$777,$A337,СВЦЭМ!$B$34:$B$777,D$331)+'СЕТ СН'!$F$13</f>
        <v>619.29335804000004</v>
      </c>
      <c r="E337" s="36">
        <f>SUMIFS(СВЦЭМ!$J$34:$J$777,СВЦЭМ!$A$34:$A$777,$A337,СВЦЭМ!$B$34:$B$777,E$331)+'СЕТ СН'!$F$13</f>
        <v>624.71181466999997</v>
      </c>
      <c r="F337" s="36">
        <f>SUMIFS(СВЦЭМ!$J$34:$J$777,СВЦЭМ!$A$34:$A$777,$A337,СВЦЭМ!$B$34:$B$777,F$331)+'СЕТ СН'!$F$13</f>
        <v>626.87856892000002</v>
      </c>
      <c r="G337" s="36">
        <f>SUMIFS(СВЦЭМ!$J$34:$J$777,СВЦЭМ!$A$34:$A$777,$A337,СВЦЭМ!$B$34:$B$777,G$331)+'СЕТ СН'!$F$13</f>
        <v>611.91564689999996</v>
      </c>
      <c r="H337" s="36">
        <f>SUMIFS(СВЦЭМ!$J$34:$J$777,СВЦЭМ!$A$34:$A$777,$A337,СВЦЭМ!$B$34:$B$777,H$331)+'СЕТ СН'!$F$13</f>
        <v>586.20718520000003</v>
      </c>
      <c r="I337" s="36">
        <f>SUMIFS(СВЦЭМ!$J$34:$J$777,СВЦЭМ!$A$34:$A$777,$A337,СВЦЭМ!$B$34:$B$777,I$331)+'СЕТ СН'!$F$13</f>
        <v>542.83803173000001</v>
      </c>
      <c r="J337" s="36">
        <f>SUMIFS(СВЦЭМ!$J$34:$J$777,СВЦЭМ!$A$34:$A$777,$A337,СВЦЭМ!$B$34:$B$777,J$331)+'СЕТ СН'!$F$13</f>
        <v>508.01462278000002</v>
      </c>
      <c r="K337" s="36">
        <f>SUMIFS(СВЦЭМ!$J$34:$J$777,СВЦЭМ!$A$34:$A$777,$A337,СВЦЭМ!$B$34:$B$777,K$331)+'СЕТ СН'!$F$13</f>
        <v>479.06184933999998</v>
      </c>
      <c r="L337" s="36">
        <f>SUMIFS(СВЦЭМ!$J$34:$J$777,СВЦЭМ!$A$34:$A$777,$A337,СВЦЭМ!$B$34:$B$777,L$331)+'СЕТ СН'!$F$13</f>
        <v>484.07068665999998</v>
      </c>
      <c r="M337" s="36">
        <f>SUMIFS(СВЦЭМ!$J$34:$J$777,СВЦЭМ!$A$34:$A$777,$A337,СВЦЭМ!$B$34:$B$777,M$331)+'СЕТ СН'!$F$13</f>
        <v>510.27478251000002</v>
      </c>
      <c r="N337" s="36">
        <f>SUMIFS(СВЦЭМ!$J$34:$J$777,СВЦЭМ!$A$34:$A$777,$A337,СВЦЭМ!$B$34:$B$777,N$331)+'СЕТ СН'!$F$13</f>
        <v>545.64209059999996</v>
      </c>
      <c r="O337" s="36">
        <f>SUMIFS(СВЦЭМ!$J$34:$J$777,СВЦЭМ!$A$34:$A$777,$A337,СВЦЭМ!$B$34:$B$777,O$331)+'СЕТ СН'!$F$13</f>
        <v>565.44991277999998</v>
      </c>
      <c r="P337" s="36">
        <f>SUMIFS(СВЦЭМ!$J$34:$J$777,СВЦЭМ!$A$34:$A$777,$A337,СВЦЭМ!$B$34:$B$777,P$331)+'СЕТ СН'!$F$13</f>
        <v>563.93611866000003</v>
      </c>
      <c r="Q337" s="36">
        <f>SUMIFS(СВЦЭМ!$J$34:$J$777,СВЦЭМ!$A$34:$A$777,$A337,СВЦЭМ!$B$34:$B$777,Q$331)+'СЕТ СН'!$F$13</f>
        <v>544.92642427999999</v>
      </c>
      <c r="R337" s="36">
        <f>SUMIFS(СВЦЭМ!$J$34:$J$777,СВЦЭМ!$A$34:$A$777,$A337,СВЦЭМ!$B$34:$B$777,R$331)+'СЕТ СН'!$F$13</f>
        <v>512.50004572</v>
      </c>
      <c r="S337" s="36">
        <f>SUMIFS(СВЦЭМ!$J$34:$J$777,СВЦЭМ!$A$34:$A$777,$A337,СВЦЭМ!$B$34:$B$777,S$331)+'СЕТ СН'!$F$13</f>
        <v>475.66722571999998</v>
      </c>
      <c r="T337" s="36">
        <f>SUMIFS(СВЦЭМ!$J$34:$J$777,СВЦЭМ!$A$34:$A$777,$A337,СВЦЭМ!$B$34:$B$777,T$331)+'СЕТ СН'!$F$13</f>
        <v>470.77624464000002</v>
      </c>
      <c r="U337" s="36">
        <f>SUMIFS(СВЦЭМ!$J$34:$J$777,СВЦЭМ!$A$34:$A$777,$A337,СВЦЭМ!$B$34:$B$777,U$331)+'СЕТ СН'!$F$13</f>
        <v>473.50542350000001</v>
      </c>
      <c r="V337" s="36">
        <f>SUMIFS(СВЦЭМ!$J$34:$J$777,СВЦЭМ!$A$34:$A$777,$A337,СВЦЭМ!$B$34:$B$777,V$331)+'СЕТ СН'!$F$13</f>
        <v>471.85096594999999</v>
      </c>
      <c r="W337" s="36">
        <f>SUMIFS(СВЦЭМ!$J$34:$J$777,СВЦЭМ!$A$34:$A$777,$A337,СВЦЭМ!$B$34:$B$777,W$331)+'СЕТ СН'!$F$13</f>
        <v>453.27169357000002</v>
      </c>
      <c r="X337" s="36">
        <f>SUMIFS(СВЦЭМ!$J$34:$J$777,СВЦЭМ!$A$34:$A$777,$A337,СВЦЭМ!$B$34:$B$777,X$331)+'СЕТ СН'!$F$13</f>
        <v>465.39719540999999</v>
      </c>
      <c r="Y337" s="36">
        <f>SUMIFS(СВЦЭМ!$J$34:$J$777,СВЦЭМ!$A$34:$A$777,$A337,СВЦЭМ!$B$34:$B$777,Y$331)+'СЕТ СН'!$F$13</f>
        <v>482.85230875000002</v>
      </c>
    </row>
    <row r="338" spans="1:25" ht="15.75" x14ac:dyDescent="0.2">
      <c r="A338" s="35">
        <f t="shared" si="9"/>
        <v>43441</v>
      </c>
      <c r="B338" s="36">
        <f>SUMIFS(СВЦЭМ!$J$34:$J$777,СВЦЭМ!$A$34:$A$777,$A338,СВЦЭМ!$B$34:$B$777,B$331)+'СЕТ СН'!$F$13</f>
        <v>581.36452378000001</v>
      </c>
      <c r="C338" s="36">
        <f>SUMIFS(СВЦЭМ!$J$34:$J$777,СВЦЭМ!$A$34:$A$777,$A338,СВЦЭМ!$B$34:$B$777,C$331)+'СЕТ СН'!$F$13</f>
        <v>631.06417986999998</v>
      </c>
      <c r="D338" s="36">
        <f>SUMIFS(СВЦЭМ!$J$34:$J$777,СВЦЭМ!$A$34:$A$777,$A338,СВЦЭМ!$B$34:$B$777,D$331)+'СЕТ СН'!$F$13</f>
        <v>649.94833747999996</v>
      </c>
      <c r="E338" s="36">
        <f>SUMIFS(СВЦЭМ!$J$34:$J$777,СВЦЭМ!$A$34:$A$777,$A338,СВЦЭМ!$B$34:$B$777,E$331)+'СЕТ СН'!$F$13</f>
        <v>649.02086325000005</v>
      </c>
      <c r="F338" s="36">
        <f>SUMIFS(СВЦЭМ!$J$34:$J$777,СВЦЭМ!$A$34:$A$777,$A338,СВЦЭМ!$B$34:$B$777,F$331)+'СЕТ СН'!$F$13</f>
        <v>649.25684777000004</v>
      </c>
      <c r="G338" s="36">
        <f>SUMIFS(СВЦЭМ!$J$34:$J$777,СВЦЭМ!$A$34:$A$777,$A338,СВЦЭМ!$B$34:$B$777,G$331)+'СЕТ СН'!$F$13</f>
        <v>646.18896920999998</v>
      </c>
      <c r="H338" s="36">
        <f>SUMIFS(СВЦЭМ!$J$34:$J$777,СВЦЭМ!$A$34:$A$777,$A338,СВЦЭМ!$B$34:$B$777,H$331)+'СЕТ СН'!$F$13</f>
        <v>621.67070080999997</v>
      </c>
      <c r="I338" s="36">
        <f>SUMIFS(СВЦЭМ!$J$34:$J$777,СВЦЭМ!$A$34:$A$777,$A338,СВЦЭМ!$B$34:$B$777,I$331)+'СЕТ СН'!$F$13</f>
        <v>565.45688986000005</v>
      </c>
      <c r="J338" s="36">
        <f>SUMIFS(СВЦЭМ!$J$34:$J$777,СВЦЭМ!$A$34:$A$777,$A338,СВЦЭМ!$B$34:$B$777,J$331)+'СЕТ СН'!$F$13</f>
        <v>518.61376885000004</v>
      </c>
      <c r="K338" s="36">
        <f>SUMIFS(СВЦЭМ!$J$34:$J$777,СВЦЭМ!$A$34:$A$777,$A338,СВЦЭМ!$B$34:$B$777,K$331)+'СЕТ СН'!$F$13</f>
        <v>480.06357828</v>
      </c>
      <c r="L338" s="36">
        <f>SUMIFS(СВЦЭМ!$J$34:$J$777,СВЦЭМ!$A$34:$A$777,$A338,СВЦЭМ!$B$34:$B$777,L$331)+'СЕТ СН'!$F$13</f>
        <v>483.06285452999998</v>
      </c>
      <c r="M338" s="36">
        <f>SUMIFS(СВЦЭМ!$J$34:$J$777,СВЦЭМ!$A$34:$A$777,$A338,СВЦЭМ!$B$34:$B$777,M$331)+'СЕТ СН'!$F$13</f>
        <v>512.24007621999999</v>
      </c>
      <c r="N338" s="36">
        <f>SUMIFS(СВЦЭМ!$J$34:$J$777,СВЦЭМ!$A$34:$A$777,$A338,СВЦЭМ!$B$34:$B$777,N$331)+'СЕТ СН'!$F$13</f>
        <v>545.10632633</v>
      </c>
      <c r="O338" s="36">
        <f>SUMIFS(СВЦЭМ!$J$34:$J$777,СВЦЭМ!$A$34:$A$777,$A338,СВЦЭМ!$B$34:$B$777,O$331)+'СЕТ СН'!$F$13</f>
        <v>569.54157717999999</v>
      </c>
      <c r="P338" s="36">
        <f>SUMIFS(СВЦЭМ!$J$34:$J$777,СВЦЭМ!$A$34:$A$777,$A338,СВЦЭМ!$B$34:$B$777,P$331)+'СЕТ СН'!$F$13</f>
        <v>573.85316866000005</v>
      </c>
      <c r="Q338" s="36">
        <f>SUMIFS(СВЦЭМ!$J$34:$J$777,СВЦЭМ!$A$34:$A$777,$A338,СВЦЭМ!$B$34:$B$777,Q$331)+'СЕТ СН'!$F$13</f>
        <v>551.76034636999998</v>
      </c>
      <c r="R338" s="36">
        <f>SUMIFS(СВЦЭМ!$J$34:$J$777,СВЦЭМ!$A$34:$A$777,$A338,СВЦЭМ!$B$34:$B$777,R$331)+'СЕТ СН'!$F$13</f>
        <v>512.80777104000003</v>
      </c>
      <c r="S338" s="36">
        <f>SUMIFS(СВЦЭМ!$J$34:$J$777,СВЦЭМ!$A$34:$A$777,$A338,СВЦЭМ!$B$34:$B$777,S$331)+'СЕТ СН'!$F$13</f>
        <v>465.31924551999998</v>
      </c>
      <c r="T338" s="36">
        <f>SUMIFS(СВЦЭМ!$J$34:$J$777,СВЦЭМ!$A$34:$A$777,$A338,СВЦЭМ!$B$34:$B$777,T$331)+'СЕТ СН'!$F$13</f>
        <v>450.14504126000003</v>
      </c>
      <c r="U338" s="36">
        <f>SUMIFS(СВЦЭМ!$J$34:$J$777,СВЦЭМ!$A$34:$A$777,$A338,СВЦЭМ!$B$34:$B$777,U$331)+'СЕТ СН'!$F$13</f>
        <v>451.34731767</v>
      </c>
      <c r="V338" s="36">
        <f>SUMIFS(СВЦЭМ!$J$34:$J$777,СВЦЭМ!$A$34:$A$777,$A338,СВЦЭМ!$B$34:$B$777,V$331)+'СЕТ СН'!$F$13</f>
        <v>458.34940182999998</v>
      </c>
      <c r="W338" s="36">
        <f>SUMIFS(СВЦЭМ!$J$34:$J$777,СВЦЭМ!$A$34:$A$777,$A338,СВЦЭМ!$B$34:$B$777,W$331)+'СЕТ СН'!$F$13</f>
        <v>470.00498191000003</v>
      </c>
      <c r="X338" s="36">
        <f>SUMIFS(СВЦЭМ!$J$34:$J$777,СВЦЭМ!$A$34:$A$777,$A338,СВЦЭМ!$B$34:$B$777,X$331)+'СЕТ СН'!$F$13</f>
        <v>476.68704616999997</v>
      </c>
      <c r="Y338" s="36">
        <f>SUMIFS(СВЦЭМ!$J$34:$J$777,СВЦЭМ!$A$34:$A$777,$A338,СВЦЭМ!$B$34:$B$777,Y$331)+'СЕТ СН'!$F$13</f>
        <v>524.27882150000005</v>
      </c>
    </row>
    <row r="339" spans="1:25" ht="15.75" x14ac:dyDescent="0.2">
      <c r="A339" s="35">
        <f t="shared" si="9"/>
        <v>43442</v>
      </c>
      <c r="B339" s="36">
        <f>SUMIFS(СВЦЭМ!$J$34:$J$777,СВЦЭМ!$A$34:$A$777,$A339,СВЦЭМ!$B$34:$B$777,B$331)+'СЕТ СН'!$F$13</f>
        <v>571.54905294000002</v>
      </c>
      <c r="C339" s="36">
        <f>SUMIFS(СВЦЭМ!$J$34:$J$777,СВЦЭМ!$A$34:$A$777,$A339,СВЦЭМ!$B$34:$B$777,C$331)+'СЕТ СН'!$F$13</f>
        <v>587.78864111999997</v>
      </c>
      <c r="D339" s="36">
        <f>SUMIFS(СВЦЭМ!$J$34:$J$777,СВЦЭМ!$A$34:$A$777,$A339,СВЦЭМ!$B$34:$B$777,D$331)+'СЕТ СН'!$F$13</f>
        <v>642.34934310999995</v>
      </c>
      <c r="E339" s="36">
        <f>SUMIFS(СВЦЭМ!$J$34:$J$777,СВЦЭМ!$A$34:$A$777,$A339,СВЦЭМ!$B$34:$B$777,E$331)+'СЕТ СН'!$F$13</f>
        <v>650.79877843999998</v>
      </c>
      <c r="F339" s="36">
        <f>SUMIFS(СВЦЭМ!$J$34:$J$777,СВЦЭМ!$A$34:$A$777,$A339,СВЦЭМ!$B$34:$B$777,F$331)+'СЕТ СН'!$F$13</f>
        <v>650.59249854999996</v>
      </c>
      <c r="G339" s="36">
        <f>SUMIFS(СВЦЭМ!$J$34:$J$777,СВЦЭМ!$A$34:$A$777,$A339,СВЦЭМ!$B$34:$B$777,G$331)+'СЕТ СН'!$F$13</f>
        <v>652.09453328999996</v>
      </c>
      <c r="H339" s="36">
        <f>SUMIFS(СВЦЭМ!$J$34:$J$777,СВЦЭМ!$A$34:$A$777,$A339,СВЦЭМ!$B$34:$B$777,H$331)+'СЕТ СН'!$F$13</f>
        <v>639.21194644000002</v>
      </c>
      <c r="I339" s="36">
        <f>SUMIFS(СВЦЭМ!$J$34:$J$777,СВЦЭМ!$A$34:$A$777,$A339,СВЦЭМ!$B$34:$B$777,I$331)+'СЕТ СН'!$F$13</f>
        <v>580.27286889000004</v>
      </c>
      <c r="J339" s="36">
        <f>SUMIFS(СВЦЭМ!$J$34:$J$777,СВЦЭМ!$A$34:$A$777,$A339,СВЦЭМ!$B$34:$B$777,J$331)+'СЕТ СН'!$F$13</f>
        <v>525.57549382000002</v>
      </c>
      <c r="K339" s="36">
        <f>SUMIFS(СВЦЭМ!$J$34:$J$777,СВЦЭМ!$A$34:$A$777,$A339,СВЦЭМ!$B$34:$B$777,K$331)+'СЕТ СН'!$F$13</f>
        <v>482.37543511000001</v>
      </c>
      <c r="L339" s="36">
        <f>SUMIFS(СВЦЭМ!$J$34:$J$777,СВЦЭМ!$A$34:$A$777,$A339,СВЦЭМ!$B$34:$B$777,L$331)+'СЕТ СН'!$F$13</f>
        <v>478.64752860999999</v>
      </c>
      <c r="M339" s="36">
        <f>SUMIFS(СВЦЭМ!$J$34:$J$777,СВЦЭМ!$A$34:$A$777,$A339,СВЦЭМ!$B$34:$B$777,M$331)+'СЕТ СН'!$F$13</f>
        <v>512.80244901000003</v>
      </c>
      <c r="N339" s="36">
        <f>SUMIFS(СВЦЭМ!$J$34:$J$777,СВЦЭМ!$A$34:$A$777,$A339,СВЦЭМ!$B$34:$B$777,N$331)+'СЕТ СН'!$F$13</f>
        <v>555.26375230999997</v>
      </c>
      <c r="O339" s="36">
        <f>SUMIFS(СВЦЭМ!$J$34:$J$777,СВЦЭМ!$A$34:$A$777,$A339,СВЦЭМ!$B$34:$B$777,O$331)+'СЕТ СН'!$F$13</f>
        <v>578.77796004000004</v>
      </c>
      <c r="P339" s="36">
        <f>SUMIFS(СВЦЭМ!$J$34:$J$777,СВЦЭМ!$A$34:$A$777,$A339,СВЦЭМ!$B$34:$B$777,P$331)+'СЕТ СН'!$F$13</f>
        <v>577.63690385999996</v>
      </c>
      <c r="Q339" s="36">
        <f>SUMIFS(СВЦЭМ!$J$34:$J$777,СВЦЭМ!$A$34:$A$777,$A339,СВЦЭМ!$B$34:$B$777,Q$331)+'СЕТ СН'!$F$13</f>
        <v>559.14537135</v>
      </c>
      <c r="R339" s="36">
        <f>SUMIFS(СВЦЭМ!$J$34:$J$777,СВЦЭМ!$A$34:$A$777,$A339,СВЦЭМ!$B$34:$B$777,R$331)+'СЕТ СН'!$F$13</f>
        <v>524.68368852000003</v>
      </c>
      <c r="S339" s="36">
        <f>SUMIFS(СВЦЭМ!$J$34:$J$777,СВЦЭМ!$A$34:$A$777,$A339,СВЦЭМ!$B$34:$B$777,S$331)+'СЕТ СН'!$F$13</f>
        <v>470.91287218999997</v>
      </c>
      <c r="T339" s="36">
        <f>SUMIFS(СВЦЭМ!$J$34:$J$777,СВЦЭМ!$A$34:$A$777,$A339,СВЦЭМ!$B$34:$B$777,T$331)+'СЕТ СН'!$F$13</f>
        <v>444.35370882000001</v>
      </c>
      <c r="U339" s="36">
        <f>SUMIFS(СВЦЭМ!$J$34:$J$777,СВЦЭМ!$A$34:$A$777,$A339,СВЦЭМ!$B$34:$B$777,U$331)+'СЕТ СН'!$F$13</f>
        <v>446.72227311</v>
      </c>
      <c r="V339" s="36">
        <f>SUMIFS(СВЦЭМ!$J$34:$J$777,СВЦЭМ!$A$34:$A$777,$A339,СВЦЭМ!$B$34:$B$777,V$331)+'СЕТ СН'!$F$13</f>
        <v>456.88481804999998</v>
      </c>
      <c r="W339" s="36">
        <f>SUMIFS(СВЦЭМ!$J$34:$J$777,СВЦЭМ!$A$34:$A$777,$A339,СВЦЭМ!$B$34:$B$777,W$331)+'СЕТ СН'!$F$13</f>
        <v>465.16045554999999</v>
      </c>
      <c r="X339" s="36">
        <f>SUMIFS(СВЦЭМ!$J$34:$J$777,СВЦЭМ!$A$34:$A$777,$A339,СВЦЭМ!$B$34:$B$777,X$331)+'СЕТ СН'!$F$13</f>
        <v>480.56389332999998</v>
      </c>
      <c r="Y339" s="36">
        <f>SUMIFS(СВЦЭМ!$J$34:$J$777,СВЦЭМ!$A$34:$A$777,$A339,СВЦЭМ!$B$34:$B$777,Y$331)+'СЕТ СН'!$F$13</f>
        <v>528.03568428000005</v>
      </c>
    </row>
    <row r="340" spans="1:25" ht="15.75" x14ac:dyDescent="0.2">
      <c r="A340" s="35">
        <f t="shared" si="9"/>
        <v>43443</v>
      </c>
      <c r="B340" s="36">
        <f>SUMIFS(СВЦЭМ!$J$34:$J$777,СВЦЭМ!$A$34:$A$777,$A340,СВЦЭМ!$B$34:$B$777,B$331)+'СЕТ СН'!$F$13</f>
        <v>564.75525862999996</v>
      </c>
      <c r="C340" s="36">
        <f>SUMIFS(СВЦЭМ!$J$34:$J$777,СВЦЭМ!$A$34:$A$777,$A340,СВЦЭМ!$B$34:$B$777,C$331)+'СЕТ СН'!$F$13</f>
        <v>605.01917892999995</v>
      </c>
      <c r="D340" s="36">
        <f>SUMIFS(СВЦЭМ!$J$34:$J$777,СВЦЭМ!$A$34:$A$777,$A340,СВЦЭМ!$B$34:$B$777,D$331)+'СЕТ СН'!$F$13</f>
        <v>645.07860843000003</v>
      </c>
      <c r="E340" s="36">
        <f>SUMIFS(СВЦЭМ!$J$34:$J$777,СВЦЭМ!$A$34:$A$777,$A340,СВЦЭМ!$B$34:$B$777,E$331)+'СЕТ СН'!$F$13</f>
        <v>651.40192308999997</v>
      </c>
      <c r="F340" s="36">
        <f>SUMIFS(СВЦЭМ!$J$34:$J$777,СВЦЭМ!$A$34:$A$777,$A340,СВЦЭМ!$B$34:$B$777,F$331)+'СЕТ СН'!$F$13</f>
        <v>653.58502694000003</v>
      </c>
      <c r="G340" s="36">
        <f>SUMIFS(СВЦЭМ!$J$34:$J$777,СВЦЭМ!$A$34:$A$777,$A340,СВЦЭМ!$B$34:$B$777,G$331)+'СЕТ СН'!$F$13</f>
        <v>648.96103892999997</v>
      </c>
      <c r="H340" s="36">
        <f>SUMIFS(СВЦЭМ!$J$34:$J$777,СВЦЭМ!$A$34:$A$777,$A340,СВЦЭМ!$B$34:$B$777,H$331)+'СЕТ СН'!$F$13</f>
        <v>627.57301501999996</v>
      </c>
      <c r="I340" s="36">
        <f>SUMIFS(СВЦЭМ!$J$34:$J$777,СВЦЭМ!$A$34:$A$777,$A340,СВЦЭМ!$B$34:$B$777,I$331)+'СЕТ СН'!$F$13</f>
        <v>578.64784227999996</v>
      </c>
      <c r="J340" s="36">
        <f>SUMIFS(СВЦЭМ!$J$34:$J$777,СВЦЭМ!$A$34:$A$777,$A340,СВЦЭМ!$B$34:$B$777,J$331)+'СЕТ СН'!$F$13</f>
        <v>523.37662197999998</v>
      </c>
      <c r="K340" s="36">
        <f>SUMIFS(СВЦЭМ!$J$34:$J$777,СВЦЭМ!$A$34:$A$777,$A340,СВЦЭМ!$B$34:$B$777,K$331)+'СЕТ СН'!$F$13</f>
        <v>481.44361430999999</v>
      </c>
      <c r="L340" s="36">
        <f>SUMIFS(СВЦЭМ!$J$34:$J$777,СВЦЭМ!$A$34:$A$777,$A340,СВЦЭМ!$B$34:$B$777,L$331)+'СЕТ СН'!$F$13</f>
        <v>476.5528233</v>
      </c>
      <c r="M340" s="36">
        <f>SUMIFS(СВЦЭМ!$J$34:$J$777,СВЦЭМ!$A$34:$A$777,$A340,СВЦЭМ!$B$34:$B$777,M$331)+'СЕТ СН'!$F$13</f>
        <v>514.54332781000005</v>
      </c>
      <c r="N340" s="36">
        <f>SUMIFS(СВЦЭМ!$J$34:$J$777,СВЦЭМ!$A$34:$A$777,$A340,СВЦЭМ!$B$34:$B$777,N$331)+'СЕТ СН'!$F$13</f>
        <v>547.11259286999996</v>
      </c>
      <c r="O340" s="36">
        <f>SUMIFS(СВЦЭМ!$J$34:$J$777,СВЦЭМ!$A$34:$A$777,$A340,СВЦЭМ!$B$34:$B$777,O$331)+'СЕТ СН'!$F$13</f>
        <v>578.94487501000003</v>
      </c>
      <c r="P340" s="36">
        <f>SUMIFS(СВЦЭМ!$J$34:$J$777,СВЦЭМ!$A$34:$A$777,$A340,СВЦЭМ!$B$34:$B$777,P$331)+'СЕТ СН'!$F$13</f>
        <v>581.79942360999996</v>
      </c>
      <c r="Q340" s="36">
        <f>SUMIFS(СВЦЭМ!$J$34:$J$777,СВЦЭМ!$A$34:$A$777,$A340,СВЦЭМ!$B$34:$B$777,Q$331)+'СЕТ СН'!$F$13</f>
        <v>562.70142751000003</v>
      </c>
      <c r="R340" s="36">
        <f>SUMIFS(СВЦЭМ!$J$34:$J$777,СВЦЭМ!$A$34:$A$777,$A340,СВЦЭМ!$B$34:$B$777,R$331)+'СЕТ СН'!$F$13</f>
        <v>528.75283267999998</v>
      </c>
      <c r="S340" s="36">
        <f>SUMIFS(СВЦЭМ!$J$34:$J$777,СВЦЭМ!$A$34:$A$777,$A340,СВЦЭМ!$B$34:$B$777,S$331)+'СЕТ СН'!$F$13</f>
        <v>469.41282073000002</v>
      </c>
      <c r="T340" s="36">
        <f>SUMIFS(СВЦЭМ!$J$34:$J$777,СВЦЭМ!$A$34:$A$777,$A340,СВЦЭМ!$B$34:$B$777,T$331)+'СЕТ СН'!$F$13</f>
        <v>447.35431919000001</v>
      </c>
      <c r="U340" s="36">
        <f>SUMIFS(СВЦЭМ!$J$34:$J$777,СВЦЭМ!$A$34:$A$777,$A340,СВЦЭМ!$B$34:$B$777,U$331)+'СЕТ СН'!$F$13</f>
        <v>443.12411501999998</v>
      </c>
      <c r="V340" s="36">
        <f>SUMIFS(СВЦЭМ!$J$34:$J$777,СВЦЭМ!$A$34:$A$777,$A340,СВЦЭМ!$B$34:$B$777,V$331)+'СЕТ СН'!$F$13</f>
        <v>453.19466449999999</v>
      </c>
      <c r="W340" s="36">
        <f>SUMIFS(СВЦЭМ!$J$34:$J$777,СВЦЭМ!$A$34:$A$777,$A340,СВЦЭМ!$B$34:$B$777,W$331)+'СЕТ СН'!$F$13</f>
        <v>464.24610624000002</v>
      </c>
      <c r="X340" s="36">
        <f>SUMIFS(СВЦЭМ!$J$34:$J$777,СВЦЭМ!$A$34:$A$777,$A340,СВЦЭМ!$B$34:$B$777,X$331)+'СЕТ СН'!$F$13</f>
        <v>475.04705869999998</v>
      </c>
      <c r="Y340" s="36">
        <f>SUMIFS(СВЦЭМ!$J$34:$J$777,СВЦЭМ!$A$34:$A$777,$A340,СВЦЭМ!$B$34:$B$777,Y$331)+'СЕТ СН'!$F$13</f>
        <v>522.07487861000004</v>
      </c>
    </row>
    <row r="341" spans="1:25" ht="15.75" x14ac:dyDescent="0.2">
      <c r="A341" s="35">
        <f t="shared" si="9"/>
        <v>43444</v>
      </c>
      <c r="B341" s="36">
        <f>SUMIFS(СВЦЭМ!$J$34:$J$777,СВЦЭМ!$A$34:$A$777,$A341,СВЦЭМ!$B$34:$B$777,B$331)+'СЕТ СН'!$F$13</f>
        <v>583.36452818999999</v>
      </c>
      <c r="C341" s="36">
        <f>SUMIFS(СВЦЭМ!$J$34:$J$777,СВЦЭМ!$A$34:$A$777,$A341,СВЦЭМ!$B$34:$B$777,C$331)+'СЕТ СН'!$F$13</f>
        <v>629.61605257999997</v>
      </c>
      <c r="D341" s="36">
        <f>SUMIFS(СВЦЭМ!$J$34:$J$777,СВЦЭМ!$A$34:$A$777,$A341,СВЦЭМ!$B$34:$B$777,D$331)+'СЕТ СН'!$F$13</f>
        <v>657.38286201999995</v>
      </c>
      <c r="E341" s="36">
        <f>SUMIFS(СВЦЭМ!$J$34:$J$777,СВЦЭМ!$A$34:$A$777,$A341,СВЦЭМ!$B$34:$B$777,E$331)+'СЕТ СН'!$F$13</f>
        <v>656.23190790000001</v>
      </c>
      <c r="F341" s="36">
        <f>SUMIFS(СВЦЭМ!$J$34:$J$777,СВЦЭМ!$A$34:$A$777,$A341,СВЦЭМ!$B$34:$B$777,F$331)+'СЕТ СН'!$F$13</f>
        <v>656.69090097000003</v>
      </c>
      <c r="G341" s="36">
        <f>SUMIFS(СВЦЭМ!$J$34:$J$777,СВЦЭМ!$A$34:$A$777,$A341,СВЦЭМ!$B$34:$B$777,G$331)+'СЕТ СН'!$F$13</f>
        <v>653.89200478999999</v>
      </c>
      <c r="H341" s="36">
        <f>SUMIFS(СВЦЭМ!$J$34:$J$777,СВЦЭМ!$A$34:$A$777,$A341,СВЦЭМ!$B$34:$B$777,H$331)+'СЕТ СН'!$F$13</f>
        <v>637.21197757000004</v>
      </c>
      <c r="I341" s="36">
        <f>SUMIFS(СВЦЭМ!$J$34:$J$777,СВЦЭМ!$A$34:$A$777,$A341,СВЦЭМ!$B$34:$B$777,I$331)+'СЕТ СН'!$F$13</f>
        <v>578.27142909999998</v>
      </c>
      <c r="J341" s="36">
        <f>SUMIFS(СВЦЭМ!$J$34:$J$777,СВЦЭМ!$A$34:$A$777,$A341,СВЦЭМ!$B$34:$B$777,J$331)+'СЕТ СН'!$F$13</f>
        <v>542.96670312000003</v>
      </c>
      <c r="K341" s="36">
        <f>SUMIFS(СВЦЭМ!$J$34:$J$777,СВЦЭМ!$A$34:$A$777,$A341,СВЦЭМ!$B$34:$B$777,K$331)+'СЕТ СН'!$F$13</f>
        <v>516.11419435000005</v>
      </c>
      <c r="L341" s="36">
        <f>SUMIFS(СВЦЭМ!$J$34:$J$777,СВЦЭМ!$A$34:$A$777,$A341,СВЦЭМ!$B$34:$B$777,L$331)+'СЕТ СН'!$F$13</f>
        <v>515.73671200000001</v>
      </c>
      <c r="M341" s="36">
        <f>SUMIFS(СВЦЭМ!$J$34:$J$777,СВЦЭМ!$A$34:$A$777,$A341,СВЦЭМ!$B$34:$B$777,M$331)+'СЕТ СН'!$F$13</f>
        <v>522.65953204000004</v>
      </c>
      <c r="N341" s="36">
        <f>SUMIFS(СВЦЭМ!$J$34:$J$777,СВЦЭМ!$A$34:$A$777,$A341,СВЦЭМ!$B$34:$B$777,N$331)+'СЕТ СН'!$F$13</f>
        <v>549.02383449000001</v>
      </c>
      <c r="O341" s="36">
        <f>SUMIFS(СВЦЭМ!$J$34:$J$777,СВЦЭМ!$A$34:$A$777,$A341,СВЦЭМ!$B$34:$B$777,O$331)+'СЕТ СН'!$F$13</f>
        <v>567.37498941000001</v>
      </c>
      <c r="P341" s="36">
        <f>SUMIFS(СВЦЭМ!$J$34:$J$777,СВЦЭМ!$A$34:$A$777,$A341,СВЦЭМ!$B$34:$B$777,P$331)+'СЕТ СН'!$F$13</f>
        <v>562.84578968000005</v>
      </c>
      <c r="Q341" s="36">
        <f>SUMIFS(СВЦЭМ!$J$34:$J$777,СВЦЭМ!$A$34:$A$777,$A341,СВЦЭМ!$B$34:$B$777,Q$331)+'СЕТ СН'!$F$13</f>
        <v>548.98797794999996</v>
      </c>
      <c r="R341" s="36">
        <f>SUMIFS(СВЦЭМ!$J$34:$J$777,СВЦЭМ!$A$34:$A$777,$A341,СВЦЭМ!$B$34:$B$777,R$331)+'СЕТ СН'!$F$13</f>
        <v>527.61653121999996</v>
      </c>
      <c r="S341" s="36">
        <f>SUMIFS(СВЦЭМ!$J$34:$J$777,СВЦЭМ!$A$34:$A$777,$A341,СВЦЭМ!$B$34:$B$777,S$331)+'СЕТ СН'!$F$13</f>
        <v>481.55485596</v>
      </c>
      <c r="T341" s="36">
        <f>SUMIFS(СВЦЭМ!$J$34:$J$777,СВЦЭМ!$A$34:$A$777,$A341,СВЦЭМ!$B$34:$B$777,T$331)+'СЕТ СН'!$F$13</f>
        <v>470.86397787999999</v>
      </c>
      <c r="U341" s="36">
        <f>SUMIFS(СВЦЭМ!$J$34:$J$777,СВЦЭМ!$A$34:$A$777,$A341,СВЦЭМ!$B$34:$B$777,U$331)+'СЕТ СН'!$F$13</f>
        <v>472.1952402</v>
      </c>
      <c r="V341" s="36">
        <f>SUMIFS(СВЦЭМ!$J$34:$J$777,СВЦЭМ!$A$34:$A$777,$A341,СВЦЭМ!$B$34:$B$777,V$331)+'СЕТ СН'!$F$13</f>
        <v>478.70185223999999</v>
      </c>
      <c r="W341" s="36">
        <f>SUMIFS(СВЦЭМ!$J$34:$J$777,СВЦЭМ!$A$34:$A$777,$A341,СВЦЭМ!$B$34:$B$777,W$331)+'СЕТ СН'!$F$13</f>
        <v>489.44476426</v>
      </c>
      <c r="X341" s="36">
        <f>SUMIFS(СВЦЭМ!$J$34:$J$777,СВЦЭМ!$A$34:$A$777,$A341,СВЦЭМ!$B$34:$B$777,X$331)+'СЕТ СН'!$F$13</f>
        <v>493.15881005</v>
      </c>
      <c r="Y341" s="36">
        <f>SUMIFS(СВЦЭМ!$J$34:$J$777,СВЦЭМ!$A$34:$A$777,$A341,СВЦЭМ!$B$34:$B$777,Y$331)+'СЕТ СН'!$F$13</f>
        <v>540.27965724000001</v>
      </c>
    </row>
    <row r="342" spans="1:25" ht="15.75" x14ac:dyDescent="0.2">
      <c r="A342" s="35">
        <f t="shared" si="9"/>
        <v>43445</v>
      </c>
      <c r="B342" s="36">
        <f>SUMIFS(СВЦЭМ!$J$34:$J$777,СВЦЭМ!$A$34:$A$777,$A342,СВЦЭМ!$B$34:$B$777,B$331)+'СЕТ СН'!$F$13</f>
        <v>577.86426558000005</v>
      </c>
      <c r="C342" s="36">
        <f>SUMIFS(СВЦЭМ!$J$34:$J$777,СВЦЭМ!$A$34:$A$777,$A342,СВЦЭМ!$B$34:$B$777,C$331)+'СЕТ СН'!$F$13</f>
        <v>611.82994252000003</v>
      </c>
      <c r="D342" s="36">
        <f>SUMIFS(СВЦЭМ!$J$34:$J$777,СВЦЭМ!$A$34:$A$777,$A342,СВЦЭМ!$B$34:$B$777,D$331)+'СЕТ СН'!$F$13</f>
        <v>645.96523883999998</v>
      </c>
      <c r="E342" s="36">
        <f>SUMIFS(СВЦЭМ!$J$34:$J$777,СВЦЭМ!$A$34:$A$777,$A342,СВЦЭМ!$B$34:$B$777,E$331)+'СЕТ СН'!$F$13</f>
        <v>654.35976526000002</v>
      </c>
      <c r="F342" s="36">
        <f>SUMIFS(СВЦЭМ!$J$34:$J$777,СВЦЭМ!$A$34:$A$777,$A342,СВЦЭМ!$B$34:$B$777,F$331)+'СЕТ СН'!$F$13</f>
        <v>655.94442687000003</v>
      </c>
      <c r="G342" s="36">
        <f>SUMIFS(СВЦЭМ!$J$34:$J$777,СВЦЭМ!$A$34:$A$777,$A342,СВЦЭМ!$B$34:$B$777,G$331)+'СЕТ СН'!$F$13</f>
        <v>658.16545111000005</v>
      </c>
      <c r="H342" s="36">
        <f>SUMIFS(СВЦЭМ!$J$34:$J$777,СВЦЭМ!$A$34:$A$777,$A342,СВЦЭМ!$B$34:$B$777,H$331)+'СЕТ СН'!$F$13</f>
        <v>631.72026917999995</v>
      </c>
      <c r="I342" s="36">
        <f>SUMIFS(СВЦЭМ!$J$34:$J$777,СВЦЭМ!$A$34:$A$777,$A342,СВЦЭМ!$B$34:$B$777,I$331)+'СЕТ СН'!$F$13</f>
        <v>572.58566542999995</v>
      </c>
      <c r="J342" s="36">
        <f>SUMIFS(СВЦЭМ!$J$34:$J$777,СВЦЭМ!$A$34:$A$777,$A342,СВЦЭМ!$B$34:$B$777,J$331)+'СЕТ СН'!$F$13</f>
        <v>532.34607942000002</v>
      </c>
      <c r="K342" s="36">
        <f>SUMIFS(СВЦЭМ!$J$34:$J$777,СВЦЭМ!$A$34:$A$777,$A342,СВЦЭМ!$B$34:$B$777,K$331)+'СЕТ СН'!$F$13</f>
        <v>490.51192084000002</v>
      </c>
      <c r="L342" s="36">
        <f>SUMIFS(СВЦЭМ!$J$34:$J$777,СВЦЭМ!$A$34:$A$777,$A342,СВЦЭМ!$B$34:$B$777,L$331)+'СЕТ СН'!$F$13</f>
        <v>490.79924978000003</v>
      </c>
      <c r="M342" s="36">
        <f>SUMIFS(СВЦЭМ!$J$34:$J$777,СВЦЭМ!$A$34:$A$777,$A342,СВЦЭМ!$B$34:$B$777,M$331)+'СЕТ СН'!$F$13</f>
        <v>516.88425648999998</v>
      </c>
      <c r="N342" s="36">
        <f>SUMIFS(СВЦЭМ!$J$34:$J$777,СВЦЭМ!$A$34:$A$777,$A342,СВЦЭМ!$B$34:$B$777,N$331)+'СЕТ СН'!$F$13</f>
        <v>547.80326554999999</v>
      </c>
      <c r="O342" s="36">
        <f>SUMIFS(СВЦЭМ!$J$34:$J$777,СВЦЭМ!$A$34:$A$777,$A342,СВЦЭМ!$B$34:$B$777,O$331)+'СЕТ СН'!$F$13</f>
        <v>567.01819447000003</v>
      </c>
      <c r="P342" s="36">
        <f>SUMIFS(СВЦЭМ!$J$34:$J$777,СВЦЭМ!$A$34:$A$777,$A342,СВЦЭМ!$B$34:$B$777,P$331)+'СЕТ СН'!$F$13</f>
        <v>571.56689970000002</v>
      </c>
      <c r="Q342" s="36">
        <f>SUMIFS(СВЦЭМ!$J$34:$J$777,СВЦЭМ!$A$34:$A$777,$A342,СВЦЭМ!$B$34:$B$777,Q$331)+'СЕТ СН'!$F$13</f>
        <v>547.45484842999997</v>
      </c>
      <c r="R342" s="36">
        <f>SUMIFS(СВЦЭМ!$J$34:$J$777,СВЦЭМ!$A$34:$A$777,$A342,СВЦЭМ!$B$34:$B$777,R$331)+'СЕТ СН'!$F$13</f>
        <v>524.44762161999995</v>
      </c>
      <c r="S342" s="36">
        <f>SUMIFS(СВЦЭМ!$J$34:$J$777,СВЦЭМ!$A$34:$A$777,$A342,СВЦЭМ!$B$34:$B$777,S$331)+'СЕТ СН'!$F$13</f>
        <v>472.49397517</v>
      </c>
      <c r="T342" s="36">
        <f>SUMIFS(СВЦЭМ!$J$34:$J$777,СВЦЭМ!$A$34:$A$777,$A342,СВЦЭМ!$B$34:$B$777,T$331)+'СЕТ СН'!$F$13</f>
        <v>461.03614140000002</v>
      </c>
      <c r="U342" s="36">
        <f>SUMIFS(СВЦЭМ!$J$34:$J$777,СВЦЭМ!$A$34:$A$777,$A342,СВЦЭМ!$B$34:$B$777,U$331)+'СЕТ СН'!$F$13</f>
        <v>463.21535589000001</v>
      </c>
      <c r="V342" s="36">
        <f>SUMIFS(СВЦЭМ!$J$34:$J$777,СВЦЭМ!$A$34:$A$777,$A342,СВЦЭМ!$B$34:$B$777,V$331)+'СЕТ СН'!$F$13</f>
        <v>472.65725128999998</v>
      </c>
      <c r="W342" s="36">
        <f>SUMIFS(СВЦЭМ!$J$34:$J$777,СВЦЭМ!$A$34:$A$777,$A342,СВЦЭМ!$B$34:$B$777,W$331)+'СЕТ СН'!$F$13</f>
        <v>482.67511544000001</v>
      </c>
      <c r="X342" s="36">
        <f>SUMIFS(СВЦЭМ!$J$34:$J$777,СВЦЭМ!$A$34:$A$777,$A342,СВЦЭМ!$B$34:$B$777,X$331)+'СЕТ СН'!$F$13</f>
        <v>487.09706206999999</v>
      </c>
      <c r="Y342" s="36">
        <f>SUMIFS(СВЦЭМ!$J$34:$J$777,СВЦЭМ!$A$34:$A$777,$A342,СВЦЭМ!$B$34:$B$777,Y$331)+'СЕТ СН'!$F$13</f>
        <v>536.05466939999997</v>
      </c>
    </row>
    <row r="343" spans="1:25" ht="15.75" x14ac:dyDescent="0.2">
      <c r="A343" s="35">
        <f t="shared" si="9"/>
        <v>43446</v>
      </c>
      <c r="B343" s="36">
        <f>SUMIFS(СВЦЭМ!$J$34:$J$777,СВЦЭМ!$A$34:$A$777,$A343,СВЦЭМ!$B$34:$B$777,B$331)+'СЕТ СН'!$F$13</f>
        <v>573.10449491999998</v>
      </c>
      <c r="C343" s="36">
        <f>SUMIFS(СВЦЭМ!$J$34:$J$777,СВЦЭМ!$A$34:$A$777,$A343,СВЦЭМ!$B$34:$B$777,C$331)+'СЕТ СН'!$F$13</f>
        <v>623.27508169999999</v>
      </c>
      <c r="D343" s="36">
        <f>SUMIFS(СВЦЭМ!$J$34:$J$777,СВЦЭМ!$A$34:$A$777,$A343,СВЦЭМ!$B$34:$B$777,D$331)+'СЕТ СН'!$F$13</f>
        <v>655.17530993000003</v>
      </c>
      <c r="E343" s="36">
        <f>SUMIFS(СВЦЭМ!$J$34:$J$777,СВЦЭМ!$A$34:$A$777,$A343,СВЦЭМ!$B$34:$B$777,E$331)+'СЕТ СН'!$F$13</f>
        <v>666.77348769000002</v>
      </c>
      <c r="F343" s="36">
        <f>SUMIFS(СВЦЭМ!$J$34:$J$777,СВЦЭМ!$A$34:$A$777,$A343,СВЦЭМ!$B$34:$B$777,F$331)+'СЕТ СН'!$F$13</f>
        <v>665.37241778999999</v>
      </c>
      <c r="G343" s="36">
        <f>SUMIFS(СВЦЭМ!$J$34:$J$777,СВЦЭМ!$A$34:$A$777,$A343,СВЦЭМ!$B$34:$B$777,G$331)+'СЕТ СН'!$F$13</f>
        <v>650.05090141000005</v>
      </c>
      <c r="H343" s="36">
        <f>SUMIFS(СВЦЭМ!$J$34:$J$777,СВЦЭМ!$A$34:$A$777,$A343,СВЦЭМ!$B$34:$B$777,H$331)+'СЕТ СН'!$F$13</f>
        <v>606.05538664999995</v>
      </c>
      <c r="I343" s="36">
        <f>SUMIFS(СВЦЭМ!$J$34:$J$777,СВЦЭМ!$A$34:$A$777,$A343,СВЦЭМ!$B$34:$B$777,I$331)+'СЕТ СН'!$F$13</f>
        <v>547.94236562000003</v>
      </c>
      <c r="J343" s="36">
        <f>SUMIFS(СВЦЭМ!$J$34:$J$777,СВЦЭМ!$A$34:$A$777,$A343,СВЦЭМ!$B$34:$B$777,J$331)+'СЕТ СН'!$F$13</f>
        <v>528.60633784000004</v>
      </c>
      <c r="K343" s="36">
        <f>SUMIFS(СВЦЭМ!$J$34:$J$777,СВЦЭМ!$A$34:$A$777,$A343,СВЦЭМ!$B$34:$B$777,K$331)+'СЕТ СН'!$F$13</f>
        <v>487.48533114999998</v>
      </c>
      <c r="L343" s="36">
        <f>SUMIFS(СВЦЭМ!$J$34:$J$777,СВЦЭМ!$A$34:$A$777,$A343,СВЦЭМ!$B$34:$B$777,L$331)+'СЕТ СН'!$F$13</f>
        <v>486.84391479999999</v>
      </c>
      <c r="M343" s="36">
        <f>SUMIFS(СВЦЭМ!$J$34:$J$777,СВЦЭМ!$A$34:$A$777,$A343,СВЦЭМ!$B$34:$B$777,M$331)+'СЕТ СН'!$F$13</f>
        <v>516.88462827000001</v>
      </c>
      <c r="N343" s="36">
        <f>SUMIFS(СВЦЭМ!$J$34:$J$777,СВЦЭМ!$A$34:$A$777,$A343,СВЦЭМ!$B$34:$B$777,N$331)+'СЕТ СН'!$F$13</f>
        <v>549.20316767999998</v>
      </c>
      <c r="O343" s="36">
        <f>SUMIFS(СВЦЭМ!$J$34:$J$777,СВЦЭМ!$A$34:$A$777,$A343,СВЦЭМ!$B$34:$B$777,O$331)+'СЕТ СН'!$F$13</f>
        <v>572.03679337999995</v>
      </c>
      <c r="P343" s="36">
        <f>SUMIFS(СВЦЭМ!$J$34:$J$777,СВЦЭМ!$A$34:$A$777,$A343,СВЦЭМ!$B$34:$B$777,P$331)+'СЕТ СН'!$F$13</f>
        <v>577.66513334000001</v>
      </c>
      <c r="Q343" s="36">
        <f>SUMIFS(СВЦЭМ!$J$34:$J$777,СВЦЭМ!$A$34:$A$777,$A343,СВЦЭМ!$B$34:$B$777,Q$331)+'СЕТ СН'!$F$13</f>
        <v>552.00395638999998</v>
      </c>
      <c r="R343" s="36">
        <f>SUMIFS(СВЦЭМ!$J$34:$J$777,СВЦЭМ!$A$34:$A$777,$A343,СВЦЭМ!$B$34:$B$777,R$331)+'СЕТ СН'!$F$13</f>
        <v>525.74073834000001</v>
      </c>
      <c r="S343" s="36">
        <f>SUMIFS(СВЦЭМ!$J$34:$J$777,СВЦЭМ!$A$34:$A$777,$A343,СВЦЭМ!$B$34:$B$777,S$331)+'СЕТ СН'!$F$13</f>
        <v>476.53711526000001</v>
      </c>
      <c r="T343" s="36">
        <f>SUMIFS(СВЦЭМ!$J$34:$J$777,СВЦЭМ!$A$34:$A$777,$A343,СВЦЭМ!$B$34:$B$777,T$331)+'СЕТ СН'!$F$13</f>
        <v>461.90420439000002</v>
      </c>
      <c r="U343" s="36">
        <f>SUMIFS(СВЦЭМ!$J$34:$J$777,СВЦЭМ!$A$34:$A$777,$A343,СВЦЭМ!$B$34:$B$777,U$331)+'СЕТ СН'!$F$13</f>
        <v>466.11829182999998</v>
      </c>
      <c r="V343" s="36">
        <f>SUMIFS(СВЦЭМ!$J$34:$J$777,СВЦЭМ!$A$34:$A$777,$A343,СВЦЭМ!$B$34:$B$777,V$331)+'СЕТ СН'!$F$13</f>
        <v>471.93942061000001</v>
      </c>
      <c r="W343" s="36">
        <f>SUMIFS(СВЦЭМ!$J$34:$J$777,СВЦЭМ!$A$34:$A$777,$A343,СВЦЭМ!$B$34:$B$777,W$331)+'СЕТ СН'!$F$13</f>
        <v>483.78575565</v>
      </c>
      <c r="X343" s="36">
        <f>SUMIFS(СВЦЭМ!$J$34:$J$777,СВЦЭМ!$A$34:$A$777,$A343,СВЦЭМ!$B$34:$B$777,X$331)+'СЕТ СН'!$F$13</f>
        <v>486.69557803999999</v>
      </c>
      <c r="Y343" s="36">
        <f>SUMIFS(СВЦЭМ!$J$34:$J$777,СВЦЭМ!$A$34:$A$777,$A343,СВЦЭМ!$B$34:$B$777,Y$331)+'СЕТ СН'!$F$13</f>
        <v>529.14044034999995</v>
      </c>
    </row>
    <row r="344" spans="1:25" ht="15.75" x14ac:dyDescent="0.2">
      <c r="A344" s="35">
        <f t="shared" si="9"/>
        <v>43447</v>
      </c>
      <c r="B344" s="36">
        <f>SUMIFS(СВЦЭМ!$J$34:$J$777,СВЦЭМ!$A$34:$A$777,$A344,СВЦЭМ!$B$34:$B$777,B$331)+'СЕТ СН'!$F$13</f>
        <v>572.36375296999995</v>
      </c>
      <c r="C344" s="36">
        <f>SUMIFS(СВЦЭМ!$J$34:$J$777,СВЦЭМ!$A$34:$A$777,$A344,СВЦЭМ!$B$34:$B$777,C$331)+'СЕТ СН'!$F$13</f>
        <v>613.05094224000004</v>
      </c>
      <c r="D344" s="36">
        <f>SUMIFS(СВЦЭМ!$J$34:$J$777,СВЦЭМ!$A$34:$A$777,$A344,СВЦЭМ!$B$34:$B$777,D$331)+'СЕТ СН'!$F$13</f>
        <v>646.94966428999999</v>
      </c>
      <c r="E344" s="36">
        <f>SUMIFS(СВЦЭМ!$J$34:$J$777,СВЦЭМ!$A$34:$A$777,$A344,СВЦЭМ!$B$34:$B$777,E$331)+'СЕТ СН'!$F$13</f>
        <v>655.55394816</v>
      </c>
      <c r="F344" s="36">
        <f>SUMIFS(СВЦЭМ!$J$34:$J$777,СВЦЭМ!$A$34:$A$777,$A344,СВЦЭМ!$B$34:$B$777,F$331)+'СЕТ СН'!$F$13</f>
        <v>656.31764599999997</v>
      </c>
      <c r="G344" s="36">
        <f>SUMIFS(СВЦЭМ!$J$34:$J$777,СВЦЭМ!$A$34:$A$777,$A344,СВЦЭМ!$B$34:$B$777,G$331)+'СЕТ СН'!$F$13</f>
        <v>646.08134605999999</v>
      </c>
      <c r="H344" s="36">
        <f>SUMIFS(СВЦЭМ!$J$34:$J$777,СВЦЭМ!$A$34:$A$777,$A344,СВЦЭМ!$B$34:$B$777,H$331)+'СЕТ СН'!$F$13</f>
        <v>602.94428421999999</v>
      </c>
      <c r="I344" s="36">
        <f>SUMIFS(СВЦЭМ!$J$34:$J$777,СВЦЭМ!$A$34:$A$777,$A344,СВЦЭМ!$B$34:$B$777,I$331)+'СЕТ СН'!$F$13</f>
        <v>557.59308095999995</v>
      </c>
      <c r="J344" s="36">
        <f>SUMIFS(СВЦЭМ!$J$34:$J$777,СВЦЭМ!$A$34:$A$777,$A344,СВЦЭМ!$B$34:$B$777,J$331)+'СЕТ СН'!$F$13</f>
        <v>519.29148706000001</v>
      </c>
      <c r="K344" s="36">
        <f>SUMIFS(СВЦЭМ!$J$34:$J$777,СВЦЭМ!$A$34:$A$777,$A344,СВЦЭМ!$B$34:$B$777,K$331)+'СЕТ СН'!$F$13</f>
        <v>488.82502694999999</v>
      </c>
      <c r="L344" s="36">
        <f>SUMIFS(СВЦЭМ!$J$34:$J$777,СВЦЭМ!$A$34:$A$777,$A344,СВЦЭМ!$B$34:$B$777,L$331)+'СЕТ СН'!$F$13</f>
        <v>486.47596958000003</v>
      </c>
      <c r="M344" s="36">
        <f>SUMIFS(СВЦЭМ!$J$34:$J$777,СВЦЭМ!$A$34:$A$777,$A344,СВЦЭМ!$B$34:$B$777,M$331)+'СЕТ СН'!$F$13</f>
        <v>512.37283045000004</v>
      </c>
      <c r="N344" s="36">
        <f>SUMIFS(СВЦЭМ!$J$34:$J$777,СВЦЭМ!$A$34:$A$777,$A344,СВЦЭМ!$B$34:$B$777,N$331)+'СЕТ СН'!$F$13</f>
        <v>550.87192097000002</v>
      </c>
      <c r="O344" s="36">
        <f>SUMIFS(СВЦЭМ!$J$34:$J$777,СВЦЭМ!$A$34:$A$777,$A344,СВЦЭМ!$B$34:$B$777,O$331)+'СЕТ СН'!$F$13</f>
        <v>568.50093808999998</v>
      </c>
      <c r="P344" s="36">
        <f>SUMIFS(СВЦЭМ!$J$34:$J$777,СВЦЭМ!$A$34:$A$777,$A344,СВЦЭМ!$B$34:$B$777,P$331)+'СЕТ СН'!$F$13</f>
        <v>564.05506514000001</v>
      </c>
      <c r="Q344" s="36">
        <f>SUMIFS(СВЦЭМ!$J$34:$J$777,СВЦЭМ!$A$34:$A$777,$A344,СВЦЭМ!$B$34:$B$777,Q$331)+'СЕТ СН'!$F$13</f>
        <v>548.78173715000003</v>
      </c>
      <c r="R344" s="36">
        <f>SUMIFS(СВЦЭМ!$J$34:$J$777,СВЦЭМ!$A$34:$A$777,$A344,СВЦЭМ!$B$34:$B$777,R$331)+'СЕТ СН'!$F$13</f>
        <v>537.70151358999999</v>
      </c>
      <c r="S344" s="36">
        <f>SUMIFS(СВЦЭМ!$J$34:$J$777,СВЦЭМ!$A$34:$A$777,$A344,СВЦЭМ!$B$34:$B$777,S$331)+'СЕТ СН'!$F$13</f>
        <v>496.18613534999997</v>
      </c>
      <c r="T344" s="36">
        <f>SUMIFS(СВЦЭМ!$J$34:$J$777,СВЦЭМ!$A$34:$A$777,$A344,СВЦЭМ!$B$34:$B$777,T$331)+'СЕТ СН'!$F$13</f>
        <v>496.79700408000002</v>
      </c>
      <c r="U344" s="36">
        <f>SUMIFS(СВЦЭМ!$J$34:$J$777,СВЦЭМ!$A$34:$A$777,$A344,СВЦЭМ!$B$34:$B$777,U$331)+'СЕТ СН'!$F$13</f>
        <v>501.95968227999998</v>
      </c>
      <c r="V344" s="36">
        <f>SUMIFS(СВЦЭМ!$J$34:$J$777,СВЦЭМ!$A$34:$A$777,$A344,СВЦЭМ!$B$34:$B$777,V$331)+'СЕТ СН'!$F$13</f>
        <v>484.56634760999998</v>
      </c>
      <c r="W344" s="36">
        <f>SUMIFS(СВЦЭМ!$J$34:$J$777,СВЦЭМ!$A$34:$A$777,$A344,СВЦЭМ!$B$34:$B$777,W$331)+'СЕТ СН'!$F$13</f>
        <v>483.24348272999998</v>
      </c>
      <c r="X344" s="36">
        <f>SUMIFS(СВЦЭМ!$J$34:$J$777,СВЦЭМ!$A$34:$A$777,$A344,СВЦЭМ!$B$34:$B$777,X$331)+'СЕТ СН'!$F$13</f>
        <v>486.96569915999999</v>
      </c>
      <c r="Y344" s="36">
        <f>SUMIFS(СВЦЭМ!$J$34:$J$777,СВЦЭМ!$A$34:$A$777,$A344,СВЦЭМ!$B$34:$B$777,Y$331)+'СЕТ СН'!$F$13</f>
        <v>537.92943631000003</v>
      </c>
    </row>
    <row r="345" spans="1:25" ht="15.75" x14ac:dyDescent="0.2">
      <c r="A345" s="35">
        <f t="shared" si="9"/>
        <v>43448</v>
      </c>
      <c r="B345" s="36">
        <f>SUMIFS(СВЦЭМ!$J$34:$J$777,СВЦЭМ!$A$34:$A$777,$A345,СВЦЭМ!$B$34:$B$777,B$331)+'СЕТ СН'!$F$13</f>
        <v>580.74157319000005</v>
      </c>
      <c r="C345" s="36">
        <f>SUMIFS(СВЦЭМ!$J$34:$J$777,СВЦЭМ!$A$34:$A$777,$A345,СВЦЭМ!$B$34:$B$777,C$331)+'СЕТ СН'!$F$13</f>
        <v>623.50989135999998</v>
      </c>
      <c r="D345" s="36">
        <f>SUMIFS(СВЦЭМ!$J$34:$J$777,СВЦЭМ!$A$34:$A$777,$A345,СВЦЭМ!$B$34:$B$777,D$331)+'СЕТ СН'!$F$13</f>
        <v>655.05047524999998</v>
      </c>
      <c r="E345" s="36">
        <f>SUMIFS(СВЦЭМ!$J$34:$J$777,СВЦЭМ!$A$34:$A$777,$A345,СВЦЭМ!$B$34:$B$777,E$331)+'СЕТ СН'!$F$13</f>
        <v>657.68339484000001</v>
      </c>
      <c r="F345" s="36">
        <f>SUMIFS(СВЦЭМ!$J$34:$J$777,СВЦЭМ!$A$34:$A$777,$A345,СВЦЭМ!$B$34:$B$777,F$331)+'СЕТ СН'!$F$13</f>
        <v>656.59837732999995</v>
      </c>
      <c r="G345" s="36">
        <f>SUMIFS(СВЦЭМ!$J$34:$J$777,СВЦЭМ!$A$34:$A$777,$A345,СВЦЭМ!$B$34:$B$777,G$331)+'СЕТ СН'!$F$13</f>
        <v>643.71169624000004</v>
      </c>
      <c r="H345" s="36">
        <f>SUMIFS(СВЦЭМ!$J$34:$J$777,СВЦЭМ!$A$34:$A$777,$A345,СВЦЭМ!$B$34:$B$777,H$331)+'СЕТ СН'!$F$13</f>
        <v>617.54415272999995</v>
      </c>
      <c r="I345" s="36">
        <f>SUMIFS(СВЦЭМ!$J$34:$J$777,СВЦЭМ!$A$34:$A$777,$A345,СВЦЭМ!$B$34:$B$777,I$331)+'СЕТ СН'!$F$13</f>
        <v>560.47431858000004</v>
      </c>
      <c r="J345" s="36">
        <f>SUMIFS(СВЦЭМ!$J$34:$J$777,СВЦЭМ!$A$34:$A$777,$A345,СВЦЭМ!$B$34:$B$777,J$331)+'СЕТ СН'!$F$13</f>
        <v>524.16060540000001</v>
      </c>
      <c r="K345" s="36">
        <f>SUMIFS(СВЦЭМ!$J$34:$J$777,СВЦЭМ!$A$34:$A$777,$A345,СВЦЭМ!$B$34:$B$777,K$331)+'СЕТ СН'!$F$13</f>
        <v>488.11875605</v>
      </c>
      <c r="L345" s="36">
        <f>SUMIFS(СВЦЭМ!$J$34:$J$777,СВЦЭМ!$A$34:$A$777,$A345,СВЦЭМ!$B$34:$B$777,L$331)+'СЕТ СН'!$F$13</f>
        <v>486.33353850999998</v>
      </c>
      <c r="M345" s="36">
        <f>SUMIFS(СВЦЭМ!$J$34:$J$777,СВЦЭМ!$A$34:$A$777,$A345,СВЦЭМ!$B$34:$B$777,M$331)+'СЕТ СН'!$F$13</f>
        <v>521.21999516999995</v>
      </c>
      <c r="N345" s="36">
        <f>SUMIFS(СВЦЭМ!$J$34:$J$777,СВЦЭМ!$A$34:$A$777,$A345,СВЦЭМ!$B$34:$B$777,N$331)+'СЕТ СН'!$F$13</f>
        <v>558.05592860000002</v>
      </c>
      <c r="O345" s="36">
        <f>SUMIFS(СВЦЭМ!$J$34:$J$777,СВЦЭМ!$A$34:$A$777,$A345,СВЦЭМ!$B$34:$B$777,O$331)+'СЕТ СН'!$F$13</f>
        <v>566.24669905999997</v>
      </c>
      <c r="P345" s="36">
        <f>SUMIFS(СВЦЭМ!$J$34:$J$777,СВЦЭМ!$A$34:$A$777,$A345,СВЦЭМ!$B$34:$B$777,P$331)+'СЕТ СН'!$F$13</f>
        <v>562.71177467999996</v>
      </c>
      <c r="Q345" s="36">
        <f>SUMIFS(СВЦЭМ!$J$34:$J$777,СВЦЭМ!$A$34:$A$777,$A345,СВЦЭМ!$B$34:$B$777,Q$331)+'СЕТ СН'!$F$13</f>
        <v>560.59911428999999</v>
      </c>
      <c r="R345" s="36">
        <f>SUMIFS(СВЦЭМ!$J$34:$J$777,СВЦЭМ!$A$34:$A$777,$A345,СВЦЭМ!$B$34:$B$777,R$331)+'СЕТ СН'!$F$13</f>
        <v>543.88465267000004</v>
      </c>
      <c r="S345" s="36">
        <f>SUMIFS(СВЦЭМ!$J$34:$J$777,СВЦЭМ!$A$34:$A$777,$A345,СВЦЭМ!$B$34:$B$777,S$331)+'СЕТ СН'!$F$13</f>
        <v>486.62142153000002</v>
      </c>
      <c r="T345" s="36">
        <f>SUMIFS(СВЦЭМ!$J$34:$J$777,СВЦЭМ!$A$34:$A$777,$A345,СВЦЭМ!$B$34:$B$777,T$331)+'СЕТ СН'!$F$13</f>
        <v>462.12274824000002</v>
      </c>
      <c r="U345" s="36">
        <f>SUMIFS(СВЦЭМ!$J$34:$J$777,СВЦЭМ!$A$34:$A$777,$A345,СВЦЭМ!$B$34:$B$777,U$331)+'СЕТ СН'!$F$13</f>
        <v>458.94519138999999</v>
      </c>
      <c r="V345" s="36">
        <f>SUMIFS(СВЦЭМ!$J$34:$J$777,СВЦЭМ!$A$34:$A$777,$A345,СВЦЭМ!$B$34:$B$777,V$331)+'СЕТ СН'!$F$13</f>
        <v>462.48463566999999</v>
      </c>
      <c r="W345" s="36">
        <f>SUMIFS(СВЦЭМ!$J$34:$J$777,СВЦЭМ!$A$34:$A$777,$A345,СВЦЭМ!$B$34:$B$777,W$331)+'СЕТ СН'!$F$13</f>
        <v>473.43339682999999</v>
      </c>
      <c r="X345" s="36">
        <f>SUMIFS(СВЦЭМ!$J$34:$J$777,СВЦЭМ!$A$34:$A$777,$A345,СВЦЭМ!$B$34:$B$777,X$331)+'СЕТ СН'!$F$13</f>
        <v>480.66488726</v>
      </c>
      <c r="Y345" s="36">
        <f>SUMIFS(СВЦЭМ!$J$34:$J$777,СВЦЭМ!$A$34:$A$777,$A345,СВЦЭМ!$B$34:$B$777,Y$331)+'СЕТ СН'!$F$13</f>
        <v>531.04047505000005</v>
      </c>
    </row>
    <row r="346" spans="1:25" ht="15.75" x14ac:dyDescent="0.2">
      <c r="A346" s="35">
        <f t="shared" si="9"/>
        <v>43449</v>
      </c>
      <c r="B346" s="36">
        <f>SUMIFS(СВЦЭМ!$J$34:$J$777,СВЦЭМ!$A$34:$A$777,$A346,СВЦЭМ!$B$34:$B$777,B$331)+'СЕТ СН'!$F$13</f>
        <v>602.71404269000004</v>
      </c>
      <c r="C346" s="36">
        <f>SUMIFS(СВЦЭМ!$J$34:$J$777,СВЦЭМ!$A$34:$A$777,$A346,СВЦЭМ!$B$34:$B$777,C$331)+'СЕТ СН'!$F$13</f>
        <v>629.82422900999995</v>
      </c>
      <c r="D346" s="36">
        <f>SUMIFS(СВЦЭМ!$J$34:$J$777,СВЦЭМ!$A$34:$A$777,$A346,СВЦЭМ!$B$34:$B$777,D$331)+'СЕТ СН'!$F$13</f>
        <v>653.87770036999996</v>
      </c>
      <c r="E346" s="36">
        <f>SUMIFS(СВЦЭМ!$J$34:$J$777,СВЦЭМ!$A$34:$A$777,$A346,СВЦЭМ!$B$34:$B$777,E$331)+'СЕТ СН'!$F$13</f>
        <v>653.79716759999997</v>
      </c>
      <c r="F346" s="36">
        <f>SUMIFS(СВЦЭМ!$J$34:$J$777,СВЦЭМ!$A$34:$A$777,$A346,СВЦЭМ!$B$34:$B$777,F$331)+'СЕТ СН'!$F$13</f>
        <v>653.15929098000004</v>
      </c>
      <c r="G346" s="36">
        <f>SUMIFS(СВЦЭМ!$J$34:$J$777,СВЦЭМ!$A$34:$A$777,$A346,СВЦЭМ!$B$34:$B$777,G$331)+'СЕТ СН'!$F$13</f>
        <v>636.82011899999998</v>
      </c>
      <c r="H346" s="36">
        <f>SUMIFS(СВЦЭМ!$J$34:$J$777,СВЦЭМ!$A$34:$A$777,$A346,СВЦЭМ!$B$34:$B$777,H$331)+'СЕТ СН'!$F$13</f>
        <v>622.47041403000003</v>
      </c>
      <c r="I346" s="36">
        <f>SUMIFS(СВЦЭМ!$J$34:$J$777,СВЦЭМ!$A$34:$A$777,$A346,СВЦЭМ!$B$34:$B$777,I$331)+'СЕТ СН'!$F$13</f>
        <v>567.26602813</v>
      </c>
      <c r="J346" s="36">
        <f>SUMIFS(СВЦЭМ!$J$34:$J$777,СВЦЭМ!$A$34:$A$777,$A346,СВЦЭМ!$B$34:$B$777,J$331)+'СЕТ СН'!$F$13</f>
        <v>515.47111534999999</v>
      </c>
      <c r="K346" s="36">
        <f>SUMIFS(СВЦЭМ!$J$34:$J$777,СВЦЭМ!$A$34:$A$777,$A346,СВЦЭМ!$B$34:$B$777,K$331)+'СЕТ СН'!$F$13</f>
        <v>477.79007609000001</v>
      </c>
      <c r="L346" s="36">
        <f>SUMIFS(СВЦЭМ!$J$34:$J$777,СВЦЭМ!$A$34:$A$777,$A346,СВЦЭМ!$B$34:$B$777,L$331)+'СЕТ СН'!$F$13</f>
        <v>486.78121615999999</v>
      </c>
      <c r="M346" s="36">
        <f>SUMIFS(СВЦЭМ!$J$34:$J$777,СВЦЭМ!$A$34:$A$777,$A346,СВЦЭМ!$B$34:$B$777,M$331)+'СЕТ СН'!$F$13</f>
        <v>517.44105567999998</v>
      </c>
      <c r="N346" s="36">
        <f>SUMIFS(СВЦЭМ!$J$34:$J$777,СВЦЭМ!$A$34:$A$777,$A346,СВЦЭМ!$B$34:$B$777,N$331)+'СЕТ СН'!$F$13</f>
        <v>553.21796577999999</v>
      </c>
      <c r="O346" s="36">
        <f>SUMIFS(СВЦЭМ!$J$34:$J$777,СВЦЭМ!$A$34:$A$777,$A346,СВЦЭМ!$B$34:$B$777,O$331)+'СЕТ СН'!$F$13</f>
        <v>576.87299716999996</v>
      </c>
      <c r="P346" s="36">
        <f>SUMIFS(СВЦЭМ!$J$34:$J$777,СВЦЭМ!$A$34:$A$777,$A346,СВЦЭМ!$B$34:$B$777,P$331)+'СЕТ СН'!$F$13</f>
        <v>566.01094773</v>
      </c>
      <c r="Q346" s="36">
        <f>SUMIFS(СВЦЭМ!$J$34:$J$777,СВЦЭМ!$A$34:$A$777,$A346,СВЦЭМ!$B$34:$B$777,Q$331)+'СЕТ СН'!$F$13</f>
        <v>554.70725483000001</v>
      </c>
      <c r="R346" s="36">
        <f>SUMIFS(СВЦЭМ!$J$34:$J$777,СВЦЭМ!$A$34:$A$777,$A346,СВЦЭМ!$B$34:$B$777,R$331)+'СЕТ СН'!$F$13</f>
        <v>527.23066607999999</v>
      </c>
      <c r="S346" s="36">
        <f>SUMIFS(СВЦЭМ!$J$34:$J$777,СВЦЭМ!$A$34:$A$777,$A346,СВЦЭМ!$B$34:$B$777,S$331)+'СЕТ СН'!$F$13</f>
        <v>476.33566394000002</v>
      </c>
      <c r="T346" s="36">
        <f>SUMIFS(СВЦЭМ!$J$34:$J$777,СВЦЭМ!$A$34:$A$777,$A346,СВЦЭМ!$B$34:$B$777,T$331)+'СЕТ СН'!$F$13</f>
        <v>448.71919677</v>
      </c>
      <c r="U346" s="36">
        <f>SUMIFS(СВЦЭМ!$J$34:$J$777,СВЦЭМ!$A$34:$A$777,$A346,СВЦЭМ!$B$34:$B$777,U$331)+'СЕТ СН'!$F$13</f>
        <v>457.38580904999998</v>
      </c>
      <c r="V346" s="36">
        <f>SUMIFS(СВЦЭМ!$J$34:$J$777,СВЦЭМ!$A$34:$A$777,$A346,СВЦЭМ!$B$34:$B$777,V$331)+'СЕТ СН'!$F$13</f>
        <v>460.26300161</v>
      </c>
      <c r="W346" s="36">
        <f>SUMIFS(СВЦЭМ!$J$34:$J$777,СВЦЭМ!$A$34:$A$777,$A346,СВЦЭМ!$B$34:$B$777,W$331)+'СЕТ СН'!$F$13</f>
        <v>464.05919105999999</v>
      </c>
      <c r="X346" s="36">
        <f>SUMIFS(СВЦЭМ!$J$34:$J$777,СВЦЭМ!$A$34:$A$777,$A346,СВЦЭМ!$B$34:$B$777,X$331)+'СЕТ СН'!$F$13</f>
        <v>479.35274700999997</v>
      </c>
      <c r="Y346" s="36">
        <f>SUMIFS(СВЦЭМ!$J$34:$J$777,СВЦЭМ!$A$34:$A$777,$A346,СВЦЭМ!$B$34:$B$777,Y$331)+'СЕТ СН'!$F$13</f>
        <v>518.35555654999996</v>
      </c>
    </row>
    <row r="347" spans="1:25" ht="15.75" x14ac:dyDescent="0.2">
      <c r="A347" s="35">
        <f t="shared" si="9"/>
        <v>43450</v>
      </c>
      <c r="B347" s="36">
        <f>SUMIFS(СВЦЭМ!$J$34:$J$777,СВЦЭМ!$A$34:$A$777,$A347,СВЦЭМ!$B$34:$B$777,B$331)+'СЕТ СН'!$F$13</f>
        <v>578.30616740000005</v>
      </c>
      <c r="C347" s="36">
        <f>SUMIFS(СВЦЭМ!$J$34:$J$777,СВЦЭМ!$A$34:$A$777,$A347,СВЦЭМ!$B$34:$B$777,C$331)+'СЕТ СН'!$F$13</f>
        <v>625.59403171999998</v>
      </c>
      <c r="D347" s="36">
        <f>SUMIFS(СВЦЭМ!$J$34:$J$777,СВЦЭМ!$A$34:$A$777,$A347,СВЦЭМ!$B$34:$B$777,D$331)+'СЕТ СН'!$F$13</f>
        <v>658.98162861000003</v>
      </c>
      <c r="E347" s="36">
        <f>SUMIFS(СВЦЭМ!$J$34:$J$777,СВЦЭМ!$A$34:$A$777,$A347,СВЦЭМ!$B$34:$B$777,E$331)+'СЕТ СН'!$F$13</f>
        <v>651.54016064999996</v>
      </c>
      <c r="F347" s="36">
        <f>SUMIFS(СВЦЭМ!$J$34:$J$777,СВЦЭМ!$A$34:$A$777,$A347,СВЦЭМ!$B$34:$B$777,F$331)+'СЕТ СН'!$F$13</f>
        <v>646.10739480999996</v>
      </c>
      <c r="G347" s="36">
        <f>SUMIFS(СВЦЭМ!$J$34:$J$777,СВЦЭМ!$A$34:$A$777,$A347,СВЦЭМ!$B$34:$B$777,G$331)+'СЕТ СН'!$F$13</f>
        <v>638.44483580999997</v>
      </c>
      <c r="H347" s="36">
        <f>SUMIFS(СВЦЭМ!$J$34:$J$777,СВЦЭМ!$A$34:$A$777,$A347,СВЦЭМ!$B$34:$B$777,H$331)+'СЕТ СН'!$F$13</f>
        <v>627.60675923999997</v>
      </c>
      <c r="I347" s="36">
        <f>SUMIFS(СВЦЭМ!$J$34:$J$777,СВЦЭМ!$A$34:$A$777,$A347,СВЦЭМ!$B$34:$B$777,I$331)+'СЕТ СН'!$F$13</f>
        <v>578.04968971000005</v>
      </c>
      <c r="J347" s="36">
        <f>SUMIFS(СВЦЭМ!$J$34:$J$777,СВЦЭМ!$A$34:$A$777,$A347,СВЦЭМ!$B$34:$B$777,J$331)+'СЕТ СН'!$F$13</f>
        <v>529.00927463000005</v>
      </c>
      <c r="K347" s="36">
        <f>SUMIFS(СВЦЭМ!$J$34:$J$777,СВЦЭМ!$A$34:$A$777,$A347,СВЦЭМ!$B$34:$B$777,K$331)+'СЕТ СН'!$F$13</f>
        <v>492.16250769999999</v>
      </c>
      <c r="L347" s="36">
        <f>SUMIFS(СВЦЭМ!$J$34:$J$777,СВЦЭМ!$A$34:$A$777,$A347,СВЦЭМ!$B$34:$B$777,L$331)+'СЕТ СН'!$F$13</f>
        <v>474.81362322000001</v>
      </c>
      <c r="M347" s="36">
        <f>SUMIFS(СВЦЭМ!$J$34:$J$777,СВЦЭМ!$A$34:$A$777,$A347,СВЦЭМ!$B$34:$B$777,M$331)+'СЕТ СН'!$F$13</f>
        <v>509.04766575999997</v>
      </c>
      <c r="N347" s="36">
        <f>SUMIFS(СВЦЭМ!$J$34:$J$777,СВЦЭМ!$A$34:$A$777,$A347,СВЦЭМ!$B$34:$B$777,N$331)+'СЕТ СН'!$F$13</f>
        <v>550.54502162000006</v>
      </c>
      <c r="O347" s="36">
        <f>SUMIFS(СВЦЭМ!$J$34:$J$777,СВЦЭМ!$A$34:$A$777,$A347,СВЦЭМ!$B$34:$B$777,O$331)+'СЕТ СН'!$F$13</f>
        <v>563.54982122000001</v>
      </c>
      <c r="P347" s="36">
        <f>SUMIFS(СВЦЭМ!$J$34:$J$777,СВЦЭМ!$A$34:$A$777,$A347,СВЦЭМ!$B$34:$B$777,P$331)+'СЕТ СН'!$F$13</f>
        <v>566.47197471000004</v>
      </c>
      <c r="Q347" s="36">
        <f>SUMIFS(СВЦЭМ!$J$34:$J$777,СВЦЭМ!$A$34:$A$777,$A347,СВЦЭМ!$B$34:$B$777,Q$331)+'СЕТ СН'!$F$13</f>
        <v>565.25238835000005</v>
      </c>
      <c r="R347" s="36">
        <f>SUMIFS(СВЦЭМ!$J$34:$J$777,СВЦЭМ!$A$34:$A$777,$A347,СВЦЭМ!$B$34:$B$777,R$331)+'СЕТ СН'!$F$13</f>
        <v>538.24367127999994</v>
      </c>
      <c r="S347" s="36">
        <f>SUMIFS(СВЦЭМ!$J$34:$J$777,СВЦЭМ!$A$34:$A$777,$A347,СВЦЭМ!$B$34:$B$777,S$331)+'СЕТ СН'!$F$13</f>
        <v>477.70478568999999</v>
      </c>
      <c r="T347" s="36">
        <f>SUMIFS(СВЦЭМ!$J$34:$J$777,СВЦЭМ!$A$34:$A$777,$A347,СВЦЭМ!$B$34:$B$777,T$331)+'СЕТ СН'!$F$13</f>
        <v>447.33400110999997</v>
      </c>
      <c r="U347" s="36">
        <f>SUMIFS(СВЦЭМ!$J$34:$J$777,СВЦЭМ!$A$34:$A$777,$A347,СВЦЭМ!$B$34:$B$777,U$331)+'СЕТ СН'!$F$13</f>
        <v>449.08135516999999</v>
      </c>
      <c r="V347" s="36">
        <f>SUMIFS(СВЦЭМ!$J$34:$J$777,СВЦЭМ!$A$34:$A$777,$A347,СВЦЭМ!$B$34:$B$777,V$331)+'СЕТ СН'!$F$13</f>
        <v>455.45900290999998</v>
      </c>
      <c r="W347" s="36">
        <f>SUMIFS(СВЦЭМ!$J$34:$J$777,СВЦЭМ!$A$34:$A$777,$A347,СВЦЭМ!$B$34:$B$777,W$331)+'СЕТ СН'!$F$13</f>
        <v>464.71417314000001</v>
      </c>
      <c r="X347" s="36">
        <f>SUMIFS(СВЦЭМ!$J$34:$J$777,СВЦЭМ!$A$34:$A$777,$A347,СВЦЭМ!$B$34:$B$777,X$331)+'СЕТ СН'!$F$13</f>
        <v>481.63361089</v>
      </c>
      <c r="Y347" s="36">
        <f>SUMIFS(СВЦЭМ!$J$34:$J$777,СВЦЭМ!$A$34:$A$777,$A347,СВЦЭМ!$B$34:$B$777,Y$331)+'СЕТ СН'!$F$13</f>
        <v>521.19031314999995</v>
      </c>
    </row>
    <row r="348" spans="1:25" ht="15.75" x14ac:dyDescent="0.2">
      <c r="A348" s="35">
        <f t="shared" si="9"/>
        <v>43451</v>
      </c>
      <c r="B348" s="36">
        <f>SUMIFS(СВЦЭМ!$J$34:$J$777,СВЦЭМ!$A$34:$A$777,$A348,СВЦЭМ!$B$34:$B$777,B$331)+'СЕТ СН'!$F$13</f>
        <v>604.61846188000004</v>
      </c>
      <c r="C348" s="36">
        <f>SUMIFS(СВЦЭМ!$J$34:$J$777,СВЦЭМ!$A$34:$A$777,$A348,СВЦЭМ!$B$34:$B$777,C$331)+'СЕТ СН'!$F$13</f>
        <v>658.5403943</v>
      </c>
      <c r="D348" s="36">
        <f>SUMIFS(СВЦЭМ!$J$34:$J$777,СВЦЭМ!$A$34:$A$777,$A348,СВЦЭМ!$B$34:$B$777,D$331)+'СЕТ СН'!$F$13</f>
        <v>695.02679046000003</v>
      </c>
      <c r="E348" s="36">
        <f>SUMIFS(СВЦЭМ!$J$34:$J$777,СВЦЭМ!$A$34:$A$777,$A348,СВЦЭМ!$B$34:$B$777,E$331)+'СЕТ СН'!$F$13</f>
        <v>703.98307496999996</v>
      </c>
      <c r="F348" s="36">
        <f>SUMIFS(СВЦЭМ!$J$34:$J$777,СВЦЭМ!$A$34:$A$777,$A348,СВЦЭМ!$B$34:$B$777,F$331)+'СЕТ СН'!$F$13</f>
        <v>703.50955452999995</v>
      </c>
      <c r="G348" s="36">
        <f>SUMIFS(СВЦЭМ!$J$34:$J$777,СВЦЭМ!$A$34:$A$777,$A348,СВЦЭМ!$B$34:$B$777,G$331)+'СЕТ СН'!$F$13</f>
        <v>660.62568197999997</v>
      </c>
      <c r="H348" s="36">
        <f>SUMIFS(СВЦЭМ!$J$34:$J$777,СВЦЭМ!$A$34:$A$777,$A348,СВЦЭМ!$B$34:$B$777,H$331)+'СЕТ СН'!$F$13</f>
        <v>625.20667479999997</v>
      </c>
      <c r="I348" s="36">
        <f>SUMIFS(СВЦЭМ!$J$34:$J$777,СВЦЭМ!$A$34:$A$777,$A348,СВЦЭМ!$B$34:$B$777,I$331)+'СЕТ СН'!$F$13</f>
        <v>565.54229660999999</v>
      </c>
      <c r="J348" s="36">
        <f>SUMIFS(СВЦЭМ!$J$34:$J$777,СВЦЭМ!$A$34:$A$777,$A348,СВЦЭМ!$B$34:$B$777,J$331)+'СЕТ СН'!$F$13</f>
        <v>527.31652284999996</v>
      </c>
      <c r="K348" s="36">
        <f>SUMIFS(СВЦЭМ!$J$34:$J$777,СВЦЭМ!$A$34:$A$777,$A348,СВЦЭМ!$B$34:$B$777,K$331)+'СЕТ СН'!$F$13</f>
        <v>483.32728556000001</v>
      </c>
      <c r="L348" s="36">
        <f>SUMIFS(СВЦЭМ!$J$34:$J$777,СВЦЭМ!$A$34:$A$777,$A348,СВЦЭМ!$B$34:$B$777,L$331)+'СЕТ СН'!$F$13</f>
        <v>479.70060247999999</v>
      </c>
      <c r="M348" s="36">
        <f>SUMIFS(СВЦЭМ!$J$34:$J$777,СВЦЭМ!$A$34:$A$777,$A348,СВЦЭМ!$B$34:$B$777,M$331)+'СЕТ СН'!$F$13</f>
        <v>512.20528960000001</v>
      </c>
      <c r="N348" s="36">
        <f>SUMIFS(СВЦЭМ!$J$34:$J$777,СВЦЭМ!$A$34:$A$777,$A348,СВЦЭМ!$B$34:$B$777,N$331)+'СЕТ СН'!$F$13</f>
        <v>552.70010640999999</v>
      </c>
      <c r="O348" s="36">
        <f>SUMIFS(СВЦЭМ!$J$34:$J$777,СВЦЭМ!$A$34:$A$777,$A348,СВЦЭМ!$B$34:$B$777,O$331)+'СЕТ СН'!$F$13</f>
        <v>580.58360128000004</v>
      </c>
      <c r="P348" s="36">
        <f>SUMIFS(СВЦЭМ!$J$34:$J$777,СВЦЭМ!$A$34:$A$777,$A348,СВЦЭМ!$B$34:$B$777,P$331)+'СЕТ СН'!$F$13</f>
        <v>586.25829418000001</v>
      </c>
      <c r="Q348" s="36">
        <f>SUMIFS(СВЦЭМ!$J$34:$J$777,СВЦЭМ!$A$34:$A$777,$A348,СВЦЭМ!$B$34:$B$777,Q$331)+'СЕТ СН'!$F$13</f>
        <v>570.76379712999994</v>
      </c>
      <c r="R348" s="36">
        <f>SUMIFS(СВЦЭМ!$J$34:$J$777,СВЦЭМ!$A$34:$A$777,$A348,СВЦЭМ!$B$34:$B$777,R$331)+'СЕТ СН'!$F$13</f>
        <v>530.27860475</v>
      </c>
      <c r="S348" s="36">
        <f>SUMIFS(СВЦЭМ!$J$34:$J$777,СВЦЭМ!$A$34:$A$777,$A348,СВЦЭМ!$B$34:$B$777,S$331)+'СЕТ СН'!$F$13</f>
        <v>464.55479395999998</v>
      </c>
      <c r="T348" s="36">
        <f>SUMIFS(СВЦЭМ!$J$34:$J$777,СВЦЭМ!$A$34:$A$777,$A348,СВЦЭМ!$B$34:$B$777,T$331)+'СЕТ СН'!$F$13</f>
        <v>435.50188444999998</v>
      </c>
      <c r="U348" s="36">
        <f>SUMIFS(СВЦЭМ!$J$34:$J$777,СВЦЭМ!$A$34:$A$777,$A348,СВЦЭМ!$B$34:$B$777,U$331)+'СЕТ СН'!$F$13</f>
        <v>436.96434486999999</v>
      </c>
      <c r="V348" s="36">
        <f>SUMIFS(СВЦЭМ!$J$34:$J$777,СВЦЭМ!$A$34:$A$777,$A348,СВЦЭМ!$B$34:$B$777,V$331)+'СЕТ СН'!$F$13</f>
        <v>449.13955572999998</v>
      </c>
      <c r="W348" s="36">
        <f>SUMIFS(СВЦЭМ!$J$34:$J$777,СВЦЭМ!$A$34:$A$777,$A348,СВЦЭМ!$B$34:$B$777,W$331)+'СЕТ СН'!$F$13</f>
        <v>460.95316909000002</v>
      </c>
      <c r="X348" s="36">
        <f>SUMIFS(СВЦЭМ!$J$34:$J$777,СВЦЭМ!$A$34:$A$777,$A348,СВЦЭМ!$B$34:$B$777,X$331)+'СЕТ СН'!$F$13</f>
        <v>466.88290695000001</v>
      </c>
      <c r="Y348" s="36">
        <f>SUMIFS(СВЦЭМ!$J$34:$J$777,СВЦЭМ!$A$34:$A$777,$A348,СВЦЭМ!$B$34:$B$777,Y$331)+'СЕТ СН'!$F$13</f>
        <v>521.47155121000003</v>
      </c>
    </row>
    <row r="349" spans="1:25" ht="15.75" x14ac:dyDescent="0.2">
      <c r="A349" s="35">
        <f t="shared" si="9"/>
        <v>43452</v>
      </c>
      <c r="B349" s="36">
        <f>SUMIFS(СВЦЭМ!$J$34:$J$777,СВЦЭМ!$A$34:$A$777,$A349,СВЦЭМ!$B$34:$B$777,B$331)+'СЕТ СН'!$F$13</f>
        <v>578.64515627000003</v>
      </c>
      <c r="C349" s="36">
        <f>SUMIFS(СВЦЭМ!$J$34:$J$777,СВЦЭМ!$A$34:$A$777,$A349,СВЦЭМ!$B$34:$B$777,C$331)+'СЕТ СН'!$F$13</f>
        <v>619.68406389999996</v>
      </c>
      <c r="D349" s="36">
        <f>SUMIFS(СВЦЭМ!$J$34:$J$777,СВЦЭМ!$A$34:$A$777,$A349,СВЦЭМ!$B$34:$B$777,D$331)+'СЕТ СН'!$F$13</f>
        <v>650.57798135999997</v>
      </c>
      <c r="E349" s="36">
        <f>SUMIFS(СВЦЭМ!$J$34:$J$777,СВЦЭМ!$A$34:$A$777,$A349,СВЦЭМ!$B$34:$B$777,E$331)+'СЕТ СН'!$F$13</f>
        <v>653.92965562999996</v>
      </c>
      <c r="F349" s="36">
        <f>SUMIFS(СВЦЭМ!$J$34:$J$777,СВЦЭМ!$A$34:$A$777,$A349,СВЦЭМ!$B$34:$B$777,F$331)+'СЕТ СН'!$F$13</f>
        <v>653.40292567999995</v>
      </c>
      <c r="G349" s="36">
        <f>SUMIFS(СВЦЭМ!$J$34:$J$777,СВЦЭМ!$A$34:$A$777,$A349,СВЦЭМ!$B$34:$B$777,G$331)+'СЕТ СН'!$F$13</f>
        <v>646.80479389000004</v>
      </c>
      <c r="H349" s="36">
        <f>SUMIFS(СВЦЭМ!$J$34:$J$777,СВЦЭМ!$A$34:$A$777,$A349,СВЦЭМ!$B$34:$B$777,H$331)+'СЕТ СН'!$F$13</f>
        <v>612.86514205000003</v>
      </c>
      <c r="I349" s="36">
        <f>SUMIFS(СВЦЭМ!$J$34:$J$777,СВЦЭМ!$A$34:$A$777,$A349,СВЦЭМ!$B$34:$B$777,I$331)+'СЕТ СН'!$F$13</f>
        <v>560.84205055999996</v>
      </c>
      <c r="J349" s="36">
        <f>SUMIFS(СВЦЭМ!$J$34:$J$777,СВЦЭМ!$A$34:$A$777,$A349,СВЦЭМ!$B$34:$B$777,J$331)+'СЕТ СН'!$F$13</f>
        <v>522.48563651999996</v>
      </c>
      <c r="K349" s="36">
        <f>SUMIFS(СВЦЭМ!$J$34:$J$777,СВЦЭМ!$A$34:$A$777,$A349,СВЦЭМ!$B$34:$B$777,K$331)+'СЕТ СН'!$F$13</f>
        <v>490.86025231999997</v>
      </c>
      <c r="L349" s="36">
        <f>SUMIFS(СВЦЭМ!$J$34:$J$777,СВЦЭМ!$A$34:$A$777,$A349,СВЦЭМ!$B$34:$B$777,L$331)+'СЕТ СН'!$F$13</f>
        <v>497.71245506999998</v>
      </c>
      <c r="M349" s="36">
        <f>SUMIFS(СВЦЭМ!$J$34:$J$777,СВЦЭМ!$A$34:$A$777,$A349,СВЦЭМ!$B$34:$B$777,M$331)+'СЕТ СН'!$F$13</f>
        <v>516.58181833000003</v>
      </c>
      <c r="N349" s="36">
        <f>SUMIFS(СВЦЭМ!$J$34:$J$777,СВЦЭМ!$A$34:$A$777,$A349,СВЦЭМ!$B$34:$B$777,N$331)+'СЕТ СН'!$F$13</f>
        <v>542.90079752999998</v>
      </c>
      <c r="O349" s="36">
        <f>SUMIFS(СВЦЭМ!$J$34:$J$777,СВЦЭМ!$A$34:$A$777,$A349,СВЦЭМ!$B$34:$B$777,O$331)+'СЕТ СН'!$F$13</f>
        <v>571.79685283000003</v>
      </c>
      <c r="P349" s="36">
        <f>SUMIFS(СВЦЭМ!$J$34:$J$777,СВЦЭМ!$A$34:$A$777,$A349,СВЦЭМ!$B$34:$B$777,P$331)+'СЕТ СН'!$F$13</f>
        <v>576.44592751000005</v>
      </c>
      <c r="Q349" s="36">
        <f>SUMIFS(СВЦЭМ!$J$34:$J$777,СВЦЭМ!$A$34:$A$777,$A349,СВЦЭМ!$B$34:$B$777,Q$331)+'СЕТ СН'!$F$13</f>
        <v>558.52931233000004</v>
      </c>
      <c r="R349" s="36">
        <f>SUMIFS(СВЦЭМ!$J$34:$J$777,СВЦЭМ!$A$34:$A$777,$A349,СВЦЭМ!$B$34:$B$777,R$331)+'СЕТ СН'!$F$13</f>
        <v>529.09599353999999</v>
      </c>
      <c r="S349" s="36">
        <f>SUMIFS(СВЦЭМ!$J$34:$J$777,СВЦЭМ!$A$34:$A$777,$A349,СВЦЭМ!$B$34:$B$777,S$331)+'СЕТ СН'!$F$13</f>
        <v>487.81284611000001</v>
      </c>
      <c r="T349" s="36">
        <f>SUMIFS(СВЦЭМ!$J$34:$J$777,СВЦЭМ!$A$34:$A$777,$A349,СВЦЭМ!$B$34:$B$777,T$331)+'СЕТ СН'!$F$13</f>
        <v>468.13786195</v>
      </c>
      <c r="U349" s="36">
        <f>SUMIFS(СВЦЭМ!$J$34:$J$777,СВЦЭМ!$A$34:$A$777,$A349,СВЦЭМ!$B$34:$B$777,U$331)+'СЕТ СН'!$F$13</f>
        <v>463.94964611</v>
      </c>
      <c r="V349" s="36">
        <f>SUMIFS(СВЦЭМ!$J$34:$J$777,СВЦЭМ!$A$34:$A$777,$A349,СВЦЭМ!$B$34:$B$777,V$331)+'СЕТ СН'!$F$13</f>
        <v>465.17020610999998</v>
      </c>
      <c r="W349" s="36">
        <f>SUMIFS(СВЦЭМ!$J$34:$J$777,СВЦЭМ!$A$34:$A$777,$A349,СВЦЭМ!$B$34:$B$777,W$331)+'СЕТ СН'!$F$13</f>
        <v>473.52175984000002</v>
      </c>
      <c r="X349" s="36">
        <f>SUMIFS(СВЦЭМ!$J$34:$J$777,СВЦЭМ!$A$34:$A$777,$A349,СВЦЭМ!$B$34:$B$777,X$331)+'СЕТ СН'!$F$13</f>
        <v>478.77621721000003</v>
      </c>
      <c r="Y349" s="36">
        <f>SUMIFS(СВЦЭМ!$J$34:$J$777,СВЦЭМ!$A$34:$A$777,$A349,СВЦЭМ!$B$34:$B$777,Y$331)+'СЕТ СН'!$F$13</f>
        <v>524.70338058000004</v>
      </c>
    </row>
    <row r="350" spans="1:25" ht="15.75" x14ac:dyDescent="0.2">
      <c r="A350" s="35">
        <f t="shared" si="9"/>
        <v>43453</v>
      </c>
      <c r="B350" s="36">
        <f>SUMIFS(СВЦЭМ!$J$34:$J$777,СВЦЭМ!$A$34:$A$777,$A350,СВЦЭМ!$B$34:$B$777,B$331)+'СЕТ СН'!$F$13</f>
        <v>551.68675475999999</v>
      </c>
      <c r="C350" s="36">
        <f>SUMIFS(СВЦЭМ!$J$34:$J$777,СВЦЭМ!$A$34:$A$777,$A350,СВЦЭМ!$B$34:$B$777,C$331)+'СЕТ СН'!$F$13</f>
        <v>604.07715904999998</v>
      </c>
      <c r="D350" s="36">
        <f>SUMIFS(СВЦЭМ!$J$34:$J$777,СВЦЭМ!$A$34:$A$777,$A350,СВЦЭМ!$B$34:$B$777,D$331)+'СЕТ СН'!$F$13</f>
        <v>648.95620530999997</v>
      </c>
      <c r="E350" s="36">
        <f>SUMIFS(СВЦЭМ!$J$34:$J$777,СВЦЭМ!$A$34:$A$777,$A350,СВЦЭМ!$B$34:$B$777,E$331)+'СЕТ СН'!$F$13</f>
        <v>653.09518414000001</v>
      </c>
      <c r="F350" s="36">
        <f>SUMIFS(СВЦЭМ!$J$34:$J$777,СВЦЭМ!$A$34:$A$777,$A350,СВЦЭМ!$B$34:$B$777,F$331)+'СЕТ СН'!$F$13</f>
        <v>649.69700291000004</v>
      </c>
      <c r="G350" s="36">
        <f>SUMIFS(СВЦЭМ!$J$34:$J$777,СВЦЭМ!$A$34:$A$777,$A350,СВЦЭМ!$B$34:$B$777,G$331)+'СЕТ СН'!$F$13</f>
        <v>629.02151205999996</v>
      </c>
      <c r="H350" s="36">
        <f>SUMIFS(СВЦЭМ!$J$34:$J$777,СВЦЭМ!$A$34:$A$777,$A350,СВЦЭМ!$B$34:$B$777,H$331)+'СЕТ СН'!$F$13</f>
        <v>594.44613957000001</v>
      </c>
      <c r="I350" s="36">
        <f>SUMIFS(СВЦЭМ!$J$34:$J$777,СВЦЭМ!$A$34:$A$777,$A350,СВЦЭМ!$B$34:$B$777,I$331)+'СЕТ СН'!$F$13</f>
        <v>572.70048667000003</v>
      </c>
      <c r="J350" s="36">
        <f>SUMIFS(СВЦЭМ!$J$34:$J$777,СВЦЭМ!$A$34:$A$777,$A350,СВЦЭМ!$B$34:$B$777,J$331)+'СЕТ СН'!$F$13</f>
        <v>533.71156866000001</v>
      </c>
      <c r="K350" s="36">
        <f>SUMIFS(СВЦЭМ!$J$34:$J$777,СВЦЭМ!$A$34:$A$777,$A350,СВЦЭМ!$B$34:$B$777,K$331)+'СЕТ СН'!$F$13</f>
        <v>497.61872108</v>
      </c>
      <c r="L350" s="36">
        <f>SUMIFS(СВЦЭМ!$J$34:$J$777,СВЦЭМ!$A$34:$A$777,$A350,СВЦЭМ!$B$34:$B$777,L$331)+'СЕТ СН'!$F$13</f>
        <v>483.40844192999998</v>
      </c>
      <c r="M350" s="36">
        <f>SUMIFS(СВЦЭМ!$J$34:$J$777,СВЦЭМ!$A$34:$A$777,$A350,СВЦЭМ!$B$34:$B$777,M$331)+'СЕТ СН'!$F$13</f>
        <v>510.19111287999999</v>
      </c>
      <c r="N350" s="36">
        <f>SUMIFS(СВЦЭМ!$J$34:$J$777,СВЦЭМ!$A$34:$A$777,$A350,СВЦЭМ!$B$34:$B$777,N$331)+'СЕТ СН'!$F$13</f>
        <v>550.93444744999999</v>
      </c>
      <c r="O350" s="36">
        <f>SUMIFS(СВЦЭМ!$J$34:$J$777,СВЦЭМ!$A$34:$A$777,$A350,СВЦЭМ!$B$34:$B$777,O$331)+'СЕТ СН'!$F$13</f>
        <v>579.89578870000003</v>
      </c>
      <c r="P350" s="36">
        <f>SUMIFS(СВЦЭМ!$J$34:$J$777,СВЦЭМ!$A$34:$A$777,$A350,СВЦЭМ!$B$34:$B$777,P$331)+'СЕТ СН'!$F$13</f>
        <v>581.87276924000003</v>
      </c>
      <c r="Q350" s="36">
        <f>SUMIFS(СВЦЭМ!$J$34:$J$777,СВЦЭМ!$A$34:$A$777,$A350,СВЦЭМ!$B$34:$B$777,Q$331)+'СЕТ СН'!$F$13</f>
        <v>563.22636546000001</v>
      </c>
      <c r="R350" s="36">
        <f>SUMIFS(СВЦЭМ!$J$34:$J$777,СВЦЭМ!$A$34:$A$777,$A350,СВЦЭМ!$B$34:$B$777,R$331)+'СЕТ СН'!$F$13</f>
        <v>527.66442414000005</v>
      </c>
      <c r="S350" s="36">
        <f>SUMIFS(СВЦЭМ!$J$34:$J$777,СВЦЭМ!$A$34:$A$777,$A350,СВЦЭМ!$B$34:$B$777,S$331)+'СЕТ СН'!$F$13</f>
        <v>477.84850726000002</v>
      </c>
      <c r="T350" s="36">
        <f>SUMIFS(СВЦЭМ!$J$34:$J$777,СВЦЭМ!$A$34:$A$777,$A350,СВЦЭМ!$B$34:$B$777,T$331)+'СЕТ СН'!$F$13</f>
        <v>462.36914557</v>
      </c>
      <c r="U350" s="36">
        <f>SUMIFS(СВЦЭМ!$J$34:$J$777,СВЦЭМ!$A$34:$A$777,$A350,СВЦЭМ!$B$34:$B$777,U$331)+'СЕТ СН'!$F$13</f>
        <v>465.93616916000002</v>
      </c>
      <c r="V350" s="36">
        <f>SUMIFS(СВЦЭМ!$J$34:$J$777,СВЦЭМ!$A$34:$A$777,$A350,СВЦЭМ!$B$34:$B$777,V$331)+'СЕТ СН'!$F$13</f>
        <v>471.61028714999998</v>
      </c>
      <c r="W350" s="36">
        <f>SUMIFS(СВЦЭМ!$J$34:$J$777,СВЦЭМ!$A$34:$A$777,$A350,СВЦЭМ!$B$34:$B$777,W$331)+'СЕТ СН'!$F$13</f>
        <v>484.30393559999999</v>
      </c>
      <c r="X350" s="36">
        <f>SUMIFS(СВЦЭМ!$J$34:$J$777,СВЦЭМ!$A$34:$A$777,$A350,СВЦЭМ!$B$34:$B$777,X$331)+'СЕТ СН'!$F$13</f>
        <v>485.05848598</v>
      </c>
      <c r="Y350" s="36">
        <f>SUMIFS(СВЦЭМ!$J$34:$J$777,СВЦЭМ!$A$34:$A$777,$A350,СВЦЭМ!$B$34:$B$777,Y$331)+'СЕТ СН'!$F$13</f>
        <v>528.30613105999998</v>
      </c>
    </row>
    <row r="351" spans="1:25" ht="15.75" x14ac:dyDescent="0.2">
      <c r="A351" s="35">
        <f t="shared" si="9"/>
        <v>43454</v>
      </c>
      <c r="B351" s="36">
        <f>SUMIFS(СВЦЭМ!$J$34:$J$777,СВЦЭМ!$A$34:$A$777,$A351,СВЦЭМ!$B$34:$B$777,B$331)+'СЕТ СН'!$F$13</f>
        <v>568.94960601000002</v>
      </c>
      <c r="C351" s="36">
        <f>SUMIFS(СВЦЭМ!$J$34:$J$777,СВЦЭМ!$A$34:$A$777,$A351,СВЦЭМ!$B$34:$B$777,C$331)+'СЕТ СН'!$F$13</f>
        <v>607.75343400999998</v>
      </c>
      <c r="D351" s="36">
        <f>SUMIFS(СВЦЭМ!$J$34:$J$777,СВЦЭМ!$A$34:$A$777,$A351,СВЦЭМ!$B$34:$B$777,D$331)+'СЕТ СН'!$F$13</f>
        <v>645.51864207999995</v>
      </c>
      <c r="E351" s="36">
        <f>SUMIFS(СВЦЭМ!$J$34:$J$777,СВЦЭМ!$A$34:$A$777,$A351,СВЦЭМ!$B$34:$B$777,E$331)+'СЕТ СН'!$F$13</f>
        <v>651.52640176</v>
      </c>
      <c r="F351" s="36">
        <f>SUMIFS(СВЦЭМ!$J$34:$J$777,СВЦЭМ!$A$34:$A$777,$A351,СВЦЭМ!$B$34:$B$777,F$331)+'СЕТ СН'!$F$13</f>
        <v>649.86737798000001</v>
      </c>
      <c r="G351" s="36">
        <f>SUMIFS(СВЦЭМ!$J$34:$J$777,СВЦЭМ!$A$34:$A$777,$A351,СВЦЭМ!$B$34:$B$777,G$331)+'СЕТ СН'!$F$13</f>
        <v>633.97177994000003</v>
      </c>
      <c r="H351" s="36">
        <f>SUMIFS(СВЦЭМ!$J$34:$J$777,СВЦЭМ!$A$34:$A$777,$A351,СВЦЭМ!$B$34:$B$777,H$331)+'СЕТ СН'!$F$13</f>
        <v>594.20131919000005</v>
      </c>
      <c r="I351" s="36">
        <f>SUMIFS(СВЦЭМ!$J$34:$J$777,СВЦЭМ!$A$34:$A$777,$A351,СВЦЭМ!$B$34:$B$777,I$331)+'СЕТ СН'!$F$13</f>
        <v>569.87995896999996</v>
      </c>
      <c r="J351" s="36">
        <f>SUMIFS(СВЦЭМ!$J$34:$J$777,СВЦЭМ!$A$34:$A$777,$A351,СВЦЭМ!$B$34:$B$777,J$331)+'СЕТ СН'!$F$13</f>
        <v>528.51401305000002</v>
      </c>
      <c r="K351" s="36">
        <f>SUMIFS(СВЦЭМ!$J$34:$J$777,СВЦЭМ!$A$34:$A$777,$A351,СВЦЭМ!$B$34:$B$777,K$331)+'СЕТ СН'!$F$13</f>
        <v>485.6388139</v>
      </c>
      <c r="L351" s="36">
        <f>SUMIFS(СВЦЭМ!$J$34:$J$777,СВЦЭМ!$A$34:$A$777,$A351,СВЦЭМ!$B$34:$B$777,L$331)+'СЕТ СН'!$F$13</f>
        <v>482.03615681000002</v>
      </c>
      <c r="M351" s="36">
        <f>SUMIFS(СВЦЭМ!$J$34:$J$777,СВЦЭМ!$A$34:$A$777,$A351,СВЦЭМ!$B$34:$B$777,M$331)+'СЕТ СН'!$F$13</f>
        <v>510.97052106000001</v>
      </c>
      <c r="N351" s="36">
        <f>SUMIFS(СВЦЭМ!$J$34:$J$777,СВЦЭМ!$A$34:$A$777,$A351,СВЦЭМ!$B$34:$B$777,N$331)+'СЕТ СН'!$F$13</f>
        <v>550.82148006</v>
      </c>
      <c r="O351" s="36">
        <f>SUMIFS(СВЦЭМ!$J$34:$J$777,СВЦЭМ!$A$34:$A$777,$A351,СВЦЭМ!$B$34:$B$777,O$331)+'СЕТ СН'!$F$13</f>
        <v>575.95627228000001</v>
      </c>
      <c r="P351" s="36">
        <f>SUMIFS(СВЦЭМ!$J$34:$J$777,СВЦЭМ!$A$34:$A$777,$A351,СВЦЭМ!$B$34:$B$777,P$331)+'СЕТ СН'!$F$13</f>
        <v>584.32256394000001</v>
      </c>
      <c r="Q351" s="36">
        <f>SUMIFS(СВЦЭМ!$J$34:$J$777,СВЦЭМ!$A$34:$A$777,$A351,СВЦЭМ!$B$34:$B$777,Q$331)+'СЕТ СН'!$F$13</f>
        <v>565.49796278999997</v>
      </c>
      <c r="R351" s="36">
        <f>SUMIFS(СВЦЭМ!$J$34:$J$777,СВЦЭМ!$A$34:$A$777,$A351,СВЦЭМ!$B$34:$B$777,R$331)+'СЕТ СН'!$F$13</f>
        <v>533.09486173000005</v>
      </c>
      <c r="S351" s="36">
        <f>SUMIFS(СВЦЭМ!$J$34:$J$777,СВЦЭМ!$A$34:$A$777,$A351,СВЦЭМ!$B$34:$B$777,S$331)+'СЕТ СН'!$F$13</f>
        <v>479.70053867000001</v>
      </c>
      <c r="T351" s="36">
        <f>SUMIFS(СВЦЭМ!$J$34:$J$777,СВЦЭМ!$A$34:$A$777,$A351,СВЦЭМ!$B$34:$B$777,T$331)+'СЕТ СН'!$F$13</f>
        <v>457.88105841999999</v>
      </c>
      <c r="U351" s="36">
        <f>SUMIFS(СВЦЭМ!$J$34:$J$777,СВЦЭМ!$A$34:$A$777,$A351,СВЦЭМ!$B$34:$B$777,U$331)+'СЕТ СН'!$F$13</f>
        <v>458.97154074000002</v>
      </c>
      <c r="V351" s="36">
        <f>SUMIFS(СВЦЭМ!$J$34:$J$777,СВЦЭМ!$A$34:$A$777,$A351,СВЦЭМ!$B$34:$B$777,V$331)+'СЕТ СН'!$F$13</f>
        <v>468.80436859999998</v>
      </c>
      <c r="W351" s="36">
        <f>SUMIFS(СВЦЭМ!$J$34:$J$777,СВЦЭМ!$A$34:$A$777,$A351,СВЦЭМ!$B$34:$B$777,W$331)+'СЕТ СН'!$F$13</f>
        <v>475.30253455000002</v>
      </c>
      <c r="X351" s="36">
        <f>SUMIFS(СВЦЭМ!$J$34:$J$777,СВЦЭМ!$A$34:$A$777,$A351,СВЦЭМ!$B$34:$B$777,X$331)+'СЕТ СН'!$F$13</f>
        <v>478.63343027000002</v>
      </c>
      <c r="Y351" s="36">
        <f>SUMIFS(СВЦЭМ!$J$34:$J$777,СВЦЭМ!$A$34:$A$777,$A351,СВЦЭМ!$B$34:$B$777,Y$331)+'СЕТ СН'!$F$13</f>
        <v>526.53675556999997</v>
      </c>
    </row>
    <row r="352" spans="1:25" ht="15.75" x14ac:dyDescent="0.2">
      <c r="A352" s="35">
        <f t="shared" si="9"/>
        <v>43455</v>
      </c>
      <c r="B352" s="36">
        <f>SUMIFS(СВЦЭМ!$J$34:$J$777,СВЦЭМ!$A$34:$A$777,$A352,СВЦЭМ!$B$34:$B$777,B$331)+'СЕТ СН'!$F$13</f>
        <v>571.43082539</v>
      </c>
      <c r="C352" s="36">
        <f>SUMIFS(СВЦЭМ!$J$34:$J$777,СВЦЭМ!$A$34:$A$777,$A352,СВЦЭМ!$B$34:$B$777,C$331)+'СЕТ СН'!$F$13</f>
        <v>609.19268413999998</v>
      </c>
      <c r="D352" s="36">
        <f>SUMIFS(СВЦЭМ!$J$34:$J$777,СВЦЭМ!$A$34:$A$777,$A352,СВЦЭМ!$B$34:$B$777,D$331)+'СЕТ СН'!$F$13</f>
        <v>645.35590509999997</v>
      </c>
      <c r="E352" s="36">
        <f>SUMIFS(СВЦЭМ!$J$34:$J$777,СВЦЭМ!$A$34:$A$777,$A352,СВЦЭМ!$B$34:$B$777,E$331)+'СЕТ СН'!$F$13</f>
        <v>648.99157478999996</v>
      </c>
      <c r="F352" s="36">
        <f>SUMIFS(СВЦЭМ!$J$34:$J$777,СВЦЭМ!$A$34:$A$777,$A352,СВЦЭМ!$B$34:$B$777,F$331)+'СЕТ СН'!$F$13</f>
        <v>646.04149526000003</v>
      </c>
      <c r="G352" s="36">
        <f>SUMIFS(СВЦЭМ!$J$34:$J$777,СВЦЭМ!$A$34:$A$777,$A352,СВЦЭМ!$B$34:$B$777,G$331)+'СЕТ СН'!$F$13</f>
        <v>629.03345056000001</v>
      </c>
      <c r="H352" s="36">
        <f>SUMIFS(СВЦЭМ!$J$34:$J$777,СВЦЭМ!$A$34:$A$777,$A352,СВЦЭМ!$B$34:$B$777,H$331)+'СЕТ СН'!$F$13</f>
        <v>586.57197682000003</v>
      </c>
      <c r="I352" s="36">
        <f>SUMIFS(СВЦЭМ!$J$34:$J$777,СВЦЭМ!$A$34:$A$777,$A352,СВЦЭМ!$B$34:$B$777,I$331)+'СЕТ СН'!$F$13</f>
        <v>553.91958536000004</v>
      </c>
      <c r="J352" s="36">
        <f>SUMIFS(СВЦЭМ!$J$34:$J$777,СВЦЭМ!$A$34:$A$777,$A352,СВЦЭМ!$B$34:$B$777,J$331)+'СЕТ СН'!$F$13</f>
        <v>517.32196197999997</v>
      </c>
      <c r="K352" s="36">
        <f>SUMIFS(СВЦЭМ!$J$34:$J$777,СВЦЭМ!$A$34:$A$777,$A352,СВЦЭМ!$B$34:$B$777,K$331)+'СЕТ СН'!$F$13</f>
        <v>484.30776709000003</v>
      </c>
      <c r="L352" s="36">
        <f>SUMIFS(СВЦЭМ!$J$34:$J$777,СВЦЭМ!$A$34:$A$777,$A352,СВЦЭМ!$B$34:$B$777,L$331)+'СЕТ СН'!$F$13</f>
        <v>482.03003424000002</v>
      </c>
      <c r="M352" s="36">
        <f>SUMIFS(СВЦЭМ!$J$34:$J$777,СВЦЭМ!$A$34:$A$777,$A352,СВЦЭМ!$B$34:$B$777,M$331)+'СЕТ СН'!$F$13</f>
        <v>509.97488571999997</v>
      </c>
      <c r="N352" s="36">
        <f>SUMIFS(СВЦЭМ!$J$34:$J$777,СВЦЭМ!$A$34:$A$777,$A352,СВЦЭМ!$B$34:$B$777,N$331)+'СЕТ СН'!$F$13</f>
        <v>550.19325507999997</v>
      </c>
      <c r="O352" s="36">
        <f>SUMIFS(СВЦЭМ!$J$34:$J$777,СВЦЭМ!$A$34:$A$777,$A352,СВЦЭМ!$B$34:$B$777,O$331)+'СЕТ СН'!$F$13</f>
        <v>576.64737833000004</v>
      </c>
      <c r="P352" s="36">
        <f>SUMIFS(СВЦЭМ!$J$34:$J$777,СВЦЭМ!$A$34:$A$777,$A352,СВЦЭМ!$B$34:$B$777,P$331)+'СЕТ СН'!$F$13</f>
        <v>577.62635415</v>
      </c>
      <c r="Q352" s="36">
        <f>SUMIFS(СВЦЭМ!$J$34:$J$777,СВЦЭМ!$A$34:$A$777,$A352,СВЦЭМ!$B$34:$B$777,Q$331)+'СЕТ СН'!$F$13</f>
        <v>562.34872375999998</v>
      </c>
      <c r="R352" s="36">
        <f>SUMIFS(СВЦЭМ!$J$34:$J$777,СВЦЭМ!$A$34:$A$777,$A352,СВЦЭМ!$B$34:$B$777,R$331)+'СЕТ СН'!$F$13</f>
        <v>526.21190223999997</v>
      </c>
      <c r="S352" s="36">
        <f>SUMIFS(СВЦЭМ!$J$34:$J$777,СВЦЭМ!$A$34:$A$777,$A352,СВЦЭМ!$B$34:$B$777,S$331)+'СЕТ СН'!$F$13</f>
        <v>476.90283212000003</v>
      </c>
      <c r="T352" s="36">
        <f>SUMIFS(СВЦЭМ!$J$34:$J$777,СВЦЭМ!$A$34:$A$777,$A352,СВЦЭМ!$B$34:$B$777,T$331)+'СЕТ СН'!$F$13</f>
        <v>458.17253835000002</v>
      </c>
      <c r="U352" s="36">
        <f>SUMIFS(СВЦЭМ!$J$34:$J$777,СВЦЭМ!$A$34:$A$777,$A352,СВЦЭМ!$B$34:$B$777,U$331)+'СЕТ СН'!$F$13</f>
        <v>456.67608075999999</v>
      </c>
      <c r="V352" s="36">
        <f>SUMIFS(СВЦЭМ!$J$34:$J$777,СВЦЭМ!$A$34:$A$777,$A352,СВЦЭМ!$B$34:$B$777,V$331)+'СЕТ СН'!$F$13</f>
        <v>468.07608091999998</v>
      </c>
      <c r="W352" s="36">
        <f>SUMIFS(СВЦЭМ!$J$34:$J$777,СВЦЭМ!$A$34:$A$777,$A352,СВЦЭМ!$B$34:$B$777,W$331)+'СЕТ СН'!$F$13</f>
        <v>475.30330665999998</v>
      </c>
      <c r="X352" s="36">
        <f>SUMIFS(СВЦЭМ!$J$34:$J$777,СВЦЭМ!$A$34:$A$777,$A352,СВЦЭМ!$B$34:$B$777,X$331)+'СЕТ СН'!$F$13</f>
        <v>476.5003026</v>
      </c>
      <c r="Y352" s="36">
        <f>SUMIFS(СВЦЭМ!$J$34:$J$777,СВЦЭМ!$A$34:$A$777,$A352,СВЦЭМ!$B$34:$B$777,Y$331)+'СЕТ СН'!$F$13</f>
        <v>524.11951678000003</v>
      </c>
    </row>
    <row r="353" spans="1:27" ht="15.75" x14ac:dyDescent="0.2">
      <c r="A353" s="35">
        <f t="shared" si="9"/>
        <v>43456</v>
      </c>
      <c r="B353" s="36">
        <f>SUMIFS(СВЦЭМ!$J$34:$J$777,СВЦЭМ!$A$34:$A$777,$A353,СВЦЭМ!$B$34:$B$777,B$331)+'СЕТ СН'!$F$13</f>
        <v>556.66263593999997</v>
      </c>
      <c r="C353" s="36">
        <f>SUMIFS(СВЦЭМ!$J$34:$J$777,СВЦЭМ!$A$34:$A$777,$A353,СВЦЭМ!$B$34:$B$777,C$331)+'СЕТ СН'!$F$13</f>
        <v>604.43865113000004</v>
      </c>
      <c r="D353" s="36">
        <f>SUMIFS(СВЦЭМ!$J$34:$J$777,СВЦЭМ!$A$34:$A$777,$A353,СВЦЭМ!$B$34:$B$777,D$331)+'СЕТ СН'!$F$13</f>
        <v>637.56702531999997</v>
      </c>
      <c r="E353" s="36">
        <f>SUMIFS(СВЦЭМ!$J$34:$J$777,СВЦЭМ!$A$34:$A$777,$A353,СВЦЭМ!$B$34:$B$777,E$331)+'СЕТ СН'!$F$13</f>
        <v>640.85807108999995</v>
      </c>
      <c r="F353" s="36">
        <f>SUMIFS(СВЦЭМ!$J$34:$J$777,СВЦЭМ!$A$34:$A$777,$A353,СВЦЭМ!$B$34:$B$777,F$331)+'СЕТ СН'!$F$13</f>
        <v>645.70611561999999</v>
      </c>
      <c r="G353" s="36">
        <f>SUMIFS(СВЦЭМ!$J$34:$J$777,СВЦЭМ!$A$34:$A$777,$A353,СВЦЭМ!$B$34:$B$777,G$331)+'СЕТ СН'!$F$13</f>
        <v>638.45239089999995</v>
      </c>
      <c r="H353" s="36">
        <f>SUMIFS(СВЦЭМ!$J$34:$J$777,СВЦЭМ!$A$34:$A$777,$A353,СВЦЭМ!$B$34:$B$777,H$331)+'СЕТ СН'!$F$13</f>
        <v>613.76109552000003</v>
      </c>
      <c r="I353" s="36">
        <f>SUMIFS(СВЦЭМ!$J$34:$J$777,СВЦЭМ!$A$34:$A$777,$A353,СВЦЭМ!$B$34:$B$777,I$331)+'СЕТ СН'!$F$13</f>
        <v>560.69132353999998</v>
      </c>
      <c r="J353" s="36">
        <f>SUMIFS(СВЦЭМ!$J$34:$J$777,СВЦЭМ!$A$34:$A$777,$A353,СВЦЭМ!$B$34:$B$777,J$331)+'СЕТ СН'!$F$13</f>
        <v>511.79626981000001</v>
      </c>
      <c r="K353" s="36">
        <f>SUMIFS(СВЦЭМ!$J$34:$J$777,СВЦЭМ!$A$34:$A$777,$A353,СВЦЭМ!$B$34:$B$777,K$331)+'СЕТ СН'!$F$13</f>
        <v>465.62391165999998</v>
      </c>
      <c r="L353" s="36">
        <f>SUMIFS(СВЦЭМ!$J$34:$J$777,СВЦЭМ!$A$34:$A$777,$A353,СВЦЭМ!$B$34:$B$777,L$331)+'СЕТ СН'!$F$13</f>
        <v>456.82978943000001</v>
      </c>
      <c r="M353" s="36">
        <f>SUMIFS(СВЦЭМ!$J$34:$J$777,СВЦЭМ!$A$34:$A$777,$A353,СВЦЭМ!$B$34:$B$777,M$331)+'СЕТ СН'!$F$13</f>
        <v>490.27166876000001</v>
      </c>
      <c r="N353" s="36">
        <f>SUMIFS(СВЦЭМ!$J$34:$J$777,СВЦЭМ!$A$34:$A$777,$A353,СВЦЭМ!$B$34:$B$777,N$331)+'СЕТ СН'!$F$13</f>
        <v>533.34121951999998</v>
      </c>
      <c r="O353" s="36">
        <f>SUMIFS(СВЦЭМ!$J$34:$J$777,СВЦЭМ!$A$34:$A$777,$A353,СВЦЭМ!$B$34:$B$777,O$331)+'СЕТ СН'!$F$13</f>
        <v>565.76726912000004</v>
      </c>
      <c r="P353" s="36">
        <f>SUMIFS(СВЦЭМ!$J$34:$J$777,СВЦЭМ!$A$34:$A$777,$A353,СВЦЭМ!$B$34:$B$777,P$331)+'СЕТ СН'!$F$13</f>
        <v>576.17818418000002</v>
      </c>
      <c r="Q353" s="36">
        <f>SUMIFS(СВЦЭМ!$J$34:$J$777,СВЦЭМ!$A$34:$A$777,$A353,СВЦЭМ!$B$34:$B$777,Q$331)+'СЕТ СН'!$F$13</f>
        <v>564.09642607000001</v>
      </c>
      <c r="R353" s="36">
        <f>SUMIFS(СВЦЭМ!$J$34:$J$777,СВЦЭМ!$A$34:$A$777,$A353,СВЦЭМ!$B$34:$B$777,R$331)+'СЕТ СН'!$F$13</f>
        <v>532.98060415999998</v>
      </c>
      <c r="S353" s="36">
        <f>SUMIFS(СВЦЭМ!$J$34:$J$777,СВЦЭМ!$A$34:$A$777,$A353,СВЦЭМ!$B$34:$B$777,S$331)+'СЕТ СН'!$F$13</f>
        <v>485.09912335000001</v>
      </c>
      <c r="T353" s="36">
        <f>SUMIFS(СВЦЭМ!$J$34:$J$777,СВЦЭМ!$A$34:$A$777,$A353,СВЦЭМ!$B$34:$B$777,T$331)+'СЕТ СН'!$F$13</f>
        <v>461.09597559000002</v>
      </c>
      <c r="U353" s="36">
        <f>SUMIFS(СВЦЭМ!$J$34:$J$777,СВЦЭМ!$A$34:$A$777,$A353,СВЦЭМ!$B$34:$B$777,U$331)+'СЕТ СН'!$F$13</f>
        <v>460.75229811000003</v>
      </c>
      <c r="V353" s="36">
        <f>SUMIFS(СВЦЭМ!$J$34:$J$777,СВЦЭМ!$A$34:$A$777,$A353,СВЦЭМ!$B$34:$B$777,V$331)+'СЕТ СН'!$F$13</f>
        <v>448.53862953999999</v>
      </c>
      <c r="W353" s="36">
        <f>SUMIFS(СВЦЭМ!$J$34:$J$777,СВЦЭМ!$A$34:$A$777,$A353,СВЦЭМ!$B$34:$B$777,W$331)+'СЕТ СН'!$F$13</f>
        <v>451.11907148</v>
      </c>
      <c r="X353" s="36">
        <f>SUMIFS(СВЦЭМ!$J$34:$J$777,СВЦЭМ!$A$34:$A$777,$A353,СВЦЭМ!$B$34:$B$777,X$331)+'СЕТ СН'!$F$13</f>
        <v>463.35996344</v>
      </c>
      <c r="Y353" s="36">
        <f>SUMIFS(СВЦЭМ!$J$34:$J$777,СВЦЭМ!$A$34:$A$777,$A353,СВЦЭМ!$B$34:$B$777,Y$331)+'СЕТ СН'!$F$13</f>
        <v>508.20767346999997</v>
      </c>
    </row>
    <row r="354" spans="1:27" ht="15.75" x14ac:dyDescent="0.2">
      <c r="A354" s="35">
        <f t="shared" si="9"/>
        <v>43457</v>
      </c>
      <c r="B354" s="36">
        <f>SUMIFS(СВЦЭМ!$J$34:$J$777,СВЦЭМ!$A$34:$A$777,$A354,СВЦЭМ!$B$34:$B$777,B$331)+'СЕТ СН'!$F$13</f>
        <v>558.93904724000004</v>
      </c>
      <c r="C354" s="36">
        <f>SUMIFS(СВЦЭМ!$J$34:$J$777,СВЦЭМ!$A$34:$A$777,$A354,СВЦЭМ!$B$34:$B$777,C$331)+'СЕТ СН'!$F$13</f>
        <v>605.76566543000001</v>
      </c>
      <c r="D354" s="36">
        <f>SUMIFS(СВЦЭМ!$J$34:$J$777,СВЦЭМ!$A$34:$A$777,$A354,СВЦЭМ!$B$34:$B$777,D$331)+'СЕТ СН'!$F$13</f>
        <v>652.83161655000004</v>
      </c>
      <c r="E354" s="36">
        <f>SUMIFS(СВЦЭМ!$J$34:$J$777,СВЦЭМ!$A$34:$A$777,$A354,СВЦЭМ!$B$34:$B$777,E$331)+'СЕТ СН'!$F$13</f>
        <v>651.88031488000001</v>
      </c>
      <c r="F354" s="36">
        <f>SUMIFS(СВЦЭМ!$J$34:$J$777,СВЦЭМ!$A$34:$A$777,$A354,СВЦЭМ!$B$34:$B$777,F$331)+'СЕТ СН'!$F$13</f>
        <v>655.90730867000002</v>
      </c>
      <c r="G354" s="36">
        <f>SUMIFS(СВЦЭМ!$J$34:$J$777,СВЦЭМ!$A$34:$A$777,$A354,СВЦЭМ!$B$34:$B$777,G$331)+'СЕТ СН'!$F$13</f>
        <v>649.02378532</v>
      </c>
      <c r="H354" s="36">
        <f>SUMIFS(СВЦЭМ!$J$34:$J$777,СВЦЭМ!$A$34:$A$777,$A354,СВЦЭМ!$B$34:$B$777,H$331)+'СЕТ СН'!$F$13</f>
        <v>624.79662435</v>
      </c>
      <c r="I354" s="36">
        <f>SUMIFS(СВЦЭМ!$J$34:$J$777,СВЦЭМ!$A$34:$A$777,$A354,СВЦЭМ!$B$34:$B$777,I$331)+'СЕТ СН'!$F$13</f>
        <v>574.17866364999998</v>
      </c>
      <c r="J354" s="36">
        <f>SUMIFS(СВЦЭМ!$J$34:$J$777,СВЦЭМ!$A$34:$A$777,$A354,СВЦЭМ!$B$34:$B$777,J$331)+'СЕТ СН'!$F$13</f>
        <v>526.83165590999999</v>
      </c>
      <c r="K354" s="36">
        <f>SUMIFS(СВЦЭМ!$J$34:$J$777,СВЦЭМ!$A$34:$A$777,$A354,СВЦЭМ!$B$34:$B$777,K$331)+'СЕТ СН'!$F$13</f>
        <v>474.03701711000002</v>
      </c>
      <c r="L354" s="36">
        <f>SUMIFS(СВЦЭМ!$J$34:$J$777,СВЦЭМ!$A$34:$A$777,$A354,СВЦЭМ!$B$34:$B$777,L$331)+'СЕТ СН'!$F$13</f>
        <v>470.98222950000002</v>
      </c>
      <c r="M354" s="36">
        <f>SUMIFS(СВЦЭМ!$J$34:$J$777,СВЦЭМ!$A$34:$A$777,$A354,СВЦЭМ!$B$34:$B$777,M$331)+'СЕТ СН'!$F$13</f>
        <v>506.78197103999997</v>
      </c>
      <c r="N354" s="36">
        <f>SUMIFS(СВЦЭМ!$J$34:$J$777,СВЦЭМ!$A$34:$A$777,$A354,СВЦЭМ!$B$34:$B$777,N$331)+'СЕТ СН'!$F$13</f>
        <v>550.32666410000002</v>
      </c>
      <c r="O354" s="36">
        <f>SUMIFS(СВЦЭМ!$J$34:$J$777,СВЦЭМ!$A$34:$A$777,$A354,СВЦЭМ!$B$34:$B$777,O$331)+'СЕТ СН'!$F$13</f>
        <v>578.84204255999998</v>
      </c>
      <c r="P354" s="36">
        <f>SUMIFS(СВЦЭМ!$J$34:$J$777,СВЦЭМ!$A$34:$A$777,$A354,СВЦЭМ!$B$34:$B$777,P$331)+'СЕТ СН'!$F$13</f>
        <v>586.88672228999997</v>
      </c>
      <c r="Q354" s="36">
        <f>SUMIFS(СВЦЭМ!$J$34:$J$777,СВЦЭМ!$A$34:$A$777,$A354,СВЦЭМ!$B$34:$B$777,Q$331)+'СЕТ СН'!$F$13</f>
        <v>574.04134663000002</v>
      </c>
      <c r="R354" s="36">
        <f>SUMIFS(СВЦЭМ!$J$34:$J$777,СВЦЭМ!$A$34:$A$777,$A354,СВЦЭМ!$B$34:$B$777,R$331)+'СЕТ СН'!$F$13</f>
        <v>523.14990781999995</v>
      </c>
      <c r="S354" s="36">
        <f>SUMIFS(СВЦЭМ!$J$34:$J$777,СВЦЭМ!$A$34:$A$777,$A354,СВЦЭМ!$B$34:$B$777,S$331)+'СЕТ СН'!$F$13</f>
        <v>456.99921051000001</v>
      </c>
      <c r="T354" s="36">
        <f>SUMIFS(СВЦЭМ!$J$34:$J$777,СВЦЭМ!$A$34:$A$777,$A354,СВЦЭМ!$B$34:$B$777,T$331)+'СЕТ СН'!$F$13</f>
        <v>431.56078666000002</v>
      </c>
      <c r="U354" s="36">
        <f>SUMIFS(СВЦЭМ!$J$34:$J$777,СВЦЭМ!$A$34:$A$777,$A354,СВЦЭМ!$B$34:$B$777,U$331)+'СЕТ СН'!$F$13</f>
        <v>434.59651960000002</v>
      </c>
      <c r="V354" s="36">
        <f>SUMIFS(СВЦЭМ!$J$34:$J$777,СВЦЭМ!$A$34:$A$777,$A354,СВЦЭМ!$B$34:$B$777,V$331)+'СЕТ СН'!$F$13</f>
        <v>445.71150516</v>
      </c>
      <c r="W354" s="36">
        <f>SUMIFS(СВЦЭМ!$J$34:$J$777,СВЦЭМ!$A$34:$A$777,$A354,СВЦЭМ!$B$34:$B$777,W$331)+'СЕТ СН'!$F$13</f>
        <v>454.30895301999999</v>
      </c>
      <c r="X354" s="36">
        <f>SUMIFS(СВЦЭМ!$J$34:$J$777,СВЦЭМ!$A$34:$A$777,$A354,СВЦЭМ!$B$34:$B$777,X$331)+'СЕТ СН'!$F$13</f>
        <v>466.37843196</v>
      </c>
      <c r="Y354" s="36">
        <f>SUMIFS(СВЦЭМ!$J$34:$J$777,СВЦЭМ!$A$34:$A$777,$A354,СВЦЭМ!$B$34:$B$777,Y$331)+'СЕТ СН'!$F$13</f>
        <v>512.27508568999997</v>
      </c>
    </row>
    <row r="355" spans="1:27" ht="15.75" x14ac:dyDescent="0.2">
      <c r="A355" s="35">
        <f t="shared" si="9"/>
        <v>43458</v>
      </c>
      <c r="B355" s="36">
        <f>SUMIFS(СВЦЭМ!$J$34:$J$777,СВЦЭМ!$A$34:$A$777,$A355,СВЦЭМ!$B$34:$B$777,B$331)+'СЕТ СН'!$F$13</f>
        <v>562.86127042999999</v>
      </c>
      <c r="C355" s="36">
        <f>SUMIFS(СВЦЭМ!$J$34:$J$777,СВЦЭМ!$A$34:$A$777,$A355,СВЦЭМ!$B$34:$B$777,C$331)+'СЕТ СН'!$F$13</f>
        <v>613.20135072000005</v>
      </c>
      <c r="D355" s="36">
        <f>SUMIFS(СВЦЭМ!$J$34:$J$777,СВЦЭМ!$A$34:$A$777,$A355,СВЦЭМ!$B$34:$B$777,D$331)+'СЕТ СН'!$F$13</f>
        <v>650.79589842999997</v>
      </c>
      <c r="E355" s="36">
        <f>SUMIFS(СВЦЭМ!$J$34:$J$777,СВЦЭМ!$A$34:$A$777,$A355,СВЦЭМ!$B$34:$B$777,E$331)+'СЕТ СН'!$F$13</f>
        <v>649.54986643999996</v>
      </c>
      <c r="F355" s="36">
        <f>SUMIFS(СВЦЭМ!$J$34:$J$777,СВЦЭМ!$A$34:$A$777,$A355,СВЦЭМ!$B$34:$B$777,F$331)+'СЕТ СН'!$F$13</f>
        <v>649.55997439999999</v>
      </c>
      <c r="G355" s="36">
        <f>SUMIFS(СВЦЭМ!$J$34:$J$777,СВЦЭМ!$A$34:$A$777,$A355,СВЦЭМ!$B$34:$B$777,G$331)+'СЕТ СН'!$F$13</f>
        <v>646.70598374999997</v>
      </c>
      <c r="H355" s="36">
        <f>SUMIFS(СВЦЭМ!$J$34:$J$777,СВЦЭМ!$A$34:$A$777,$A355,СВЦЭМ!$B$34:$B$777,H$331)+'СЕТ СН'!$F$13</f>
        <v>626.00412309000001</v>
      </c>
      <c r="I355" s="36">
        <f>SUMIFS(СВЦЭМ!$J$34:$J$777,СВЦЭМ!$A$34:$A$777,$A355,СВЦЭМ!$B$34:$B$777,I$331)+'СЕТ СН'!$F$13</f>
        <v>564.2956709</v>
      </c>
      <c r="J355" s="36">
        <f>SUMIFS(СВЦЭМ!$J$34:$J$777,СВЦЭМ!$A$34:$A$777,$A355,СВЦЭМ!$B$34:$B$777,J$331)+'СЕТ СН'!$F$13</f>
        <v>534.64832139999999</v>
      </c>
      <c r="K355" s="36">
        <f>SUMIFS(СВЦЭМ!$J$34:$J$777,СВЦЭМ!$A$34:$A$777,$A355,СВЦЭМ!$B$34:$B$777,K$331)+'СЕТ СН'!$F$13</f>
        <v>487.59714167999999</v>
      </c>
      <c r="L355" s="36">
        <f>SUMIFS(СВЦЭМ!$J$34:$J$777,СВЦЭМ!$A$34:$A$777,$A355,СВЦЭМ!$B$34:$B$777,L$331)+'СЕТ СН'!$F$13</f>
        <v>485.72471308000001</v>
      </c>
      <c r="M355" s="36">
        <f>SUMIFS(СВЦЭМ!$J$34:$J$777,СВЦЭМ!$A$34:$A$777,$A355,СВЦЭМ!$B$34:$B$777,M$331)+'СЕТ СН'!$F$13</f>
        <v>511.85704231</v>
      </c>
      <c r="N355" s="36">
        <f>SUMIFS(СВЦЭМ!$J$34:$J$777,СВЦЭМ!$A$34:$A$777,$A355,СВЦЭМ!$B$34:$B$777,N$331)+'СЕТ СН'!$F$13</f>
        <v>531.30992127000002</v>
      </c>
      <c r="O355" s="36">
        <f>SUMIFS(СВЦЭМ!$J$34:$J$777,СВЦЭМ!$A$34:$A$777,$A355,СВЦЭМ!$B$34:$B$777,O$331)+'СЕТ СН'!$F$13</f>
        <v>548.66164399000002</v>
      </c>
      <c r="P355" s="36">
        <f>SUMIFS(СВЦЭМ!$J$34:$J$777,СВЦЭМ!$A$34:$A$777,$A355,СВЦЭМ!$B$34:$B$777,P$331)+'СЕТ СН'!$F$13</f>
        <v>545.81041537999999</v>
      </c>
      <c r="Q355" s="36">
        <f>SUMIFS(СВЦЭМ!$J$34:$J$777,СВЦЭМ!$A$34:$A$777,$A355,СВЦЭМ!$B$34:$B$777,Q$331)+'СЕТ СН'!$F$13</f>
        <v>524.66920286000004</v>
      </c>
      <c r="R355" s="36">
        <f>SUMIFS(СВЦЭМ!$J$34:$J$777,СВЦЭМ!$A$34:$A$777,$A355,СВЦЭМ!$B$34:$B$777,R$331)+'СЕТ СН'!$F$13</f>
        <v>507.03226121</v>
      </c>
      <c r="S355" s="36">
        <f>SUMIFS(СВЦЭМ!$J$34:$J$777,СВЦЭМ!$A$34:$A$777,$A355,СВЦЭМ!$B$34:$B$777,S$331)+'СЕТ СН'!$F$13</f>
        <v>479.25063382000002</v>
      </c>
      <c r="T355" s="36">
        <f>SUMIFS(СВЦЭМ!$J$34:$J$777,СВЦЭМ!$A$34:$A$777,$A355,СВЦЭМ!$B$34:$B$777,T$331)+'СЕТ СН'!$F$13</f>
        <v>466.20705285000003</v>
      </c>
      <c r="U355" s="36">
        <f>SUMIFS(СВЦЭМ!$J$34:$J$777,СВЦЭМ!$A$34:$A$777,$A355,СВЦЭМ!$B$34:$B$777,U$331)+'СЕТ СН'!$F$13</f>
        <v>467.60506611</v>
      </c>
      <c r="V355" s="36">
        <f>SUMIFS(СВЦЭМ!$J$34:$J$777,СВЦЭМ!$A$34:$A$777,$A355,СВЦЭМ!$B$34:$B$777,V$331)+'СЕТ СН'!$F$13</f>
        <v>474.46243872000002</v>
      </c>
      <c r="W355" s="36">
        <f>SUMIFS(СВЦЭМ!$J$34:$J$777,СВЦЭМ!$A$34:$A$777,$A355,СВЦЭМ!$B$34:$B$777,W$331)+'СЕТ СН'!$F$13</f>
        <v>487.88296873000002</v>
      </c>
      <c r="X355" s="36">
        <f>SUMIFS(СВЦЭМ!$J$34:$J$777,СВЦЭМ!$A$34:$A$777,$A355,СВЦЭМ!$B$34:$B$777,X$331)+'СЕТ СН'!$F$13</f>
        <v>490.66438677999997</v>
      </c>
      <c r="Y355" s="36">
        <f>SUMIFS(СВЦЭМ!$J$34:$J$777,СВЦЭМ!$A$34:$A$777,$A355,СВЦЭМ!$B$34:$B$777,Y$331)+'СЕТ СН'!$F$13</f>
        <v>535.59366588</v>
      </c>
    </row>
    <row r="356" spans="1:27" ht="15.75" x14ac:dyDescent="0.2">
      <c r="A356" s="35">
        <f t="shared" si="9"/>
        <v>43459</v>
      </c>
      <c r="B356" s="36">
        <f>SUMIFS(СВЦЭМ!$J$34:$J$777,СВЦЭМ!$A$34:$A$777,$A356,СВЦЭМ!$B$34:$B$777,B$331)+'СЕТ СН'!$F$13</f>
        <v>582.74813028000005</v>
      </c>
      <c r="C356" s="36">
        <f>SUMIFS(СВЦЭМ!$J$34:$J$777,СВЦЭМ!$A$34:$A$777,$A356,СВЦЭМ!$B$34:$B$777,C$331)+'СЕТ СН'!$F$13</f>
        <v>627.72636666000005</v>
      </c>
      <c r="D356" s="36">
        <f>SUMIFS(СВЦЭМ!$J$34:$J$777,СВЦЭМ!$A$34:$A$777,$A356,СВЦЭМ!$B$34:$B$777,D$331)+'СЕТ СН'!$F$13</f>
        <v>666.03267118999997</v>
      </c>
      <c r="E356" s="36">
        <f>SUMIFS(СВЦЭМ!$J$34:$J$777,СВЦЭМ!$A$34:$A$777,$A356,СВЦЭМ!$B$34:$B$777,E$331)+'СЕТ СН'!$F$13</f>
        <v>675.27651033999996</v>
      </c>
      <c r="F356" s="36">
        <f>SUMIFS(СВЦЭМ!$J$34:$J$777,СВЦЭМ!$A$34:$A$777,$A356,СВЦЭМ!$B$34:$B$777,F$331)+'СЕТ СН'!$F$13</f>
        <v>675.54627442000003</v>
      </c>
      <c r="G356" s="36">
        <f>SUMIFS(СВЦЭМ!$J$34:$J$777,СВЦЭМ!$A$34:$A$777,$A356,СВЦЭМ!$B$34:$B$777,G$331)+'СЕТ СН'!$F$13</f>
        <v>662.51645282000004</v>
      </c>
      <c r="H356" s="36">
        <f>SUMIFS(СВЦЭМ!$J$34:$J$777,СВЦЭМ!$A$34:$A$777,$A356,СВЦЭМ!$B$34:$B$777,H$331)+'СЕТ СН'!$F$13</f>
        <v>620.54467653999995</v>
      </c>
      <c r="I356" s="36">
        <f>SUMIFS(СВЦЭМ!$J$34:$J$777,СВЦЭМ!$A$34:$A$777,$A356,СВЦЭМ!$B$34:$B$777,I$331)+'СЕТ СН'!$F$13</f>
        <v>554.66937203999998</v>
      </c>
      <c r="J356" s="36">
        <f>SUMIFS(СВЦЭМ!$J$34:$J$777,СВЦЭМ!$A$34:$A$777,$A356,СВЦЭМ!$B$34:$B$777,J$331)+'СЕТ СН'!$F$13</f>
        <v>523.45967456000005</v>
      </c>
      <c r="K356" s="36">
        <f>SUMIFS(СВЦЭМ!$J$34:$J$777,СВЦЭМ!$A$34:$A$777,$A356,СВЦЭМ!$B$34:$B$777,K$331)+'СЕТ СН'!$F$13</f>
        <v>485.63463295000003</v>
      </c>
      <c r="L356" s="36">
        <f>SUMIFS(СВЦЭМ!$J$34:$J$777,СВЦЭМ!$A$34:$A$777,$A356,СВЦЭМ!$B$34:$B$777,L$331)+'СЕТ СН'!$F$13</f>
        <v>480.67606013</v>
      </c>
      <c r="M356" s="36">
        <f>SUMIFS(СВЦЭМ!$J$34:$J$777,СВЦЭМ!$A$34:$A$777,$A356,СВЦЭМ!$B$34:$B$777,M$331)+'СЕТ СН'!$F$13</f>
        <v>506.88543207999999</v>
      </c>
      <c r="N356" s="36">
        <f>SUMIFS(СВЦЭМ!$J$34:$J$777,СВЦЭМ!$A$34:$A$777,$A356,СВЦЭМ!$B$34:$B$777,N$331)+'СЕТ СН'!$F$13</f>
        <v>546.12355558000002</v>
      </c>
      <c r="O356" s="36">
        <f>SUMIFS(СВЦЭМ!$J$34:$J$777,СВЦЭМ!$A$34:$A$777,$A356,СВЦЭМ!$B$34:$B$777,O$331)+'СЕТ СН'!$F$13</f>
        <v>570.10301288999995</v>
      </c>
      <c r="P356" s="36">
        <f>SUMIFS(СВЦЭМ!$J$34:$J$777,СВЦЭМ!$A$34:$A$777,$A356,СВЦЭМ!$B$34:$B$777,P$331)+'СЕТ СН'!$F$13</f>
        <v>573.54289347999998</v>
      </c>
      <c r="Q356" s="36">
        <f>SUMIFS(СВЦЭМ!$J$34:$J$777,СВЦЭМ!$A$34:$A$777,$A356,СВЦЭМ!$B$34:$B$777,Q$331)+'СЕТ СН'!$F$13</f>
        <v>565.42365572999995</v>
      </c>
      <c r="R356" s="36">
        <f>SUMIFS(СВЦЭМ!$J$34:$J$777,СВЦЭМ!$A$34:$A$777,$A356,СВЦЭМ!$B$34:$B$777,R$331)+'СЕТ СН'!$F$13</f>
        <v>531.96541511999999</v>
      </c>
      <c r="S356" s="36">
        <f>SUMIFS(СВЦЭМ!$J$34:$J$777,СВЦЭМ!$A$34:$A$777,$A356,СВЦЭМ!$B$34:$B$777,S$331)+'СЕТ СН'!$F$13</f>
        <v>489.32732440000001</v>
      </c>
      <c r="T356" s="36">
        <f>SUMIFS(СВЦЭМ!$J$34:$J$777,СВЦЭМ!$A$34:$A$777,$A356,СВЦЭМ!$B$34:$B$777,T$331)+'СЕТ СН'!$F$13</f>
        <v>460.79940820000002</v>
      </c>
      <c r="U356" s="36">
        <f>SUMIFS(СВЦЭМ!$J$34:$J$777,СВЦЭМ!$A$34:$A$777,$A356,СВЦЭМ!$B$34:$B$777,U$331)+'СЕТ СН'!$F$13</f>
        <v>465.88585423000001</v>
      </c>
      <c r="V356" s="36">
        <f>SUMIFS(СВЦЭМ!$J$34:$J$777,СВЦЭМ!$A$34:$A$777,$A356,СВЦЭМ!$B$34:$B$777,V$331)+'СЕТ СН'!$F$13</f>
        <v>473.61422171999999</v>
      </c>
      <c r="W356" s="36">
        <f>SUMIFS(СВЦЭМ!$J$34:$J$777,СВЦЭМ!$A$34:$A$777,$A356,СВЦЭМ!$B$34:$B$777,W$331)+'СЕТ СН'!$F$13</f>
        <v>479.65340586000002</v>
      </c>
      <c r="X356" s="36">
        <f>SUMIFS(СВЦЭМ!$J$34:$J$777,СВЦЭМ!$A$34:$A$777,$A356,СВЦЭМ!$B$34:$B$777,X$331)+'СЕТ СН'!$F$13</f>
        <v>484.20302241000002</v>
      </c>
      <c r="Y356" s="36">
        <f>SUMIFS(СВЦЭМ!$J$34:$J$777,СВЦЭМ!$A$34:$A$777,$A356,СВЦЭМ!$B$34:$B$777,Y$331)+'СЕТ СН'!$F$13</f>
        <v>530.39363741</v>
      </c>
    </row>
    <row r="357" spans="1:27" ht="15.75" x14ac:dyDescent="0.2">
      <c r="A357" s="35">
        <f t="shared" si="9"/>
        <v>43460</v>
      </c>
      <c r="B357" s="36">
        <f>SUMIFS(СВЦЭМ!$J$34:$J$777,СВЦЭМ!$A$34:$A$777,$A357,СВЦЭМ!$B$34:$B$777,B$331)+'СЕТ СН'!$F$13</f>
        <v>573.18211957999995</v>
      </c>
      <c r="C357" s="36">
        <f>SUMIFS(СВЦЭМ!$J$34:$J$777,СВЦЭМ!$A$34:$A$777,$A357,СВЦЭМ!$B$34:$B$777,C$331)+'СЕТ СН'!$F$13</f>
        <v>632.56308292000006</v>
      </c>
      <c r="D357" s="36">
        <f>SUMIFS(СВЦЭМ!$J$34:$J$777,СВЦЭМ!$A$34:$A$777,$A357,СВЦЭМ!$B$34:$B$777,D$331)+'СЕТ СН'!$F$13</f>
        <v>663.21761026000001</v>
      </c>
      <c r="E357" s="36">
        <f>SUMIFS(СВЦЭМ!$J$34:$J$777,СВЦЭМ!$A$34:$A$777,$A357,СВЦЭМ!$B$34:$B$777,E$331)+'СЕТ СН'!$F$13</f>
        <v>662.49132852000002</v>
      </c>
      <c r="F357" s="36">
        <f>SUMIFS(СВЦЭМ!$J$34:$J$777,СВЦЭМ!$A$34:$A$777,$A357,СВЦЭМ!$B$34:$B$777,F$331)+'СЕТ СН'!$F$13</f>
        <v>661.85865147000004</v>
      </c>
      <c r="G357" s="36">
        <f>SUMIFS(СВЦЭМ!$J$34:$J$777,СВЦЭМ!$A$34:$A$777,$A357,СВЦЭМ!$B$34:$B$777,G$331)+'СЕТ СН'!$F$13</f>
        <v>652.05078154</v>
      </c>
      <c r="H357" s="36">
        <f>SUMIFS(СВЦЭМ!$J$34:$J$777,СВЦЭМ!$A$34:$A$777,$A357,СВЦЭМ!$B$34:$B$777,H$331)+'СЕТ СН'!$F$13</f>
        <v>614.82164561000002</v>
      </c>
      <c r="I357" s="36">
        <f>SUMIFS(СВЦЭМ!$J$34:$J$777,СВЦЭМ!$A$34:$A$777,$A357,СВЦЭМ!$B$34:$B$777,I$331)+'СЕТ СН'!$F$13</f>
        <v>561.79096397000001</v>
      </c>
      <c r="J357" s="36">
        <f>SUMIFS(СВЦЭМ!$J$34:$J$777,СВЦЭМ!$A$34:$A$777,$A357,СВЦЭМ!$B$34:$B$777,J$331)+'СЕТ СН'!$F$13</f>
        <v>531.39263871000003</v>
      </c>
      <c r="K357" s="36">
        <f>SUMIFS(СВЦЭМ!$J$34:$J$777,СВЦЭМ!$A$34:$A$777,$A357,СВЦЭМ!$B$34:$B$777,K$331)+'СЕТ СН'!$F$13</f>
        <v>491.97216071999998</v>
      </c>
      <c r="L357" s="36">
        <f>SUMIFS(СВЦЭМ!$J$34:$J$777,СВЦЭМ!$A$34:$A$777,$A357,СВЦЭМ!$B$34:$B$777,L$331)+'СЕТ СН'!$F$13</f>
        <v>490.95909085</v>
      </c>
      <c r="M357" s="36">
        <f>SUMIFS(СВЦЭМ!$J$34:$J$777,СВЦЭМ!$A$34:$A$777,$A357,СВЦЭМ!$B$34:$B$777,M$331)+'СЕТ СН'!$F$13</f>
        <v>523.94993717</v>
      </c>
      <c r="N357" s="36">
        <f>SUMIFS(СВЦЭМ!$J$34:$J$777,СВЦЭМ!$A$34:$A$777,$A357,СВЦЭМ!$B$34:$B$777,N$331)+'СЕТ СН'!$F$13</f>
        <v>565.82367366999995</v>
      </c>
      <c r="O357" s="36">
        <f>SUMIFS(СВЦЭМ!$J$34:$J$777,СВЦЭМ!$A$34:$A$777,$A357,СВЦЭМ!$B$34:$B$777,O$331)+'СЕТ СН'!$F$13</f>
        <v>590.84195407000004</v>
      </c>
      <c r="P357" s="36">
        <f>SUMIFS(СВЦЭМ!$J$34:$J$777,СВЦЭМ!$A$34:$A$777,$A357,СВЦЭМ!$B$34:$B$777,P$331)+'СЕТ СН'!$F$13</f>
        <v>600.46794074000002</v>
      </c>
      <c r="Q357" s="36">
        <f>SUMIFS(СВЦЭМ!$J$34:$J$777,СВЦЭМ!$A$34:$A$777,$A357,СВЦЭМ!$B$34:$B$777,Q$331)+'СЕТ СН'!$F$13</f>
        <v>582.19662645999995</v>
      </c>
      <c r="R357" s="36">
        <f>SUMIFS(СВЦЭМ!$J$34:$J$777,СВЦЭМ!$A$34:$A$777,$A357,СВЦЭМ!$B$34:$B$777,R$331)+'СЕТ СН'!$F$13</f>
        <v>549.62139895999996</v>
      </c>
      <c r="S357" s="36">
        <f>SUMIFS(СВЦЭМ!$J$34:$J$777,СВЦЭМ!$A$34:$A$777,$A357,СВЦЭМ!$B$34:$B$777,S$331)+'СЕТ СН'!$F$13</f>
        <v>493.42828562</v>
      </c>
      <c r="T357" s="36">
        <f>SUMIFS(СВЦЭМ!$J$34:$J$777,СВЦЭМ!$A$34:$A$777,$A357,СВЦЭМ!$B$34:$B$777,T$331)+'СЕТ СН'!$F$13</f>
        <v>472.65689362000001</v>
      </c>
      <c r="U357" s="36">
        <f>SUMIFS(СВЦЭМ!$J$34:$J$777,СВЦЭМ!$A$34:$A$777,$A357,СВЦЭМ!$B$34:$B$777,U$331)+'СЕТ СН'!$F$13</f>
        <v>473.89771875999998</v>
      </c>
      <c r="V357" s="36">
        <f>SUMIFS(СВЦЭМ!$J$34:$J$777,СВЦЭМ!$A$34:$A$777,$A357,СВЦЭМ!$B$34:$B$777,V$331)+'СЕТ СН'!$F$13</f>
        <v>480.03412476</v>
      </c>
      <c r="W357" s="36">
        <f>SUMIFS(СВЦЭМ!$J$34:$J$777,СВЦЭМ!$A$34:$A$777,$A357,СВЦЭМ!$B$34:$B$777,W$331)+'СЕТ СН'!$F$13</f>
        <v>489.03009315999998</v>
      </c>
      <c r="X357" s="36">
        <f>SUMIFS(СВЦЭМ!$J$34:$J$777,СВЦЭМ!$A$34:$A$777,$A357,СВЦЭМ!$B$34:$B$777,X$331)+'СЕТ СН'!$F$13</f>
        <v>495.84041249000001</v>
      </c>
      <c r="Y357" s="36">
        <f>SUMIFS(СВЦЭМ!$J$34:$J$777,СВЦЭМ!$A$34:$A$777,$A357,СВЦЭМ!$B$34:$B$777,Y$331)+'СЕТ СН'!$F$13</f>
        <v>537.02286353</v>
      </c>
    </row>
    <row r="358" spans="1:27" ht="15.75" x14ac:dyDescent="0.2">
      <c r="A358" s="35">
        <f t="shared" si="9"/>
        <v>43461</v>
      </c>
      <c r="B358" s="36">
        <f>SUMIFS(СВЦЭМ!$J$34:$J$777,СВЦЭМ!$A$34:$A$777,$A358,СВЦЭМ!$B$34:$B$777,B$331)+'СЕТ СН'!$F$13</f>
        <v>591.64535329</v>
      </c>
      <c r="C358" s="36">
        <f>SUMIFS(СВЦЭМ!$J$34:$J$777,СВЦЭМ!$A$34:$A$777,$A358,СВЦЭМ!$B$34:$B$777,C$331)+'СЕТ СН'!$F$13</f>
        <v>634.01705841</v>
      </c>
      <c r="D358" s="36">
        <f>SUMIFS(СВЦЭМ!$J$34:$J$777,СВЦЭМ!$A$34:$A$777,$A358,СВЦЭМ!$B$34:$B$777,D$331)+'СЕТ СН'!$F$13</f>
        <v>665.52096537</v>
      </c>
      <c r="E358" s="36">
        <f>SUMIFS(СВЦЭМ!$J$34:$J$777,СВЦЭМ!$A$34:$A$777,$A358,СВЦЭМ!$B$34:$B$777,E$331)+'СЕТ СН'!$F$13</f>
        <v>686.79234990999998</v>
      </c>
      <c r="F358" s="36">
        <f>SUMIFS(СВЦЭМ!$J$34:$J$777,СВЦЭМ!$A$34:$A$777,$A358,СВЦЭМ!$B$34:$B$777,F$331)+'СЕТ СН'!$F$13</f>
        <v>689.67883958000004</v>
      </c>
      <c r="G358" s="36">
        <f>SUMIFS(СВЦЭМ!$J$34:$J$777,СВЦЭМ!$A$34:$A$777,$A358,СВЦЭМ!$B$34:$B$777,G$331)+'СЕТ СН'!$F$13</f>
        <v>682.45980454999994</v>
      </c>
      <c r="H358" s="36">
        <f>SUMIFS(СВЦЭМ!$J$34:$J$777,СВЦЭМ!$A$34:$A$777,$A358,СВЦЭМ!$B$34:$B$777,H$331)+'СЕТ СН'!$F$13</f>
        <v>655.06504891999998</v>
      </c>
      <c r="I358" s="36">
        <f>SUMIFS(СВЦЭМ!$J$34:$J$777,СВЦЭМ!$A$34:$A$777,$A358,СВЦЭМ!$B$34:$B$777,I$331)+'СЕТ СН'!$F$13</f>
        <v>593.70883276999996</v>
      </c>
      <c r="J358" s="36">
        <f>SUMIFS(СВЦЭМ!$J$34:$J$777,СВЦЭМ!$A$34:$A$777,$A358,СВЦЭМ!$B$34:$B$777,J$331)+'СЕТ СН'!$F$13</f>
        <v>563.63049134000005</v>
      </c>
      <c r="K358" s="36">
        <f>SUMIFS(СВЦЭМ!$J$34:$J$777,СВЦЭМ!$A$34:$A$777,$A358,СВЦЭМ!$B$34:$B$777,K$331)+'СЕТ СН'!$F$13</f>
        <v>531.90943393999999</v>
      </c>
      <c r="L358" s="36">
        <f>SUMIFS(СВЦЭМ!$J$34:$J$777,СВЦЭМ!$A$34:$A$777,$A358,СВЦЭМ!$B$34:$B$777,L$331)+'СЕТ СН'!$F$13</f>
        <v>534.71373833999996</v>
      </c>
      <c r="M358" s="36">
        <f>SUMIFS(СВЦЭМ!$J$34:$J$777,СВЦЭМ!$A$34:$A$777,$A358,СВЦЭМ!$B$34:$B$777,M$331)+'СЕТ СН'!$F$13</f>
        <v>565.09927987000003</v>
      </c>
      <c r="N358" s="36">
        <f>SUMIFS(СВЦЭМ!$J$34:$J$777,СВЦЭМ!$A$34:$A$777,$A358,СВЦЭМ!$B$34:$B$777,N$331)+'СЕТ СН'!$F$13</f>
        <v>589.16315149000002</v>
      </c>
      <c r="O358" s="36">
        <f>SUMIFS(СВЦЭМ!$J$34:$J$777,СВЦЭМ!$A$34:$A$777,$A358,СВЦЭМ!$B$34:$B$777,O$331)+'СЕТ СН'!$F$13</f>
        <v>600.50997946999996</v>
      </c>
      <c r="P358" s="36">
        <f>SUMIFS(СВЦЭМ!$J$34:$J$777,СВЦЭМ!$A$34:$A$777,$A358,СВЦЭМ!$B$34:$B$777,P$331)+'СЕТ СН'!$F$13</f>
        <v>620.53463375000001</v>
      </c>
      <c r="Q358" s="36">
        <f>SUMIFS(СВЦЭМ!$J$34:$J$777,СВЦЭМ!$A$34:$A$777,$A358,СВЦЭМ!$B$34:$B$777,Q$331)+'СЕТ СН'!$F$13</f>
        <v>622.89917107999997</v>
      </c>
      <c r="R358" s="36">
        <f>SUMIFS(СВЦЭМ!$J$34:$J$777,СВЦЭМ!$A$34:$A$777,$A358,СВЦЭМ!$B$34:$B$777,R$331)+'СЕТ СН'!$F$13</f>
        <v>592.02139509999995</v>
      </c>
      <c r="S358" s="36">
        <f>SUMIFS(СВЦЭМ!$J$34:$J$777,СВЦЭМ!$A$34:$A$777,$A358,СВЦЭМ!$B$34:$B$777,S$331)+'СЕТ СН'!$F$13</f>
        <v>546.18154678999997</v>
      </c>
      <c r="T358" s="36">
        <f>SUMIFS(СВЦЭМ!$J$34:$J$777,СВЦЭМ!$A$34:$A$777,$A358,СВЦЭМ!$B$34:$B$777,T$331)+'СЕТ СН'!$F$13</f>
        <v>518.97348463000003</v>
      </c>
      <c r="U358" s="36">
        <f>SUMIFS(СВЦЭМ!$J$34:$J$777,СВЦЭМ!$A$34:$A$777,$A358,СВЦЭМ!$B$34:$B$777,U$331)+'СЕТ СН'!$F$13</f>
        <v>519.8821676</v>
      </c>
      <c r="V358" s="36">
        <f>SUMIFS(СВЦЭМ!$J$34:$J$777,СВЦЭМ!$A$34:$A$777,$A358,СВЦЭМ!$B$34:$B$777,V$331)+'СЕТ СН'!$F$13</f>
        <v>527.15060274999996</v>
      </c>
      <c r="W358" s="36">
        <f>SUMIFS(СВЦЭМ!$J$34:$J$777,СВЦЭМ!$A$34:$A$777,$A358,СВЦЭМ!$B$34:$B$777,W$331)+'СЕТ СН'!$F$13</f>
        <v>536.43002046000004</v>
      </c>
      <c r="X358" s="36">
        <f>SUMIFS(СВЦЭМ!$J$34:$J$777,СВЦЭМ!$A$34:$A$777,$A358,СВЦЭМ!$B$34:$B$777,X$331)+'СЕТ СН'!$F$13</f>
        <v>547.89626808000003</v>
      </c>
      <c r="Y358" s="36">
        <f>SUMIFS(СВЦЭМ!$J$34:$J$777,СВЦЭМ!$A$34:$A$777,$A358,СВЦЭМ!$B$34:$B$777,Y$331)+'СЕТ СН'!$F$13</f>
        <v>584.54877553999995</v>
      </c>
    </row>
    <row r="359" spans="1:27" ht="15.75" x14ac:dyDescent="0.2">
      <c r="A359" s="35">
        <f t="shared" si="9"/>
        <v>43462</v>
      </c>
      <c r="B359" s="36">
        <f>SUMIFS(СВЦЭМ!$J$34:$J$777,СВЦЭМ!$A$34:$A$777,$A359,СВЦЭМ!$B$34:$B$777,B$331)+'СЕТ СН'!$F$13</f>
        <v>613.39179059000003</v>
      </c>
      <c r="C359" s="36">
        <f>SUMIFS(СВЦЭМ!$J$34:$J$777,СВЦЭМ!$A$34:$A$777,$A359,СВЦЭМ!$B$34:$B$777,C$331)+'СЕТ СН'!$F$13</f>
        <v>644.24770463000004</v>
      </c>
      <c r="D359" s="36">
        <f>SUMIFS(СВЦЭМ!$J$34:$J$777,СВЦЭМ!$A$34:$A$777,$A359,СВЦЭМ!$B$34:$B$777,D$331)+'СЕТ СН'!$F$13</f>
        <v>682.51800269</v>
      </c>
      <c r="E359" s="36">
        <f>SUMIFS(СВЦЭМ!$J$34:$J$777,СВЦЭМ!$A$34:$A$777,$A359,СВЦЭМ!$B$34:$B$777,E$331)+'СЕТ СН'!$F$13</f>
        <v>688.02597708999997</v>
      </c>
      <c r="F359" s="36">
        <f>SUMIFS(СВЦЭМ!$J$34:$J$777,СВЦЭМ!$A$34:$A$777,$A359,СВЦЭМ!$B$34:$B$777,F$331)+'СЕТ СН'!$F$13</f>
        <v>694.51858726</v>
      </c>
      <c r="G359" s="36">
        <f>SUMIFS(СВЦЭМ!$J$34:$J$777,СВЦЭМ!$A$34:$A$777,$A359,СВЦЭМ!$B$34:$B$777,G$331)+'СЕТ СН'!$F$13</f>
        <v>678.76032998000005</v>
      </c>
      <c r="H359" s="36">
        <f>SUMIFS(СВЦЭМ!$J$34:$J$777,СВЦЭМ!$A$34:$A$777,$A359,СВЦЭМ!$B$34:$B$777,H$331)+'СЕТ СН'!$F$13</f>
        <v>640.12474472999997</v>
      </c>
      <c r="I359" s="36">
        <f>SUMIFS(СВЦЭМ!$J$34:$J$777,СВЦЭМ!$A$34:$A$777,$A359,СВЦЭМ!$B$34:$B$777,I$331)+'СЕТ СН'!$F$13</f>
        <v>581.88517795999996</v>
      </c>
      <c r="J359" s="36">
        <f>SUMIFS(СВЦЭМ!$J$34:$J$777,СВЦЭМ!$A$34:$A$777,$A359,СВЦЭМ!$B$34:$B$777,J$331)+'СЕТ СН'!$F$13</f>
        <v>544.27228547000004</v>
      </c>
      <c r="K359" s="36">
        <f>SUMIFS(СВЦЭМ!$J$34:$J$777,СВЦЭМ!$A$34:$A$777,$A359,СВЦЭМ!$B$34:$B$777,K$331)+'СЕТ СН'!$F$13</f>
        <v>504.03753448999998</v>
      </c>
      <c r="L359" s="36">
        <f>SUMIFS(СВЦЭМ!$J$34:$J$777,СВЦЭМ!$A$34:$A$777,$A359,СВЦЭМ!$B$34:$B$777,L$331)+'СЕТ СН'!$F$13</f>
        <v>501.64809983999999</v>
      </c>
      <c r="M359" s="36">
        <f>SUMIFS(СВЦЭМ!$J$34:$J$777,СВЦЭМ!$A$34:$A$777,$A359,СВЦЭМ!$B$34:$B$777,M$331)+'СЕТ СН'!$F$13</f>
        <v>531.55633050999995</v>
      </c>
      <c r="N359" s="36">
        <f>SUMIFS(СВЦЭМ!$J$34:$J$777,СВЦЭМ!$A$34:$A$777,$A359,СВЦЭМ!$B$34:$B$777,N$331)+'СЕТ СН'!$F$13</f>
        <v>559.52025891000005</v>
      </c>
      <c r="O359" s="36">
        <f>SUMIFS(СВЦЭМ!$J$34:$J$777,СВЦЭМ!$A$34:$A$777,$A359,СВЦЭМ!$B$34:$B$777,O$331)+'СЕТ СН'!$F$13</f>
        <v>588.41256140999997</v>
      </c>
      <c r="P359" s="36">
        <f>SUMIFS(СВЦЭМ!$J$34:$J$777,СВЦЭМ!$A$34:$A$777,$A359,СВЦЭМ!$B$34:$B$777,P$331)+'СЕТ СН'!$F$13</f>
        <v>596.29369846999998</v>
      </c>
      <c r="Q359" s="36">
        <f>SUMIFS(СВЦЭМ!$J$34:$J$777,СВЦЭМ!$A$34:$A$777,$A359,СВЦЭМ!$B$34:$B$777,Q$331)+'СЕТ СН'!$F$13</f>
        <v>582.61339768000005</v>
      </c>
      <c r="R359" s="36">
        <f>SUMIFS(СВЦЭМ!$J$34:$J$777,СВЦЭМ!$A$34:$A$777,$A359,СВЦЭМ!$B$34:$B$777,R$331)+'СЕТ СН'!$F$13</f>
        <v>549.76904748000004</v>
      </c>
      <c r="S359" s="36">
        <f>SUMIFS(СВЦЭМ!$J$34:$J$777,СВЦЭМ!$A$34:$A$777,$A359,СВЦЭМ!$B$34:$B$777,S$331)+'СЕТ СН'!$F$13</f>
        <v>504.27558409</v>
      </c>
      <c r="T359" s="36">
        <f>SUMIFS(СВЦЭМ!$J$34:$J$777,СВЦЭМ!$A$34:$A$777,$A359,СВЦЭМ!$B$34:$B$777,T$331)+'СЕТ СН'!$F$13</f>
        <v>478.34162364000002</v>
      </c>
      <c r="U359" s="36">
        <f>SUMIFS(СВЦЭМ!$J$34:$J$777,СВЦЭМ!$A$34:$A$777,$A359,СВЦЭМ!$B$34:$B$777,U$331)+'СЕТ СН'!$F$13</f>
        <v>481.12629350999998</v>
      </c>
      <c r="V359" s="36">
        <f>SUMIFS(СВЦЭМ!$J$34:$J$777,СВЦЭМ!$A$34:$A$777,$A359,СВЦЭМ!$B$34:$B$777,V$331)+'СЕТ СН'!$F$13</f>
        <v>488.68775435999999</v>
      </c>
      <c r="W359" s="36">
        <f>SUMIFS(СВЦЭМ!$J$34:$J$777,СВЦЭМ!$A$34:$A$777,$A359,СВЦЭМ!$B$34:$B$777,W$331)+'СЕТ СН'!$F$13</f>
        <v>493.56370032000001</v>
      </c>
      <c r="X359" s="36">
        <f>SUMIFS(СВЦЭМ!$J$34:$J$777,СВЦЭМ!$A$34:$A$777,$A359,СВЦЭМ!$B$34:$B$777,X$331)+'СЕТ СН'!$F$13</f>
        <v>502.54137696999999</v>
      </c>
      <c r="Y359" s="36">
        <f>SUMIFS(СВЦЭМ!$J$34:$J$777,СВЦЭМ!$A$34:$A$777,$A359,СВЦЭМ!$B$34:$B$777,Y$331)+'СЕТ СН'!$F$13</f>
        <v>551.82806583000001</v>
      </c>
    </row>
    <row r="360" spans="1:27" ht="15.75" x14ac:dyDescent="0.2">
      <c r="A360" s="35">
        <f t="shared" si="9"/>
        <v>43463</v>
      </c>
      <c r="B360" s="36">
        <f>SUMIFS(СВЦЭМ!$J$34:$J$777,СВЦЭМ!$A$34:$A$777,$A360,СВЦЭМ!$B$34:$B$777,B$331)+'СЕТ СН'!$F$13</f>
        <v>598.68393939999999</v>
      </c>
      <c r="C360" s="36">
        <f>SUMIFS(СВЦЭМ!$J$34:$J$777,СВЦЭМ!$A$34:$A$777,$A360,СВЦЭМ!$B$34:$B$777,C$331)+'СЕТ СН'!$F$13</f>
        <v>654.63119440000003</v>
      </c>
      <c r="D360" s="36">
        <f>SUMIFS(СВЦЭМ!$J$34:$J$777,СВЦЭМ!$A$34:$A$777,$A360,СВЦЭМ!$B$34:$B$777,D$331)+'СЕТ СН'!$F$13</f>
        <v>699.16924944000004</v>
      </c>
      <c r="E360" s="36">
        <f>SUMIFS(СВЦЭМ!$J$34:$J$777,СВЦЭМ!$A$34:$A$777,$A360,СВЦЭМ!$B$34:$B$777,E$331)+'СЕТ СН'!$F$13</f>
        <v>708.83955134999997</v>
      </c>
      <c r="F360" s="36">
        <f>SUMIFS(СВЦЭМ!$J$34:$J$777,СВЦЭМ!$A$34:$A$777,$A360,СВЦЭМ!$B$34:$B$777,F$331)+'СЕТ СН'!$F$13</f>
        <v>708.80887784000004</v>
      </c>
      <c r="G360" s="36">
        <f>SUMIFS(СВЦЭМ!$J$34:$J$777,СВЦЭМ!$A$34:$A$777,$A360,СВЦЭМ!$B$34:$B$777,G$331)+'СЕТ СН'!$F$13</f>
        <v>698.73759751</v>
      </c>
      <c r="H360" s="36">
        <f>SUMIFS(СВЦЭМ!$J$34:$J$777,СВЦЭМ!$A$34:$A$777,$A360,СВЦЭМ!$B$34:$B$777,H$331)+'СЕТ СН'!$F$13</f>
        <v>646.17703630999995</v>
      </c>
      <c r="I360" s="36">
        <f>SUMIFS(СВЦЭМ!$J$34:$J$777,СВЦЭМ!$A$34:$A$777,$A360,СВЦЭМ!$B$34:$B$777,I$331)+'СЕТ СН'!$F$13</f>
        <v>601.20207120999999</v>
      </c>
      <c r="J360" s="36">
        <f>SUMIFS(СВЦЭМ!$J$34:$J$777,СВЦЭМ!$A$34:$A$777,$A360,СВЦЭМ!$B$34:$B$777,J$331)+'СЕТ СН'!$F$13</f>
        <v>570.84980814999994</v>
      </c>
      <c r="K360" s="36">
        <f>SUMIFS(СВЦЭМ!$J$34:$J$777,СВЦЭМ!$A$34:$A$777,$A360,СВЦЭМ!$B$34:$B$777,K$331)+'СЕТ СН'!$F$13</f>
        <v>524.44180523</v>
      </c>
      <c r="L360" s="36">
        <f>SUMIFS(СВЦЭМ!$J$34:$J$777,СВЦЭМ!$A$34:$A$777,$A360,СВЦЭМ!$B$34:$B$777,L$331)+'СЕТ СН'!$F$13</f>
        <v>523.66032603999997</v>
      </c>
      <c r="M360" s="36">
        <f>SUMIFS(СВЦЭМ!$J$34:$J$777,СВЦЭМ!$A$34:$A$777,$A360,СВЦЭМ!$B$34:$B$777,M$331)+'СЕТ СН'!$F$13</f>
        <v>564.34498386999996</v>
      </c>
      <c r="N360" s="36">
        <f>SUMIFS(СВЦЭМ!$J$34:$J$777,СВЦЭМ!$A$34:$A$777,$A360,СВЦЭМ!$B$34:$B$777,N$331)+'СЕТ СН'!$F$13</f>
        <v>589.52713778999998</v>
      </c>
      <c r="O360" s="36">
        <f>SUMIFS(СВЦЭМ!$J$34:$J$777,СВЦЭМ!$A$34:$A$777,$A360,СВЦЭМ!$B$34:$B$777,O$331)+'СЕТ СН'!$F$13</f>
        <v>595.52480359000003</v>
      </c>
      <c r="P360" s="36">
        <f>SUMIFS(СВЦЭМ!$J$34:$J$777,СВЦЭМ!$A$34:$A$777,$A360,СВЦЭМ!$B$34:$B$777,P$331)+'СЕТ СН'!$F$13</f>
        <v>599.34483803000001</v>
      </c>
      <c r="Q360" s="36">
        <f>SUMIFS(СВЦЭМ!$J$34:$J$777,СВЦЭМ!$A$34:$A$777,$A360,СВЦЭМ!$B$34:$B$777,Q$331)+'СЕТ СН'!$F$13</f>
        <v>592.19130858999995</v>
      </c>
      <c r="R360" s="36">
        <f>SUMIFS(СВЦЭМ!$J$34:$J$777,СВЦЭМ!$A$34:$A$777,$A360,СВЦЭМ!$B$34:$B$777,R$331)+'СЕТ СН'!$F$13</f>
        <v>564.66181732999996</v>
      </c>
      <c r="S360" s="36">
        <f>SUMIFS(СВЦЭМ!$J$34:$J$777,СВЦЭМ!$A$34:$A$777,$A360,СВЦЭМ!$B$34:$B$777,S$331)+'СЕТ СН'!$F$13</f>
        <v>514.71503849999999</v>
      </c>
      <c r="T360" s="36">
        <f>SUMIFS(СВЦЭМ!$J$34:$J$777,СВЦЭМ!$A$34:$A$777,$A360,СВЦЭМ!$B$34:$B$777,T$331)+'СЕТ СН'!$F$13</f>
        <v>497.83144823999999</v>
      </c>
      <c r="U360" s="36">
        <f>SUMIFS(СВЦЭМ!$J$34:$J$777,СВЦЭМ!$A$34:$A$777,$A360,СВЦЭМ!$B$34:$B$777,U$331)+'СЕТ СН'!$F$13</f>
        <v>497.43419175000002</v>
      </c>
      <c r="V360" s="36">
        <f>SUMIFS(СВЦЭМ!$J$34:$J$777,СВЦЭМ!$A$34:$A$777,$A360,СВЦЭМ!$B$34:$B$777,V$331)+'СЕТ СН'!$F$13</f>
        <v>511.15217185</v>
      </c>
      <c r="W360" s="36">
        <f>SUMIFS(СВЦЭМ!$J$34:$J$777,СВЦЭМ!$A$34:$A$777,$A360,СВЦЭМ!$B$34:$B$777,W$331)+'СЕТ СН'!$F$13</f>
        <v>514.50669946999994</v>
      </c>
      <c r="X360" s="36">
        <f>SUMIFS(СВЦЭМ!$J$34:$J$777,СВЦЭМ!$A$34:$A$777,$A360,СВЦЭМ!$B$34:$B$777,X$331)+'СЕТ СН'!$F$13</f>
        <v>518.06972786999995</v>
      </c>
      <c r="Y360" s="36">
        <f>SUMIFS(СВЦЭМ!$J$34:$J$777,СВЦЭМ!$A$34:$A$777,$A360,СВЦЭМ!$B$34:$B$777,Y$331)+'СЕТ СН'!$F$13</f>
        <v>559.85758962</v>
      </c>
    </row>
    <row r="361" spans="1:27" ht="15.75" x14ac:dyDescent="0.2">
      <c r="A361" s="35">
        <f t="shared" si="9"/>
        <v>43464</v>
      </c>
      <c r="B361" s="36">
        <f>SUMIFS(СВЦЭМ!$J$34:$J$777,СВЦЭМ!$A$34:$A$777,$A361,СВЦЭМ!$B$34:$B$777,B$331)+'СЕТ СН'!$F$13</f>
        <v>608.84439667000004</v>
      </c>
      <c r="C361" s="36">
        <f>SUMIFS(СВЦЭМ!$J$34:$J$777,СВЦЭМ!$A$34:$A$777,$A361,СВЦЭМ!$B$34:$B$777,C$331)+'СЕТ СН'!$F$13</f>
        <v>653.09743736999997</v>
      </c>
      <c r="D361" s="36">
        <f>SUMIFS(СВЦЭМ!$J$34:$J$777,СВЦЭМ!$A$34:$A$777,$A361,СВЦЭМ!$B$34:$B$777,D$331)+'СЕТ СН'!$F$13</f>
        <v>667.71062174999997</v>
      </c>
      <c r="E361" s="36">
        <f>SUMIFS(СВЦЭМ!$J$34:$J$777,СВЦЭМ!$A$34:$A$777,$A361,СВЦЭМ!$B$34:$B$777,E$331)+'СЕТ СН'!$F$13</f>
        <v>666.75917799000001</v>
      </c>
      <c r="F361" s="36">
        <f>SUMIFS(СВЦЭМ!$J$34:$J$777,СВЦЭМ!$A$34:$A$777,$A361,СВЦЭМ!$B$34:$B$777,F$331)+'СЕТ СН'!$F$13</f>
        <v>666.75861452000004</v>
      </c>
      <c r="G361" s="36">
        <f>SUMIFS(СВЦЭМ!$J$34:$J$777,СВЦЭМ!$A$34:$A$777,$A361,СВЦЭМ!$B$34:$B$777,G$331)+'СЕТ СН'!$F$13</f>
        <v>668.19344939999996</v>
      </c>
      <c r="H361" s="36">
        <f>SUMIFS(СВЦЭМ!$J$34:$J$777,СВЦЭМ!$A$34:$A$777,$A361,СВЦЭМ!$B$34:$B$777,H$331)+'СЕТ СН'!$F$13</f>
        <v>660.33116264</v>
      </c>
      <c r="I361" s="36">
        <f>SUMIFS(СВЦЭМ!$J$34:$J$777,СВЦЭМ!$A$34:$A$777,$A361,СВЦЭМ!$B$34:$B$777,I$331)+'СЕТ СН'!$F$13</f>
        <v>632.49870332</v>
      </c>
      <c r="J361" s="36">
        <f>SUMIFS(СВЦЭМ!$J$34:$J$777,СВЦЭМ!$A$34:$A$777,$A361,СВЦЭМ!$B$34:$B$777,J$331)+'СЕТ СН'!$F$13</f>
        <v>590.17470222999998</v>
      </c>
      <c r="K361" s="36">
        <f>SUMIFS(СВЦЭМ!$J$34:$J$777,СВЦЭМ!$A$34:$A$777,$A361,СВЦЭМ!$B$34:$B$777,K$331)+'СЕТ СН'!$F$13</f>
        <v>536.51736746999995</v>
      </c>
      <c r="L361" s="36">
        <f>SUMIFS(СВЦЭМ!$J$34:$J$777,СВЦЭМ!$A$34:$A$777,$A361,СВЦЭМ!$B$34:$B$777,L$331)+'СЕТ СН'!$F$13</f>
        <v>526.29604085000005</v>
      </c>
      <c r="M361" s="36">
        <f>SUMIFS(СВЦЭМ!$J$34:$J$777,СВЦЭМ!$A$34:$A$777,$A361,СВЦЭМ!$B$34:$B$777,M$331)+'СЕТ СН'!$F$13</f>
        <v>558.42207759999997</v>
      </c>
      <c r="N361" s="36">
        <f>SUMIFS(СВЦЭМ!$J$34:$J$777,СВЦЭМ!$A$34:$A$777,$A361,СВЦЭМ!$B$34:$B$777,N$331)+'СЕТ СН'!$F$13</f>
        <v>586.84095850000006</v>
      </c>
      <c r="O361" s="36">
        <f>SUMIFS(СВЦЭМ!$J$34:$J$777,СВЦЭМ!$A$34:$A$777,$A361,СВЦЭМ!$B$34:$B$777,O$331)+'СЕТ СН'!$F$13</f>
        <v>611.63268031999996</v>
      </c>
      <c r="P361" s="36">
        <f>SUMIFS(СВЦЭМ!$J$34:$J$777,СВЦЭМ!$A$34:$A$777,$A361,СВЦЭМ!$B$34:$B$777,P$331)+'СЕТ СН'!$F$13</f>
        <v>610.01430052000001</v>
      </c>
      <c r="Q361" s="36">
        <f>SUMIFS(СВЦЭМ!$J$34:$J$777,СВЦЭМ!$A$34:$A$777,$A361,СВЦЭМ!$B$34:$B$777,Q$331)+'СЕТ СН'!$F$13</f>
        <v>604.13691406999999</v>
      </c>
      <c r="R361" s="36">
        <f>SUMIFS(СВЦЭМ!$J$34:$J$777,СВЦЭМ!$A$34:$A$777,$A361,СВЦЭМ!$B$34:$B$777,R$331)+'СЕТ СН'!$F$13</f>
        <v>566.12505094999995</v>
      </c>
      <c r="S361" s="36">
        <f>SUMIFS(СВЦЭМ!$J$34:$J$777,СВЦЭМ!$A$34:$A$777,$A361,СВЦЭМ!$B$34:$B$777,S$331)+'СЕТ СН'!$F$13</f>
        <v>518.31322408999995</v>
      </c>
      <c r="T361" s="36">
        <f>SUMIFS(СВЦЭМ!$J$34:$J$777,СВЦЭМ!$A$34:$A$777,$A361,СВЦЭМ!$B$34:$B$777,T$331)+'СЕТ СН'!$F$13</f>
        <v>495.33366494000001</v>
      </c>
      <c r="U361" s="36">
        <f>SUMIFS(СВЦЭМ!$J$34:$J$777,СВЦЭМ!$A$34:$A$777,$A361,СВЦЭМ!$B$34:$B$777,U$331)+'СЕТ СН'!$F$13</f>
        <v>492.47012201000001</v>
      </c>
      <c r="V361" s="36">
        <f>SUMIFS(СВЦЭМ!$J$34:$J$777,СВЦЭМ!$A$34:$A$777,$A361,СВЦЭМ!$B$34:$B$777,V$331)+'СЕТ СН'!$F$13</f>
        <v>500.60055398999998</v>
      </c>
      <c r="W361" s="36">
        <f>SUMIFS(СВЦЭМ!$J$34:$J$777,СВЦЭМ!$A$34:$A$777,$A361,СВЦЭМ!$B$34:$B$777,W$331)+'СЕТ СН'!$F$13</f>
        <v>507.29011446999999</v>
      </c>
      <c r="X361" s="36">
        <f>SUMIFS(СВЦЭМ!$J$34:$J$777,СВЦЭМ!$A$34:$A$777,$A361,СВЦЭМ!$B$34:$B$777,X$331)+'СЕТ СН'!$F$13</f>
        <v>494.71229699000003</v>
      </c>
      <c r="Y361" s="36">
        <f>SUMIFS(СВЦЭМ!$J$34:$J$777,СВЦЭМ!$A$34:$A$777,$A361,СВЦЭМ!$B$34:$B$777,Y$331)+'СЕТ СН'!$F$13</f>
        <v>523.34017212000003</v>
      </c>
    </row>
    <row r="362" spans="1:27" ht="15.75" x14ac:dyDescent="0.2">
      <c r="A362" s="35">
        <f t="shared" si="9"/>
        <v>43465</v>
      </c>
      <c r="B362" s="36">
        <f>SUMIFS(СВЦЭМ!$J$34:$J$777,СВЦЭМ!$A$34:$A$777,$A362,СВЦЭМ!$B$34:$B$777,B$331)+'СЕТ СН'!$F$13</f>
        <v>607.82810448999999</v>
      </c>
      <c r="C362" s="36">
        <f>SUMIFS(СВЦЭМ!$J$34:$J$777,СВЦЭМ!$A$34:$A$777,$A362,СВЦЭМ!$B$34:$B$777,C$331)+'СЕТ СН'!$F$13</f>
        <v>650.34119495000004</v>
      </c>
      <c r="D362" s="36">
        <f>SUMIFS(СВЦЭМ!$J$34:$J$777,СВЦЭМ!$A$34:$A$777,$A362,СВЦЭМ!$B$34:$B$777,D$331)+'СЕТ СН'!$F$13</f>
        <v>662.12384459999998</v>
      </c>
      <c r="E362" s="36">
        <f>SUMIFS(СВЦЭМ!$J$34:$J$777,СВЦЭМ!$A$34:$A$777,$A362,СВЦЭМ!$B$34:$B$777,E$331)+'СЕТ СН'!$F$13</f>
        <v>663.04210432000002</v>
      </c>
      <c r="F362" s="36">
        <f>SUMIFS(СВЦЭМ!$J$34:$J$777,СВЦЭМ!$A$34:$A$777,$A362,СВЦЭМ!$B$34:$B$777,F$331)+'СЕТ СН'!$F$13</f>
        <v>662.2401658</v>
      </c>
      <c r="G362" s="36">
        <f>SUMIFS(СВЦЭМ!$J$34:$J$777,СВЦЭМ!$A$34:$A$777,$A362,СВЦЭМ!$B$34:$B$777,G$331)+'СЕТ СН'!$F$13</f>
        <v>663.04136749999998</v>
      </c>
      <c r="H362" s="36">
        <f>SUMIFS(СВЦЭМ!$J$34:$J$777,СВЦЭМ!$A$34:$A$777,$A362,СВЦЭМ!$B$34:$B$777,H$331)+'СЕТ СН'!$F$13</f>
        <v>654.11910190000003</v>
      </c>
      <c r="I362" s="36">
        <f>SUMIFS(СВЦЭМ!$J$34:$J$777,СВЦЭМ!$A$34:$A$777,$A362,СВЦЭМ!$B$34:$B$777,I$331)+'СЕТ СН'!$F$13</f>
        <v>625.91210667999997</v>
      </c>
      <c r="J362" s="36">
        <f>SUMIFS(СВЦЭМ!$J$34:$J$777,СВЦЭМ!$A$34:$A$777,$A362,СВЦЭМ!$B$34:$B$777,J$331)+'СЕТ СН'!$F$13</f>
        <v>581.17111998999997</v>
      </c>
      <c r="K362" s="36">
        <f>SUMIFS(СВЦЭМ!$J$34:$J$777,СВЦЭМ!$A$34:$A$777,$A362,СВЦЭМ!$B$34:$B$777,K$331)+'СЕТ СН'!$F$13</f>
        <v>524.73573065000005</v>
      </c>
      <c r="L362" s="36">
        <f>SUMIFS(СВЦЭМ!$J$34:$J$777,СВЦЭМ!$A$34:$A$777,$A362,СВЦЭМ!$B$34:$B$777,L$331)+'СЕТ СН'!$F$13</f>
        <v>519.38474096000004</v>
      </c>
      <c r="M362" s="36">
        <f>SUMIFS(СВЦЭМ!$J$34:$J$777,СВЦЭМ!$A$34:$A$777,$A362,СВЦЭМ!$B$34:$B$777,M$331)+'СЕТ СН'!$F$13</f>
        <v>557.94467838000003</v>
      </c>
      <c r="N362" s="36">
        <f>SUMIFS(СВЦЭМ!$J$34:$J$777,СВЦЭМ!$A$34:$A$777,$A362,СВЦЭМ!$B$34:$B$777,N$331)+'СЕТ СН'!$F$13</f>
        <v>587.29012933000001</v>
      </c>
      <c r="O362" s="36">
        <f>SUMIFS(СВЦЭМ!$J$34:$J$777,СВЦЭМ!$A$34:$A$777,$A362,СВЦЭМ!$B$34:$B$777,O$331)+'СЕТ СН'!$F$13</f>
        <v>613.65669414000001</v>
      </c>
      <c r="P362" s="36">
        <f>SUMIFS(СВЦЭМ!$J$34:$J$777,СВЦЭМ!$A$34:$A$777,$A362,СВЦЭМ!$B$34:$B$777,P$331)+'СЕТ СН'!$F$13</f>
        <v>611.77700518999995</v>
      </c>
      <c r="Q362" s="36">
        <f>SUMIFS(СВЦЭМ!$J$34:$J$777,СВЦЭМ!$A$34:$A$777,$A362,СВЦЭМ!$B$34:$B$777,Q$331)+'СЕТ СН'!$F$13</f>
        <v>606.60019757999999</v>
      </c>
      <c r="R362" s="36">
        <f>SUMIFS(СВЦЭМ!$J$34:$J$777,СВЦЭМ!$A$34:$A$777,$A362,СВЦЭМ!$B$34:$B$777,R$331)+'СЕТ СН'!$F$13</f>
        <v>568.35194440999999</v>
      </c>
      <c r="S362" s="36">
        <f>SUMIFS(СВЦЭМ!$J$34:$J$777,СВЦЭМ!$A$34:$A$777,$A362,СВЦЭМ!$B$34:$B$777,S$331)+'СЕТ СН'!$F$13</f>
        <v>523.30956239</v>
      </c>
      <c r="T362" s="36">
        <f>SUMIFS(СВЦЭМ!$J$34:$J$777,СВЦЭМ!$A$34:$A$777,$A362,СВЦЭМ!$B$34:$B$777,T$331)+'СЕТ СН'!$F$13</f>
        <v>500.16023713999999</v>
      </c>
      <c r="U362" s="36">
        <f>SUMIFS(СВЦЭМ!$J$34:$J$777,СВЦЭМ!$A$34:$A$777,$A362,СВЦЭМ!$B$34:$B$777,U$331)+'СЕТ СН'!$F$13</f>
        <v>498.82151200999999</v>
      </c>
      <c r="V362" s="36">
        <f>SUMIFS(СВЦЭМ!$J$34:$J$777,СВЦЭМ!$A$34:$A$777,$A362,СВЦЭМ!$B$34:$B$777,V$331)+'СЕТ СН'!$F$13</f>
        <v>506.36416063000001</v>
      </c>
      <c r="W362" s="36">
        <f>SUMIFS(СВЦЭМ!$J$34:$J$777,СВЦЭМ!$A$34:$A$777,$A362,СВЦЭМ!$B$34:$B$777,W$331)+'СЕТ СН'!$F$13</f>
        <v>509.47950236000003</v>
      </c>
      <c r="X362" s="36">
        <f>SUMIFS(СВЦЭМ!$J$34:$J$777,СВЦЭМ!$A$34:$A$777,$A362,СВЦЭМ!$B$34:$B$777,X$331)+'СЕТ СН'!$F$13</f>
        <v>492.44557237999999</v>
      </c>
      <c r="Y362" s="36">
        <f>SUMIFS(СВЦЭМ!$J$34:$J$777,СВЦЭМ!$A$34:$A$777,$A362,СВЦЭМ!$B$34:$B$777,Y$331)+'СЕТ СН'!$F$13</f>
        <v>515.86419440999998</v>
      </c>
    </row>
    <row r="363" spans="1:27" ht="15.75"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customHeight="1" x14ac:dyDescent="0.2">
      <c r="A364" s="117"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18"/>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6" customFormat="1" ht="12.75" customHeight="1" x14ac:dyDescent="0.2">
      <c r="A366" s="11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customHeight="1" x14ac:dyDescent="0.2">
      <c r="A367" s="35" t="str">
        <f>A332</f>
        <v>01.12.2018</v>
      </c>
      <c r="B367" s="36">
        <f>SUMIFS(СВЦЭМ!$K$34:$K$777,СВЦЭМ!$A$34:$A$777,$A367,СВЦЭМ!$B$34:$B$777,B$366)+'СЕТ СН'!$F$13</f>
        <v>622.50201712</v>
      </c>
      <c r="C367" s="36">
        <f>SUMIFS(СВЦЭМ!$K$34:$K$777,СВЦЭМ!$A$34:$A$777,$A367,СВЦЭМ!$B$34:$B$777,C$366)+'СЕТ СН'!$F$13</f>
        <v>658.04962402000001</v>
      </c>
      <c r="D367" s="36">
        <f>SUMIFS(СВЦЭМ!$K$34:$K$777,СВЦЭМ!$A$34:$A$777,$A367,СВЦЭМ!$B$34:$B$777,D$366)+'СЕТ СН'!$F$13</f>
        <v>712.85399339000003</v>
      </c>
      <c r="E367" s="36">
        <f>SUMIFS(СВЦЭМ!$K$34:$K$777,СВЦЭМ!$A$34:$A$777,$A367,СВЦЭМ!$B$34:$B$777,E$366)+'СЕТ СН'!$F$13</f>
        <v>730.55621997000003</v>
      </c>
      <c r="F367" s="36">
        <f>SUMIFS(СВЦЭМ!$K$34:$K$777,СВЦЭМ!$A$34:$A$777,$A367,СВЦЭМ!$B$34:$B$777,F$366)+'СЕТ СН'!$F$13</f>
        <v>735.29562949000001</v>
      </c>
      <c r="G367" s="36">
        <f>SUMIFS(СВЦЭМ!$K$34:$K$777,СВЦЭМ!$A$34:$A$777,$A367,СВЦЭМ!$B$34:$B$777,G$366)+'СЕТ СН'!$F$13</f>
        <v>723.08983420000004</v>
      </c>
      <c r="H367" s="36">
        <f>SUMIFS(СВЦЭМ!$K$34:$K$777,СВЦЭМ!$A$34:$A$777,$A367,СВЦЭМ!$B$34:$B$777,H$366)+'СЕТ СН'!$F$13</f>
        <v>696.65081081999995</v>
      </c>
      <c r="I367" s="36">
        <f>SUMIFS(СВЦЭМ!$K$34:$K$777,СВЦЭМ!$A$34:$A$777,$A367,СВЦЭМ!$B$34:$B$777,I$366)+'СЕТ СН'!$F$13</f>
        <v>688.37176183999998</v>
      </c>
      <c r="J367" s="36">
        <f>SUMIFS(СВЦЭМ!$K$34:$K$777,СВЦЭМ!$A$34:$A$777,$A367,СВЦЭМ!$B$34:$B$777,J$366)+'СЕТ СН'!$F$13</f>
        <v>670.73796088999995</v>
      </c>
      <c r="K367" s="36">
        <f>SUMIFS(СВЦЭМ!$K$34:$K$777,СВЦЭМ!$A$34:$A$777,$A367,СВЦЭМ!$B$34:$B$777,K$366)+'СЕТ СН'!$F$13</f>
        <v>646.41352720999998</v>
      </c>
      <c r="L367" s="36">
        <f>SUMIFS(СВЦЭМ!$K$34:$K$777,СВЦЭМ!$A$34:$A$777,$A367,СВЦЭМ!$B$34:$B$777,L$366)+'СЕТ СН'!$F$13</f>
        <v>637.65652363000004</v>
      </c>
      <c r="M367" s="36">
        <f>SUMIFS(СВЦЭМ!$K$34:$K$777,СВЦЭМ!$A$34:$A$777,$A367,СВЦЭМ!$B$34:$B$777,M$366)+'СЕТ СН'!$F$13</f>
        <v>643.77178050999999</v>
      </c>
      <c r="N367" s="36">
        <f>SUMIFS(СВЦЭМ!$K$34:$K$777,СВЦЭМ!$A$34:$A$777,$A367,СВЦЭМ!$B$34:$B$777,N$366)+'СЕТ СН'!$F$13</f>
        <v>642.80227184</v>
      </c>
      <c r="O367" s="36">
        <f>SUMIFS(СВЦЭМ!$K$34:$K$777,СВЦЭМ!$A$34:$A$777,$A367,СВЦЭМ!$B$34:$B$777,O$366)+'СЕТ СН'!$F$13</f>
        <v>617.8423348</v>
      </c>
      <c r="P367" s="36">
        <f>SUMIFS(СВЦЭМ!$K$34:$K$777,СВЦЭМ!$A$34:$A$777,$A367,СВЦЭМ!$B$34:$B$777,P$366)+'СЕТ СН'!$F$13</f>
        <v>580.80426107999995</v>
      </c>
      <c r="Q367" s="36">
        <f>SUMIFS(СВЦЭМ!$K$34:$K$777,СВЦЭМ!$A$34:$A$777,$A367,СВЦЭМ!$B$34:$B$777,Q$366)+'СЕТ СН'!$F$13</f>
        <v>535.94636947000004</v>
      </c>
      <c r="R367" s="36">
        <f>SUMIFS(СВЦЭМ!$K$34:$K$777,СВЦЭМ!$A$34:$A$777,$A367,СВЦЭМ!$B$34:$B$777,R$366)+'СЕТ СН'!$F$13</f>
        <v>533.47737009000002</v>
      </c>
      <c r="S367" s="36">
        <f>SUMIFS(СВЦЭМ!$K$34:$K$777,СВЦЭМ!$A$34:$A$777,$A367,СВЦЭМ!$B$34:$B$777,S$366)+'СЕТ СН'!$F$13</f>
        <v>521.89257435000002</v>
      </c>
      <c r="T367" s="36">
        <f>SUMIFS(СВЦЭМ!$K$34:$K$777,СВЦЭМ!$A$34:$A$777,$A367,СВЦЭМ!$B$34:$B$777,T$366)+'СЕТ СН'!$F$13</f>
        <v>498.83489434000001</v>
      </c>
      <c r="U367" s="36">
        <f>SUMIFS(СВЦЭМ!$K$34:$K$777,СВЦЭМ!$A$34:$A$777,$A367,СВЦЭМ!$B$34:$B$777,U$366)+'СЕТ СН'!$F$13</f>
        <v>504.12483233</v>
      </c>
      <c r="V367" s="36">
        <f>SUMIFS(СВЦЭМ!$K$34:$K$777,СВЦЭМ!$A$34:$A$777,$A367,СВЦЭМ!$B$34:$B$777,V$366)+'СЕТ СН'!$F$13</f>
        <v>514.13889286999995</v>
      </c>
      <c r="W367" s="36">
        <f>SUMIFS(СВЦЭМ!$K$34:$K$777,СВЦЭМ!$A$34:$A$777,$A367,СВЦЭМ!$B$34:$B$777,W$366)+'СЕТ СН'!$F$13</f>
        <v>520.32379935999995</v>
      </c>
      <c r="X367" s="36">
        <f>SUMIFS(СВЦЭМ!$K$34:$K$777,СВЦЭМ!$A$34:$A$777,$A367,СВЦЭМ!$B$34:$B$777,X$366)+'СЕТ СН'!$F$13</f>
        <v>528.81068488000005</v>
      </c>
      <c r="Y367" s="36">
        <f>SUMIFS(СВЦЭМ!$K$34:$K$777,СВЦЭМ!$A$34:$A$777,$A367,СВЦЭМ!$B$34:$B$777,Y$366)+'СЕТ СН'!$F$13</f>
        <v>578.61085675000004</v>
      </c>
      <c r="AA367" s="45"/>
    </row>
    <row r="368" spans="1:27" ht="15.75" x14ac:dyDescent="0.2">
      <c r="A368" s="35">
        <f>A367+1</f>
        <v>43436</v>
      </c>
      <c r="B368" s="36">
        <f>SUMIFS(СВЦЭМ!$K$34:$K$777,СВЦЭМ!$A$34:$A$777,$A368,СВЦЭМ!$B$34:$B$777,B$366)+'СЕТ СН'!$F$13</f>
        <v>624.95487087000004</v>
      </c>
      <c r="C368" s="36">
        <f>SUMIFS(СВЦЭМ!$K$34:$K$777,СВЦЭМ!$A$34:$A$777,$A368,СВЦЭМ!$B$34:$B$777,C$366)+'СЕТ СН'!$F$13</f>
        <v>689.21730524999998</v>
      </c>
      <c r="D368" s="36">
        <f>SUMIFS(СВЦЭМ!$K$34:$K$777,СВЦЭМ!$A$34:$A$777,$A368,СВЦЭМ!$B$34:$B$777,D$366)+'СЕТ СН'!$F$13</f>
        <v>732.76241860000005</v>
      </c>
      <c r="E368" s="36">
        <f>SUMIFS(СВЦЭМ!$K$34:$K$777,СВЦЭМ!$A$34:$A$777,$A368,СВЦЭМ!$B$34:$B$777,E$366)+'СЕТ СН'!$F$13</f>
        <v>729.90105152000001</v>
      </c>
      <c r="F368" s="36">
        <f>SUMIFS(СВЦЭМ!$K$34:$K$777,СВЦЭМ!$A$34:$A$777,$A368,СВЦЭМ!$B$34:$B$777,F$366)+'СЕТ СН'!$F$13</f>
        <v>728.46363765000001</v>
      </c>
      <c r="G368" s="36">
        <f>SUMIFS(СВЦЭМ!$K$34:$K$777,СВЦЭМ!$A$34:$A$777,$A368,СВЦЭМ!$B$34:$B$777,G$366)+'СЕТ СН'!$F$13</f>
        <v>729.64466214000004</v>
      </c>
      <c r="H368" s="36">
        <f>SUMIFS(СВЦЭМ!$K$34:$K$777,СВЦЭМ!$A$34:$A$777,$A368,СВЦЭМ!$B$34:$B$777,H$366)+'СЕТ СН'!$F$13</f>
        <v>711.13420236000002</v>
      </c>
      <c r="I368" s="36">
        <f>SUMIFS(СВЦЭМ!$K$34:$K$777,СВЦЭМ!$A$34:$A$777,$A368,СВЦЭМ!$B$34:$B$777,I$366)+'СЕТ СН'!$F$13</f>
        <v>687.74109258999999</v>
      </c>
      <c r="J368" s="36">
        <f>SUMIFS(СВЦЭМ!$K$34:$K$777,СВЦЭМ!$A$34:$A$777,$A368,СВЦЭМ!$B$34:$B$777,J$366)+'СЕТ СН'!$F$13</f>
        <v>657.53301595999994</v>
      </c>
      <c r="K368" s="36">
        <f>SUMIFS(СВЦЭМ!$K$34:$K$777,СВЦЭМ!$A$34:$A$777,$A368,СВЦЭМ!$B$34:$B$777,K$366)+'СЕТ СН'!$F$13</f>
        <v>632.52221534</v>
      </c>
      <c r="L368" s="36">
        <f>SUMIFS(СВЦЭМ!$K$34:$K$777,СВЦЭМ!$A$34:$A$777,$A368,СВЦЭМ!$B$34:$B$777,L$366)+'СЕТ СН'!$F$13</f>
        <v>620.11238829000001</v>
      </c>
      <c r="M368" s="36">
        <f>SUMIFS(СВЦЭМ!$K$34:$K$777,СВЦЭМ!$A$34:$A$777,$A368,СВЦЭМ!$B$34:$B$777,M$366)+'СЕТ СН'!$F$13</f>
        <v>624.47329008999998</v>
      </c>
      <c r="N368" s="36">
        <f>SUMIFS(СВЦЭМ!$K$34:$K$777,СВЦЭМ!$A$34:$A$777,$A368,СВЦЭМ!$B$34:$B$777,N$366)+'СЕТ СН'!$F$13</f>
        <v>629.54471857999999</v>
      </c>
      <c r="O368" s="36">
        <f>SUMIFS(СВЦЭМ!$K$34:$K$777,СВЦЭМ!$A$34:$A$777,$A368,СВЦЭМ!$B$34:$B$777,O$366)+'СЕТ СН'!$F$13</f>
        <v>636.24521971000001</v>
      </c>
      <c r="P368" s="36">
        <f>SUMIFS(СВЦЭМ!$K$34:$K$777,СВЦЭМ!$A$34:$A$777,$A368,СВЦЭМ!$B$34:$B$777,P$366)+'СЕТ СН'!$F$13</f>
        <v>612.97025914999995</v>
      </c>
      <c r="Q368" s="36">
        <f>SUMIFS(СВЦЭМ!$K$34:$K$777,СВЦЭМ!$A$34:$A$777,$A368,СВЦЭМ!$B$34:$B$777,Q$366)+'СЕТ СН'!$F$13</f>
        <v>555.15243336000003</v>
      </c>
      <c r="R368" s="36">
        <f>SUMIFS(СВЦЭМ!$K$34:$K$777,СВЦЭМ!$A$34:$A$777,$A368,СВЦЭМ!$B$34:$B$777,R$366)+'СЕТ СН'!$F$13</f>
        <v>545.41207847999999</v>
      </c>
      <c r="S368" s="36">
        <f>SUMIFS(СВЦЭМ!$K$34:$K$777,СВЦЭМ!$A$34:$A$777,$A368,СВЦЭМ!$B$34:$B$777,S$366)+'СЕТ СН'!$F$13</f>
        <v>517.61511757000005</v>
      </c>
      <c r="T368" s="36">
        <f>SUMIFS(СВЦЭМ!$K$34:$K$777,СВЦЭМ!$A$34:$A$777,$A368,СВЦЭМ!$B$34:$B$777,T$366)+'СЕТ СН'!$F$13</f>
        <v>495.92417343</v>
      </c>
      <c r="U368" s="36">
        <f>SUMIFS(СВЦЭМ!$K$34:$K$777,СВЦЭМ!$A$34:$A$777,$A368,СВЦЭМ!$B$34:$B$777,U$366)+'СЕТ СН'!$F$13</f>
        <v>505.26547395</v>
      </c>
      <c r="V368" s="36">
        <f>SUMIFS(СВЦЭМ!$K$34:$K$777,СВЦЭМ!$A$34:$A$777,$A368,СВЦЭМ!$B$34:$B$777,V$366)+'СЕТ СН'!$F$13</f>
        <v>509.13110305999999</v>
      </c>
      <c r="W368" s="36">
        <f>SUMIFS(СВЦЭМ!$K$34:$K$777,СВЦЭМ!$A$34:$A$777,$A368,СВЦЭМ!$B$34:$B$777,W$366)+'СЕТ СН'!$F$13</f>
        <v>505.67509477999999</v>
      </c>
      <c r="X368" s="36">
        <f>SUMIFS(СВЦЭМ!$K$34:$K$777,СВЦЭМ!$A$34:$A$777,$A368,СВЦЭМ!$B$34:$B$777,X$366)+'СЕТ СН'!$F$13</f>
        <v>519.68390388</v>
      </c>
      <c r="Y368" s="36">
        <f>SUMIFS(СВЦЭМ!$K$34:$K$777,СВЦЭМ!$A$34:$A$777,$A368,СВЦЭМ!$B$34:$B$777,Y$366)+'СЕТ СН'!$F$13</f>
        <v>584.23307207000005</v>
      </c>
    </row>
    <row r="369" spans="1:25" ht="15.75" x14ac:dyDescent="0.2">
      <c r="A369" s="35">
        <f t="shared" ref="A369:A397" si="10">A368+1</f>
        <v>43437</v>
      </c>
      <c r="B369" s="36">
        <f>SUMIFS(СВЦЭМ!$K$34:$K$777,СВЦЭМ!$A$34:$A$777,$A369,СВЦЭМ!$B$34:$B$777,B$366)+'СЕТ СН'!$F$13</f>
        <v>631.25348861999998</v>
      </c>
      <c r="C369" s="36">
        <f>SUMIFS(СВЦЭМ!$K$34:$K$777,СВЦЭМ!$A$34:$A$777,$A369,СВЦЭМ!$B$34:$B$777,C$366)+'СЕТ СН'!$F$13</f>
        <v>685.19865531999994</v>
      </c>
      <c r="D369" s="36">
        <f>SUMIFS(СВЦЭМ!$K$34:$K$777,СВЦЭМ!$A$34:$A$777,$A369,СВЦЭМ!$B$34:$B$777,D$366)+'СЕТ СН'!$F$13</f>
        <v>729.92064087000006</v>
      </c>
      <c r="E369" s="36">
        <f>SUMIFS(СВЦЭМ!$K$34:$K$777,СВЦЭМ!$A$34:$A$777,$A369,СВЦЭМ!$B$34:$B$777,E$366)+'СЕТ СН'!$F$13</f>
        <v>728.12792107999996</v>
      </c>
      <c r="F369" s="36">
        <f>SUMIFS(СВЦЭМ!$K$34:$K$777,СВЦЭМ!$A$34:$A$777,$A369,СВЦЭМ!$B$34:$B$777,F$366)+'СЕТ СН'!$F$13</f>
        <v>724.96761142000003</v>
      </c>
      <c r="G369" s="36">
        <f>SUMIFS(СВЦЭМ!$K$34:$K$777,СВЦЭМ!$A$34:$A$777,$A369,СВЦЭМ!$B$34:$B$777,G$366)+'СЕТ СН'!$F$13</f>
        <v>727.67047287000003</v>
      </c>
      <c r="H369" s="36">
        <f>SUMIFS(СВЦЭМ!$K$34:$K$777,СВЦЭМ!$A$34:$A$777,$A369,СВЦЭМ!$B$34:$B$777,H$366)+'СЕТ СН'!$F$13</f>
        <v>683.82221066</v>
      </c>
      <c r="I369" s="36">
        <f>SUMIFS(СВЦЭМ!$K$34:$K$777,СВЦЭМ!$A$34:$A$777,$A369,СВЦЭМ!$B$34:$B$777,I$366)+'СЕТ СН'!$F$13</f>
        <v>664.25146943000004</v>
      </c>
      <c r="J369" s="36">
        <f>SUMIFS(СВЦЭМ!$K$34:$K$777,СВЦЭМ!$A$34:$A$777,$A369,СВЦЭМ!$B$34:$B$777,J$366)+'СЕТ СН'!$F$13</f>
        <v>672.46676044000003</v>
      </c>
      <c r="K369" s="36">
        <f>SUMIFS(СВЦЭМ!$K$34:$K$777,СВЦЭМ!$A$34:$A$777,$A369,СВЦЭМ!$B$34:$B$777,K$366)+'СЕТ СН'!$F$13</f>
        <v>653.28366126000003</v>
      </c>
      <c r="L369" s="36">
        <f>SUMIFS(СВЦЭМ!$K$34:$K$777,СВЦЭМ!$A$34:$A$777,$A369,СВЦЭМ!$B$34:$B$777,L$366)+'СЕТ СН'!$F$13</f>
        <v>660.40015758000004</v>
      </c>
      <c r="M369" s="36">
        <f>SUMIFS(СВЦЭМ!$K$34:$K$777,СВЦЭМ!$A$34:$A$777,$A369,СВЦЭМ!$B$34:$B$777,M$366)+'СЕТ СН'!$F$13</f>
        <v>664.13410606000002</v>
      </c>
      <c r="N369" s="36">
        <f>SUMIFS(СВЦЭМ!$K$34:$K$777,СВЦЭМ!$A$34:$A$777,$A369,СВЦЭМ!$B$34:$B$777,N$366)+'СЕТ СН'!$F$13</f>
        <v>648.60720065999999</v>
      </c>
      <c r="O369" s="36">
        <f>SUMIFS(СВЦЭМ!$K$34:$K$777,СВЦЭМ!$A$34:$A$777,$A369,СВЦЭМ!$B$34:$B$777,O$366)+'СЕТ СН'!$F$13</f>
        <v>624.62920836000001</v>
      </c>
      <c r="P369" s="36">
        <f>SUMIFS(СВЦЭМ!$K$34:$K$777,СВЦЭМ!$A$34:$A$777,$A369,СВЦЭМ!$B$34:$B$777,P$366)+'СЕТ СН'!$F$13</f>
        <v>583.99484514000005</v>
      </c>
      <c r="Q369" s="36">
        <f>SUMIFS(СВЦЭМ!$K$34:$K$777,СВЦЭМ!$A$34:$A$777,$A369,СВЦЭМ!$B$34:$B$777,Q$366)+'СЕТ СН'!$F$13</f>
        <v>533.02920476999998</v>
      </c>
      <c r="R369" s="36">
        <f>SUMIFS(СВЦЭМ!$K$34:$K$777,СВЦЭМ!$A$34:$A$777,$A369,СВЦЭМ!$B$34:$B$777,R$366)+'СЕТ СН'!$F$13</f>
        <v>523.45388634999995</v>
      </c>
      <c r="S369" s="36">
        <f>SUMIFS(СВЦЭМ!$K$34:$K$777,СВЦЭМ!$A$34:$A$777,$A369,СВЦЭМ!$B$34:$B$777,S$366)+'СЕТ СН'!$F$13</f>
        <v>525.14154901999996</v>
      </c>
      <c r="T369" s="36">
        <f>SUMIFS(СВЦЭМ!$K$34:$K$777,СВЦЭМ!$A$34:$A$777,$A369,СВЦЭМ!$B$34:$B$777,T$366)+'СЕТ СН'!$F$13</f>
        <v>522.57393821999995</v>
      </c>
      <c r="U369" s="36">
        <f>SUMIFS(СВЦЭМ!$K$34:$K$777,СВЦЭМ!$A$34:$A$777,$A369,СВЦЭМ!$B$34:$B$777,U$366)+'СЕТ СН'!$F$13</f>
        <v>527.14261842999997</v>
      </c>
      <c r="V369" s="36">
        <f>SUMIFS(СВЦЭМ!$K$34:$K$777,СВЦЭМ!$A$34:$A$777,$A369,СВЦЭМ!$B$34:$B$777,V$366)+'СЕТ СН'!$F$13</f>
        <v>527.28527535000001</v>
      </c>
      <c r="W369" s="36">
        <f>SUMIFS(СВЦЭМ!$K$34:$K$777,СВЦЭМ!$A$34:$A$777,$A369,СВЦЭМ!$B$34:$B$777,W$366)+'СЕТ СН'!$F$13</f>
        <v>526.22961535000002</v>
      </c>
      <c r="X369" s="36">
        <f>SUMIFS(СВЦЭМ!$K$34:$K$777,СВЦЭМ!$A$34:$A$777,$A369,СВЦЭМ!$B$34:$B$777,X$366)+'СЕТ СН'!$F$13</f>
        <v>527.48394214999996</v>
      </c>
      <c r="Y369" s="36">
        <f>SUMIFS(СВЦЭМ!$K$34:$K$777,СВЦЭМ!$A$34:$A$777,$A369,СВЦЭМ!$B$34:$B$777,Y$366)+'СЕТ СН'!$F$13</f>
        <v>567.66846988999998</v>
      </c>
    </row>
    <row r="370" spans="1:25" ht="15.75" x14ac:dyDescent="0.2">
      <c r="A370" s="35">
        <f t="shared" si="10"/>
        <v>43438</v>
      </c>
      <c r="B370" s="36">
        <f>SUMIFS(СВЦЭМ!$K$34:$K$777,СВЦЭМ!$A$34:$A$777,$A370,СВЦЭМ!$B$34:$B$777,B$366)+'СЕТ СН'!$F$13</f>
        <v>637.74067948000004</v>
      </c>
      <c r="C370" s="36">
        <f>SUMIFS(СВЦЭМ!$K$34:$K$777,СВЦЭМ!$A$34:$A$777,$A370,СВЦЭМ!$B$34:$B$777,C$366)+'СЕТ СН'!$F$13</f>
        <v>667.24833330000001</v>
      </c>
      <c r="D370" s="36">
        <f>SUMIFS(СВЦЭМ!$K$34:$K$777,СВЦЭМ!$A$34:$A$777,$A370,СВЦЭМ!$B$34:$B$777,D$366)+'СЕТ СН'!$F$13</f>
        <v>704.12244299999998</v>
      </c>
      <c r="E370" s="36">
        <f>SUMIFS(СВЦЭМ!$K$34:$K$777,СВЦЭМ!$A$34:$A$777,$A370,СВЦЭМ!$B$34:$B$777,E$366)+'СЕТ СН'!$F$13</f>
        <v>711.76026371</v>
      </c>
      <c r="F370" s="36">
        <f>SUMIFS(СВЦЭМ!$K$34:$K$777,СВЦЭМ!$A$34:$A$777,$A370,СВЦЭМ!$B$34:$B$777,F$366)+'СЕТ СН'!$F$13</f>
        <v>715.41381626999998</v>
      </c>
      <c r="G370" s="36">
        <f>SUMIFS(СВЦЭМ!$K$34:$K$777,СВЦЭМ!$A$34:$A$777,$A370,СВЦЭМ!$B$34:$B$777,G$366)+'СЕТ СН'!$F$13</f>
        <v>690.68771827</v>
      </c>
      <c r="H370" s="36">
        <f>SUMIFS(СВЦЭМ!$K$34:$K$777,СВЦЭМ!$A$34:$A$777,$A370,СВЦЭМ!$B$34:$B$777,H$366)+'СЕТ СН'!$F$13</f>
        <v>683.37107323999999</v>
      </c>
      <c r="I370" s="36">
        <f>SUMIFS(СВЦЭМ!$K$34:$K$777,СВЦЭМ!$A$34:$A$777,$A370,СВЦЭМ!$B$34:$B$777,I$366)+'СЕТ СН'!$F$13</f>
        <v>671.48661718999995</v>
      </c>
      <c r="J370" s="36">
        <f>SUMIFS(СВЦЭМ!$K$34:$K$777,СВЦЭМ!$A$34:$A$777,$A370,СВЦЭМ!$B$34:$B$777,J$366)+'СЕТ СН'!$F$13</f>
        <v>669.9793803</v>
      </c>
      <c r="K370" s="36">
        <f>SUMIFS(СВЦЭМ!$K$34:$K$777,СВЦЭМ!$A$34:$A$777,$A370,СВЦЭМ!$B$34:$B$777,K$366)+'СЕТ СН'!$F$13</f>
        <v>661.17344555</v>
      </c>
      <c r="L370" s="36">
        <f>SUMIFS(СВЦЭМ!$K$34:$K$777,СВЦЭМ!$A$34:$A$777,$A370,СВЦЭМ!$B$34:$B$777,L$366)+'СЕТ СН'!$F$13</f>
        <v>646.70922209000003</v>
      </c>
      <c r="M370" s="36">
        <f>SUMIFS(СВЦЭМ!$K$34:$K$777,СВЦЭМ!$A$34:$A$777,$A370,СВЦЭМ!$B$34:$B$777,M$366)+'СЕТ СН'!$F$13</f>
        <v>641.17679176000001</v>
      </c>
      <c r="N370" s="36">
        <f>SUMIFS(СВЦЭМ!$K$34:$K$777,СВЦЭМ!$A$34:$A$777,$A370,СВЦЭМ!$B$34:$B$777,N$366)+'СЕТ СН'!$F$13</f>
        <v>639.56506647000003</v>
      </c>
      <c r="O370" s="36">
        <f>SUMIFS(СВЦЭМ!$K$34:$K$777,СВЦЭМ!$A$34:$A$777,$A370,СВЦЭМ!$B$34:$B$777,O$366)+'СЕТ СН'!$F$13</f>
        <v>627.31216681000001</v>
      </c>
      <c r="P370" s="36">
        <f>SUMIFS(СВЦЭМ!$K$34:$K$777,СВЦЭМ!$A$34:$A$777,$A370,СВЦЭМ!$B$34:$B$777,P$366)+'СЕТ СН'!$F$13</f>
        <v>586.40286660000004</v>
      </c>
      <c r="Q370" s="36">
        <f>SUMIFS(СВЦЭМ!$K$34:$K$777,СВЦЭМ!$A$34:$A$777,$A370,СВЦЭМ!$B$34:$B$777,Q$366)+'СЕТ СН'!$F$13</f>
        <v>535.61553253</v>
      </c>
      <c r="R370" s="36">
        <f>SUMIFS(СВЦЭМ!$K$34:$K$777,СВЦЭМ!$A$34:$A$777,$A370,СВЦЭМ!$B$34:$B$777,R$366)+'СЕТ СН'!$F$13</f>
        <v>525.51929271999995</v>
      </c>
      <c r="S370" s="36">
        <f>SUMIFS(СВЦЭМ!$K$34:$K$777,СВЦЭМ!$A$34:$A$777,$A370,СВЦЭМ!$B$34:$B$777,S$366)+'СЕТ СН'!$F$13</f>
        <v>524.21167525999999</v>
      </c>
      <c r="T370" s="36">
        <f>SUMIFS(СВЦЭМ!$K$34:$K$777,СВЦЭМ!$A$34:$A$777,$A370,СВЦЭМ!$B$34:$B$777,T$366)+'СЕТ СН'!$F$13</f>
        <v>528.14895182999999</v>
      </c>
      <c r="U370" s="36">
        <f>SUMIFS(СВЦЭМ!$K$34:$K$777,СВЦЭМ!$A$34:$A$777,$A370,СВЦЭМ!$B$34:$B$777,U$366)+'СЕТ СН'!$F$13</f>
        <v>528.76836761000004</v>
      </c>
      <c r="V370" s="36">
        <f>SUMIFS(СВЦЭМ!$K$34:$K$777,СВЦЭМ!$A$34:$A$777,$A370,СВЦЭМ!$B$34:$B$777,V$366)+'СЕТ СН'!$F$13</f>
        <v>527.47923065999998</v>
      </c>
      <c r="W370" s="36">
        <f>SUMIFS(СВЦЭМ!$K$34:$K$777,СВЦЭМ!$A$34:$A$777,$A370,СВЦЭМ!$B$34:$B$777,W$366)+'СЕТ СН'!$F$13</f>
        <v>511.81098925999999</v>
      </c>
      <c r="X370" s="36">
        <f>SUMIFS(СВЦЭМ!$K$34:$K$777,СВЦЭМ!$A$34:$A$777,$A370,СВЦЭМ!$B$34:$B$777,X$366)+'СЕТ СН'!$F$13</f>
        <v>505.25197222999998</v>
      </c>
      <c r="Y370" s="36">
        <f>SUMIFS(СВЦЭМ!$K$34:$K$777,СВЦЭМ!$A$34:$A$777,$A370,СВЦЭМ!$B$34:$B$777,Y$366)+'СЕТ СН'!$F$13</f>
        <v>559.33908002999999</v>
      </c>
    </row>
    <row r="371" spans="1:25" ht="15.75" x14ac:dyDescent="0.2">
      <c r="A371" s="35">
        <f t="shared" si="10"/>
        <v>43439</v>
      </c>
      <c r="B371" s="36">
        <f>SUMIFS(СВЦЭМ!$K$34:$K$777,СВЦЭМ!$A$34:$A$777,$A371,СВЦЭМ!$B$34:$B$777,B$366)+'СЕТ СН'!$F$13</f>
        <v>627.06161320000001</v>
      </c>
      <c r="C371" s="36">
        <f>SUMIFS(СВЦЭМ!$K$34:$K$777,СВЦЭМ!$A$34:$A$777,$A371,СВЦЭМ!$B$34:$B$777,C$366)+'СЕТ СН'!$F$13</f>
        <v>673.40378371999998</v>
      </c>
      <c r="D371" s="36">
        <f>SUMIFS(СВЦЭМ!$K$34:$K$777,СВЦЭМ!$A$34:$A$777,$A371,СВЦЭМ!$B$34:$B$777,D$366)+'СЕТ СН'!$F$13</f>
        <v>732.56501509999998</v>
      </c>
      <c r="E371" s="36">
        <f>SUMIFS(СВЦЭМ!$K$34:$K$777,СВЦЭМ!$A$34:$A$777,$A371,СВЦЭМ!$B$34:$B$777,E$366)+'СЕТ СН'!$F$13</f>
        <v>734.94775998</v>
      </c>
      <c r="F371" s="36">
        <f>SUMIFS(СВЦЭМ!$K$34:$K$777,СВЦЭМ!$A$34:$A$777,$A371,СВЦЭМ!$B$34:$B$777,F$366)+'СЕТ СН'!$F$13</f>
        <v>732.95327512999995</v>
      </c>
      <c r="G371" s="36">
        <f>SUMIFS(СВЦЭМ!$K$34:$K$777,СВЦЭМ!$A$34:$A$777,$A371,СВЦЭМ!$B$34:$B$777,G$366)+'СЕТ СН'!$F$13</f>
        <v>727.47798895999995</v>
      </c>
      <c r="H371" s="36">
        <f>SUMIFS(СВЦЭМ!$K$34:$K$777,СВЦЭМ!$A$34:$A$777,$A371,СВЦЭМ!$B$34:$B$777,H$366)+'СЕТ СН'!$F$13</f>
        <v>703.34039780000001</v>
      </c>
      <c r="I371" s="36">
        <f>SUMIFS(СВЦЭМ!$K$34:$K$777,СВЦЭМ!$A$34:$A$777,$A371,СВЦЭМ!$B$34:$B$777,I$366)+'СЕТ СН'!$F$13</f>
        <v>677.52366199999994</v>
      </c>
      <c r="J371" s="36">
        <f>SUMIFS(СВЦЭМ!$K$34:$K$777,СВЦЭМ!$A$34:$A$777,$A371,СВЦЭМ!$B$34:$B$777,J$366)+'СЕТ СН'!$F$13</f>
        <v>683.57908949</v>
      </c>
      <c r="K371" s="36">
        <f>SUMIFS(СВЦЭМ!$K$34:$K$777,СВЦЭМ!$A$34:$A$777,$A371,СВЦЭМ!$B$34:$B$777,K$366)+'СЕТ СН'!$F$13</f>
        <v>681.33897772</v>
      </c>
      <c r="L371" s="36">
        <f>SUMIFS(СВЦЭМ!$K$34:$K$777,СВЦЭМ!$A$34:$A$777,$A371,СВЦЭМ!$B$34:$B$777,L$366)+'СЕТ СН'!$F$13</f>
        <v>680.37082012999997</v>
      </c>
      <c r="M371" s="36">
        <f>SUMIFS(СВЦЭМ!$K$34:$K$777,СВЦЭМ!$A$34:$A$777,$A371,СВЦЭМ!$B$34:$B$777,M$366)+'СЕТ СН'!$F$13</f>
        <v>670.62407242999996</v>
      </c>
      <c r="N371" s="36">
        <f>SUMIFS(СВЦЭМ!$K$34:$K$777,СВЦЭМ!$A$34:$A$777,$A371,СВЦЭМ!$B$34:$B$777,N$366)+'СЕТ СН'!$F$13</f>
        <v>663.20309903999998</v>
      </c>
      <c r="O371" s="36">
        <f>SUMIFS(СВЦЭМ!$K$34:$K$777,СВЦЭМ!$A$34:$A$777,$A371,СВЦЭМ!$B$34:$B$777,O$366)+'СЕТ СН'!$F$13</f>
        <v>630.54341214999999</v>
      </c>
      <c r="P371" s="36">
        <f>SUMIFS(СВЦЭМ!$K$34:$K$777,СВЦЭМ!$A$34:$A$777,$A371,СВЦЭМ!$B$34:$B$777,P$366)+'СЕТ СН'!$F$13</f>
        <v>592.80084090000003</v>
      </c>
      <c r="Q371" s="36">
        <f>SUMIFS(СВЦЭМ!$K$34:$K$777,СВЦЭМ!$A$34:$A$777,$A371,СВЦЭМ!$B$34:$B$777,Q$366)+'СЕТ СН'!$F$13</f>
        <v>543.31445788999997</v>
      </c>
      <c r="R371" s="36">
        <f>SUMIFS(СВЦЭМ!$K$34:$K$777,СВЦЭМ!$A$34:$A$777,$A371,СВЦЭМ!$B$34:$B$777,R$366)+'СЕТ СН'!$F$13</f>
        <v>525.27843164000001</v>
      </c>
      <c r="S371" s="36">
        <f>SUMIFS(СВЦЭМ!$K$34:$K$777,СВЦЭМ!$A$34:$A$777,$A371,СВЦЭМ!$B$34:$B$777,S$366)+'СЕТ СН'!$F$13</f>
        <v>522.96980098999995</v>
      </c>
      <c r="T371" s="36">
        <f>SUMIFS(СВЦЭМ!$K$34:$K$777,СВЦЭМ!$A$34:$A$777,$A371,СВЦЭМ!$B$34:$B$777,T$366)+'СЕТ СН'!$F$13</f>
        <v>531.70623318000003</v>
      </c>
      <c r="U371" s="36">
        <f>SUMIFS(СВЦЭМ!$K$34:$K$777,СВЦЭМ!$A$34:$A$777,$A371,СВЦЭМ!$B$34:$B$777,U$366)+'СЕТ СН'!$F$13</f>
        <v>531.75585597999998</v>
      </c>
      <c r="V371" s="36">
        <f>SUMIFS(СВЦЭМ!$K$34:$K$777,СВЦЭМ!$A$34:$A$777,$A371,СВЦЭМ!$B$34:$B$777,V$366)+'СЕТ СН'!$F$13</f>
        <v>532.60876694000001</v>
      </c>
      <c r="W371" s="36">
        <f>SUMIFS(СВЦЭМ!$K$34:$K$777,СВЦЭМ!$A$34:$A$777,$A371,СВЦЭМ!$B$34:$B$777,W$366)+'СЕТ СН'!$F$13</f>
        <v>536.46948694000002</v>
      </c>
      <c r="X371" s="36">
        <f>SUMIFS(СВЦЭМ!$K$34:$K$777,СВЦЭМ!$A$34:$A$777,$A371,СВЦЭМ!$B$34:$B$777,X$366)+'СЕТ СН'!$F$13</f>
        <v>529.36942212999998</v>
      </c>
      <c r="Y371" s="36">
        <f>SUMIFS(СВЦЭМ!$K$34:$K$777,СВЦЭМ!$A$34:$A$777,$A371,СВЦЭМ!$B$34:$B$777,Y$366)+'СЕТ СН'!$F$13</f>
        <v>576.04973537000001</v>
      </c>
    </row>
    <row r="372" spans="1:25" ht="15.75" x14ac:dyDescent="0.2">
      <c r="A372" s="35">
        <f t="shared" si="10"/>
        <v>43440</v>
      </c>
      <c r="B372" s="36">
        <f>SUMIFS(СВЦЭМ!$K$34:$K$777,СВЦЭМ!$A$34:$A$777,$A372,СВЦЭМ!$B$34:$B$777,B$366)+'СЕТ СН'!$F$13</f>
        <v>632.85792638999999</v>
      </c>
      <c r="C372" s="36">
        <f>SUMIFS(СВЦЭМ!$K$34:$K$777,СВЦЭМ!$A$34:$A$777,$A372,СВЦЭМ!$B$34:$B$777,C$366)+'СЕТ СН'!$F$13</f>
        <v>676.35876601999996</v>
      </c>
      <c r="D372" s="36">
        <f>SUMIFS(СВЦЭМ!$K$34:$K$777,СВЦЭМ!$A$34:$A$777,$A372,СВЦЭМ!$B$34:$B$777,D$366)+'СЕТ СН'!$F$13</f>
        <v>731.89215041</v>
      </c>
      <c r="E372" s="36">
        <f>SUMIFS(СВЦЭМ!$K$34:$K$777,СВЦЭМ!$A$34:$A$777,$A372,СВЦЭМ!$B$34:$B$777,E$366)+'СЕТ СН'!$F$13</f>
        <v>738.29578098000002</v>
      </c>
      <c r="F372" s="36">
        <f>SUMIFS(СВЦЭМ!$K$34:$K$777,СВЦЭМ!$A$34:$A$777,$A372,СВЦЭМ!$B$34:$B$777,F$366)+'СЕТ СН'!$F$13</f>
        <v>740.85649053999998</v>
      </c>
      <c r="G372" s="36">
        <f>SUMIFS(СВЦЭМ!$K$34:$K$777,СВЦЭМ!$A$34:$A$777,$A372,СВЦЭМ!$B$34:$B$777,G$366)+'СЕТ СН'!$F$13</f>
        <v>723.17303724999999</v>
      </c>
      <c r="H372" s="36">
        <f>SUMIFS(СВЦЭМ!$K$34:$K$777,СВЦЭМ!$A$34:$A$777,$A372,СВЦЭМ!$B$34:$B$777,H$366)+'СЕТ СН'!$F$13</f>
        <v>692.79030978000003</v>
      </c>
      <c r="I372" s="36">
        <f>SUMIFS(СВЦЭМ!$K$34:$K$777,СВЦЭМ!$A$34:$A$777,$A372,СВЦЭМ!$B$34:$B$777,I$366)+'СЕТ СН'!$F$13</f>
        <v>641.53585568000005</v>
      </c>
      <c r="J372" s="36">
        <f>SUMIFS(СВЦЭМ!$K$34:$K$777,СВЦЭМ!$A$34:$A$777,$A372,СВЦЭМ!$B$34:$B$777,J$366)+'СЕТ СН'!$F$13</f>
        <v>600.38091783000004</v>
      </c>
      <c r="K372" s="36">
        <f>SUMIFS(СВЦЭМ!$K$34:$K$777,СВЦЭМ!$A$34:$A$777,$A372,СВЦЭМ!$B$34:$B$777,K$366)+'СЕТ СН'!$F$13</f>
        <v>566.16400376000001</v>
      </c>
      <c r="L372" s="36">
        <f>SUMIFS(СВЦЭМ!$K$34:$K$777,СВЦЭМ!$A$34:$A$777,$A372,СВЦЭМ!$B$34:$B$777,L$366)+'СЕТ СН'!$F$13</f>
        <v>572.08353878000003</v>
      </c>
      <c r="M372" s="36">
        <f>SUMIFS(СВЦЭМ!$K$34:$K$777,СВЦЭМ!$A$34:$A$777,$A372,СВЦЭМ!$B$34:$B$777,M$366)+'СЕТ СН'!$F$13</f>
        <v>603.05201569999997</v>
      </c>
      <c r="N372" s="36">
        <f>SUMIFS(СВЦЭМ!$K$34:$K$777,СВЦЭМ!$A$34:$A$777,$A372,СВЦЭМ!$B$34:$B$777,N$366)+'СЕТ СН'!$F$13</f>
        <v>644.84974342999999</v>
      </c>
      <c r="O372" s="36">
        <f>SUMIFS(СВЦЭМ!$K$34:$K$777,СВЦЭМ!$A$34:$A$777,$A372,СВЦЭМ!$B$34:$B$777,O$366)+'СЕТ СН'!$F$13</f>
        <v>668.25898783000002</v>
      </c>
      <c r="P372" s="36">
        <f>SUMIFS(СВЦЭМ!$K$34:$K$777,СВЦЭМ!$A$34:$A$777,$A372,СВЦЭМ!$B$34:$B$777,P$366)+'СЕТ СН'!$F$13</f>
        <v>666.46995842000001</v>
      </c>
      <c r="Q372" s="36">
        <f>SUMIFS(СВЦЭМ!$K$34:$K$777,СВЦЭМ!$A$34:$A$777,$A372,СВЦЭМ!$B$34:$B$777,Q$366)+'СЕТ СН'!$F$13</f>
        <v>644.00395596999999</v>
      </c>
      <c r="R372" s="36">
        <f>SUMIFS(СВЦЭМ!$K$34:$K$777,СВЦЭМ!$A$34:$A$777,$A372,СВЦЭМ!$B$34:$B$777,R$366)+'СЕТ СН'!$F$13</f>
        <v>605.68187221999995</v>
      </c>
      <c r="S372" s="36">
        <f>SUMIFS(СВЦЭМ!$K$34:$K$777,СВЦЭМ!$A$34:$A$777,$A372,СВЦЭМ!$B$34:$B$777,S$366)+'СЕТ СН'!$F$13</f>
        <v>562.15217585000005</v>
      </c>
      <c r="T372" s="36">
        <f>SUMIFS(СВЦЭМ!$K$34:$K$777,СВЦЭМ!$A$34:$A$777,$A372,СВЦЭМ!$B$34:$B$777,T$366)+'СЕТ СН'!$F$13</f>
        <v>556.37192547999996</v>
      </c>
      <c r="U372" s="36">
        <f>SUMIFS(СВЦЭМ!$K$34:$K$777,СВЦЭМ!$A$34:$A$777,$A372,СВЦЭМ!$B$34:$B$777,U$366)+'СЕТ СН'!$F$13</f>
        <v>559.59731867999994</v>
      </c>
      <c r="V372" s="36">
        <f>SUMIFS(СВЦЭМ!$K$34:$K$777,СВЦЭМ!$A$34:$A$777,$A372,СВЦЭМ!$B$34:$B$777,V$366)+'СЕТ СН'!$F$13</f>
        <v>557.64205067</v>
      </c>
      <c r="W372" s="36">
        <f>SUMIFS(СВЦЭМ!$K$34:$K$777,СВЦЭМ!$A$34:$A$777,$A372,СВЦЭМ!$B$34:$B$777,W$366)+'СЕТ СН'!$F$13</f>
        <v>535.68472875999998</v>
      </c>
      <c r="X372" s="36">
        <f>SUMIFS(СВЦЭМ!$K$34:$K$777,СВЦЭМ!$A$34:$A$777,$A372,СВЦЭМ!$B$34:$B$777,X$366)+'СЕТ СН'!$F$13</f>
        <v>550.01486729999999</v>
      </c>
      <c r="Y372" s="36">
        <f>SUMIFS(СВЦЭМ!$K$34:$K$777,СВЦЭМ!$A$34:$A$777,$A372,СВЦЭМ!$B$34:$B$777,Y$366)+'СЕТ СН'!$F$13</f>
        <v>570.64363761000004</v>
      </c>
    </row>
    <row r="373" spans="1:25" ht="15.75" x14ac:dyDescent="0.2">
      <c r="A373" s="35">
        <f t="shared" si="10"/>
        <v>43441</v>
      </c>
      <c r="B373" s="36">
        <f>SUMIFS(СВЦЭМ!$K$34:$K$777,СВЦЭМ!$A$34:$A$777,$A373,СВЦЭМ!$B$34:$B$777,B$366)+'СЕТ СН'!$F$13</f>
        <v>687.06716446999997</v>
      </c>
      <c r="C373" s="36">
        <f>SUMIFS(СВЦЭМ!$K$34:$K$777,СВЦЭМ!$A$34:$A$777,$A373,СВЦЭМ!$B$34:$B$777,C$366)+'СЕТ СН'!$F$13</f>
        <v>745.80312165999999</v>
      </c>
      <c r="D373" s="36">
        <f>SUMIFS(СВЦЭМ!$K$34:$K$777,СВЦЭМ!$A$34:$A$777,$A373,СВЦЭМ!$B$34:$B$777,D$366)+'СЕТ СН'!$F$13</f>
        <v>768.12076247000005</v>
      </c>
      <c r="E373" s="36">
        <f>SUMIFS(СВЦЭМ!$K$34:$K$777,СВЦЭМ!$A$34:$A$777,$A373,СВЦЭМ!$B$34:$B$777,E$366)+'СЕТ СН'!$F$13</f>
        <v>767.02465657000005</v>
      </c>
      <c r="F373" s="36">
        <f>SUMIFS(СВЦЭМ!$K$34:$K$777,СВЦЭМ!$A$34:$A$777,$A373,СВЦЭМ!$B$34:$B$777,F$366)+'СЕТ СН'!$F$13</f>
        <v>767.30354737000005</v>
      </c>
      <c r="G373" s="36">
        <f>SUMIFS(СВЦЭМ!$K$34:$K$777,СВЦЭМ!$A$34:$A$777,$A373,СВЦЭМ!$B$34:$B$777,G$366)+'СЕТ СН'!$F$13</f>
        <v>763.67787269999997</v>
      </c>
      <c r="H373" s="36">
        <f>SUMIFS(СВЦЭМ!$K$34:$K$777,СВЦЭМ!$A$34:$A$777,$A373,СВЦЭМ!$B$34:$B$777,H$366)+'СЕТ СН'!$F$13</f>
        <v>734.70173732000001</v>
      </c>
      <c r="I373" s="36">
        <f>SUMIFS(СВЦЭМ!$K$34:$K$777,СВЦЭМ!$A$34:$A$777,$A373,СВЦЭМ!$B$34:$B$777,I$366)+'СЕТ СН'!$F$13</f>
        <v>668.26723346999995</v>
      </c>
      <c r="J373" s="36">
        <f>SUMIFS(СВЦЭМ!$K$34:$K$777,СВЦЭМ!$A$34:$A$777,$A373,СВЦЭМ!$B$34:$B$777,J$366)+'СЕТ СН'!$F$13</f>
        <v>612.90718136999999</v>
      </c>
      <c r="K373" s="36">
        <f>SUMIFS(СВЦЭМ!$K$34:$K$777,СВЦЭМ!$A$34:$A$777,$A373,СВЦЭМ!$B$34:$B$777,K$366)+'СЕТ СН'!$F$13</f>
        <v>567.34786524000003</v>
      </c>
      <c r="L373" s="36">
        <f>SUMIFS(СВЦЭМ!$K$34:$K$777,СВЦЭМ!$A$34:$A$777,$A373,СВЦЭМ!$B$34:$B$777,L$366)+'СЕТ СН'!$F$13</f>
        <v>570.89246444000003</v>
      </c>
      <c r="M373" s="36">
        <f>SUMIFS(СВЦЭМ!$K$34:$K$777,СВЦЭМ!$A$34:$A$777,$A373,СВЦЭМ!$B$34:$B$777,M$366)+'СЕТ СН'!$F$13</f>
        <v>605.37463552999998</v>
      </c>
      <c r="N373" s="36">
        <f>SUMIFS(СВЦЭМ!$K$34:$K$777,СВЦЭМ!$A$34:$A$777,$A373,СВЦЭМ!$B$34:$B$777,N$366)+'СЕТ СН'!$F$13</f>
        <v>644.21656747999998</v>
      </c>
      <c r="O373" s="36">
        <f>SUMIFS(СВЦЭМ!$K$34:$K$777,СВЦЭМ!$A$34:$A$777,$A373,СВЦЭМ!$B$34:$B$777,O$366)+'СЕТ СН'!$F$13</f>
        <v>673.09459120999998</v>
      </c>
      <c r="P373" s="36">
        <f>SUMIFS(СВЦЭМ!$K$34:$K$777,СВЦЭМ!$A$34:$A$777,$A373,СВЦЭМ!$B$34:$B$777,P$366)+'СЕТ СН'!$F$13</f>
        <v>678.19010840999999</v>
      </c>
      <c r="Q373" s="36">
        <f>SUMIFS(СВЦЭМ!$K$34:$K$777,СВЦЭМ!$A$34:$A$777,$A373,СВЦЭМ!$B$34:$B$777,Q$366)+'СЕТ СН'!$F$13</f>
        <v>652.08040933999996</v>
      </c>
      <c r="R373" s="36">
        <f>SUMIFS(СВЦЭМ!$K$34:$K$777,СВЦЭМ!$A$34:$A$777,$A373,СВЦЭМ!$B$34:$B$777,R$366)+'СЕТ СН'!$F$13</f>
        <v>606.04554758999996</v>
      </c>
      <c r="S373" s="36">
        <f>SUMIFS(СВЦЭМ!$K$34:$K$777,СВЦЭМ!$A$34:$A$777,$A373,СВЦЭМ!$B$34:$B$777,S$366)+'СЕТ СН'!$F$13</f>
        <v>549.92274470999996</v>
      </c>
      <c r="T373" s="36">
        <f>SUMIFS(СВЦЭМ!$K$34:$K$777,СВЦЭМ!$A$34:$A$777,$A373,СВЦЭМ!$B$34:$B$777,T$366)+'СЕТ СН'!$F$13</f>
        <v>531.98959421999996</v>
      </c>
      <c r="U373" s="36">
        <f>SUMIFS(СВЦЭМ!$K$34:$K$777,СВЦЭМ!$A$34:$A$777,$A373,СВЦЭМ!$B$34:$B$777,U$366)+'СЕТ СН'!$F$13</f>
        <v>533.41046633999997</v>
      </c>
      <c r="V373" s="36">
        <f>SUMIFS(СВЦЭМ!$K$34:$K$777,СВЦЭМ!$A$34:$A$777,$A373,СВЦЭМ!$B$34:$B$777,V$366)+'СЕТ СН'!$F$13</f>
        <v>541.68565670999999</v>
      </c>
      <c r="W373" s="36">
        <f>SUMIFS(СВЦЭМ!$K$34:$K$777,СВЦЭМ!$A$34:$A$777,$A373,СВЦЭМ!$B$34:$B$777,W$366)+'СЕТ СН'!$F$13</f>
        <v>555.46043316999999</v>
      </c>
      <c r="X373" s="36">
        <f>SUMIFS(СВЦЭМ!$K$34:$K$777,СВЦЭМ!$A$34:$A$777,$A373,СВЦЭМ!$B$34:$B$777,X$366)+'СЕТ СН'!$F$13</f>
        <v>563.35741819999998</v>
      </c>
      <c r="Y373" s="36">
        <f>SUMIFS(СВЦЭМ!$K$34:$K$777,СВЦЭМ!$A$34:$A$777,$A373,СВЦЭМ!$B$34:$B$777,Y$366)+'СЕТ СН'!$F$13</f>
        <v>619.60224358999994</v>
      </c>
    </row>
    <row r="374" spans="1:25" ht="15.75" x14ac:dyDescent="0.2">
      <c r="A374" s="35">
        <f t="shared" si="10"/>
        <v>43442</v>
      </c>
      <c r="B374" s="36">
        <f>SUMIFS(СВЦЭМ!$K$34:$K$777,СВЦЭМ!$A$34:$A$777,$A374,СВЦЭМ!$B$34:$B$777,B$366)+'СЕТ СН'!$F$13</f>
        <v>675.46706256000004</v>
      </c>
      <c r="C374" s="36">
        <f>SUMIFS(СВЦЭМ!$K$34:$K$777,СВЦЭМ!$A$34:$A$777,$A374,СВЦЭМ!$B$34:$B$777,C$366)+'СЕТ СН'!$F$13</f>
        <v>694.65930314000002</v>
      </c>
      <c r="D374" s="36">
        <f>SUMIFS(СВЦЭМ!$K$34:$K$777,СВЦЭМ!$A$34:$A$777,$A374,СВЦЭМ!$B$34:$B$777,D$366)+'СЕТ СН'!$F$13</f>
        <v>759.14013277000004</v>
      </c>
      <c r="E374" s="36">
        <f>SUMIFS(СВЦЭМ!$K$34:$K$777,СВЦЭМ!$A$34:$A$777,$A374,СВЦЭМ!$B$34:$B$777,E$366)+'СЕТ СН'!$F$13</f>
        <v>769.12582906</v>
      </c>
      <c r="F374" s="36">
        <f>SUMIFS(СВЦЭМ!$K$34:$K$777,СВЦЭМ!$A$34:$A$777,$A374,СВЦЭМ!$B$34:$B$777,F$366)+'СЕТ СН'!$F$13</f>
        <v>768.88204373999997</v>
      </c>
      <c r="G374" s="36">
        <f>SUMIFS(СВЦЭМ!$K$34:$K$777,СВЦЭМ!$A$34:$A$777,$A374,СВЦЭМ!$B$34:$B$777,G$366)+'СЕТ СН'!$F$13</f>
        <v>770.65717571000005</v>
      </c>
      <c r="H374" s="36">
        <f>SUMIFS(СВЦЭМ!$K$34:$K$777,СВЦЭМ!$A$34:$A$777,$A374,СВЦЭМ!$B$34:$B$777,H$366)+'СЕТ СН'!$F$13</f>
        <v>755.43230033999998</v>
      </c>
      <c r="I374" s="36">
        <f>SUMIFS(СВЦЭМ!$K$34:$K$777,СВЦЭМ!$A$34:$A$777,$A374,СВЦЭМ!$B$34:$B$777,I$366)+'СЕТ СН'!$F$13</f>
        <v>685.77702686999999</v>
      </c>
      <c r="J374" s="36">
        <f>SUMIFS(СВЦЭМ!$K$34:$K$777,СВЦЭМ!$A$34:$A$777,$A374,СВЦЭМ!$B$34:$B$777,J$366)+'СЕТ СН'!$F$13</f>
        <v>621.13467451999998</v>
      </c>
      <c r="K374" s="36">
        <f>SUMIFS(СВЦЭМ!$K$34:$K$777,СВЦЭМ!$A$34:$A$777,$A374,СВЦЭМ!$B$34:$B$777,K$366)+'СЕТ СН'!$F$13</f>
        <v>570.08005967999998</v>
      </c>
      <c r="L374" s="36">
        <f>SUMIFS(СВЦЭМ!$K$34:$K$777,СВЦЭМ!$A$34:$A$777,$A374,СВЦЭМ!$B$34:$B$777,L$366)+'СЕТ СН'!$F$13</f>
        <v>565.67435198999999</v>
      </c>
      <c r="M374" s="36">
        <f>SUMIFS(СВЦЭМ!$K$34:$K$777,СВЦЭМ!$A$34:$A$777,$A374,СВЦЭМ!$B$34:$B$777,M$366)+'СЕТ СН'!$F$13</f>
        <v>606.03925791999995</v>
      </c>
      <c r="N374" s="36">
        <f>SUMIFS(СВЦЭМ!$K$34:$K$777,СВЦЭМ!$A$34:$A$777,$A374,СВЦЭМ!$B$34:$B$777,N$366)+'СЕТ СН'!$F$13</f>
        <v>656.22079817999997</v>
      </c>
      <c r="O374" s="36">
        <f>SUMIFS(СВЦЭМ!$K$34:$K$777,СВЦЭМ!$A$34:$A$777,$A374,СВЦЭМ!$B$34:$B$777,O$366)+'СЕТ СН'!$F$13</f>
        <v>684.01031640999997</v>
      </c>
      <c r="P374" s="36">
        <f>SUMIFS(СВЦЭМ!$K$34:$K$777,СВЦЭМ!$A$34:$A$777,$A374,СВЦЭМ!$B$34:$B$777,P$366)+'СЕТ СН'!$F$13</f>
        <v>682.66179547000002</v>
      </c>
      <c r="Q374" s="36">
        <f>SUMIFS(СВЦЭМ!$K$34:$K$777,СВЦЭМ!$A$34:$A$777,$A374,СВЦЭМ!$B$34:$B$777,Q$366)+'СЕТ СН'!$F$13</f>
        <v>660.80816614000003</v>
      </c>
      <c r="R374" s="36">
        <f>SUMIFS(СВЦЭМ!$K$34:$K$777,СВЦЭМ!$A$34:$A$777,$A374,СВЦЭМ!$B$34:$B$777,R$366)+'СЕТ СН'!$F$13</f>
        <v>620.08072278999998</v>
      </c>
      <c r="S374" s="36">
        <f>SUMIFS(СВЦЭМ!$K$34:$K$777,СВЦЭМ!$A$34:$A$777,$A374,СВЦЭМ!$B$34:$B$777,S$366)+'СЕТ СН'!$F$13</f>
        <v>556.53339441000003</v>
      </c>
      <c r="T374" s="36">
        <f>SUMIFS(СВЦЭМ!$K$34:$K$777,СВЦЭМ!$A$34:$A$777,$A374,СВЦЭМ!$B$34:$B$777,T$366)+'СЕТ СН'!$F$13</f>
        <v>525.14529224</v>
      </c>
      <c r="U374" s="36">
        <f>SUMIFS(СВЦЭМ!$K$34:$K$777,СВЦЭМ!$A$34:$A$777,$A374,СВЦЭМ!$B$34:$B$777,U$366)+'СЕТ СН'!$F$13</f>
        <v>527.94450457999994</v>
      </c>
      <c r="V374" s="36">
        <f>SUMIFS(СВЦЭМ!$K$34:$K$777,СВЦЭМ!$A$34:$A$777,$A374,СВЦЭМ!$B$34:$B$777,V$366)+'СЕТ СН'!$F$13</f>
        <v>539.95478496999999</v>
      </c>
      <c r="W374" s="36">
        <f>SUMIFS(СВЦЭМ!$K$34:$K$777,СВЦЭМ!$A$34:$A$777,$A374,СВЦЭМ!$B$34:$B$777,W$366)+'СЕТ СН'!$F$13</f>
        <v>549.73508383000001</v>
      </c>
      <c r="X374" s="36">
        <f>SUMIFS(СВЦЭМ!$K$34:$K$777,СВЦЭМ!$A$34:$A$777,$A374,СВЦЭМ!$B$34:$B$777,X$366)+'СЕТ СН'!$F$13</f>
        <v>567.93914666000001</v>
      </c>
      <c r="Y374" s="36">
        <f>SUMIFS(СВЦЭМ!$K$34:$K$777,СВЦЭМ!$A$34:$A$777,$A374,СВЦЭМ!$B$34:$B$777,Y$366)+'СЕТ СН'!$F$13</f>
        <v>624.04217232999997</v>
      </c>
    </row>
    <row r="375" spans="1:25" ht="15.75" x14ac:dyDescent="0.2">
      <c r="A375" s="35">
        <f t="shared" si="10"/>
        <v>43443</v>
      </c>
      <c r="B375" s="36">
        <f>SUMIFS(СВЦЭМ!$K$34:$K$777,СВЦЭМ!$A$34:$A$777,$A375,СВЦЭМ!$B$34:$B$777,B$366)+'СЕТ СН'!$F$13</f>
        <v>667.43803291999996</v>
      </c>
      <c r="C375" s="36">
        <f>SUMIFS(СВЦЭМ!$K$34:$K$777,СВЦЭМ!$A$34:$A$777,$A375,СВЦЭМ!$B$34:$B$777,C$366)+'СЕТ СН'!$F$13</f>
        <v>715.02266600999997</v>
      </c>
      <c r="D375" s="36">
        <f>SUMIFS(СВЦЭМ!$K$34:$K$777,СВЦЭМ!$A$34:$A$777,$A375,СВЦЭМ!$B$34:$B$777,D$366)+'СЕТ СН'!$F$13</f>
        <v>762.36562815000002</v>
      </c>
      <c r="E375" s="36">
        <f>SUMIFS(СВЦЭМ!$K$34:$K$777,СВЦЭМ!$A$34:$A$777,$A375,СВЦЭМ!$B$34:$B$777,E$366)+'СЕТ СН'!$F$13</f>
        <v>769.83863638000003</v>
      </c>
      <c r="F375" s="36">
        <f>SUMIFS(СВЦЭМ!$K$34:$K$777,СВЦЭМ!$A$34:$A$777,$A375,СВЦЭМ!$B$34:$B$777,F$366)+'СЕТ СН'!$F$13</f>
        <v>772.41866819999996</v>
      </c>
      <c r="G375" s="36">
        <f>SUMIFS(СВЦЭМ!$K$34:$K$777,СВЦЭМ!$A$34:$A$777,$A375,СВЦЭМ!$B$34:$B$777,G$366)+'СЕТ СН'!$F$13</f>
        <v>766.95395510000003</v>
      </c>
      <c r="H375" s="36">
        <f>SUMIFS(СВЦЭМ!$K$34:$K$777,СВЦЭМ!$A$34:$A$777,$A375,СВЦЭМ!$B$34:$B$777,H$366)+'СЕТ СН'!$F$13</f>
        <v>741.67719956999997</v>
      </c>
      <c r="I375" s="36">
        <f>SUMIFS(СВЦЭМ!$K$34:$K$777,СВЦЭМ!$A$34:$A$777,$A375,СВЦЭМ!$B$34:$B$777,I$366)+'СЕТ СН'!$F$13</f>
        <v>683.85654088000001</v>
      </c>
      <c r="J375" s="36">
        <f>SUMIFS(СВЦЭМ!$K$34:$K$777,СВЦЭМ!$A$34:$A$777,$A375,СВЦЭМ!$B$34:$B$777,J$366)+'СЕТ СН'!$F$13</f>
        <v>618.53600779999999</v>
      </c>
      <c r="K375" s="36">
        <f>SUMIFS(СВЦЭМ!$K$34:$K$777,СВЦЭМ!$A$34:$A$777,$A375,СВЦЭМ!$B$34:$B$777,K$366)+'СЕТ СН'!$F$13</f>
        <v>568.97881690999998</v>
      </c>
      <c r="L375" s="36">
        <f>SUMIFS(СВЦЭМ!$K$34:$K$777,СВЦЭМ!$A$34:$A$777,$A375,СВЦЭМ!$B$34:$B$777,L$366)+'СЕТ СН'!$F$13</f>
        <v>563.19879117000005</v>
      </c>
      <c r="M375" s="36">
        <f>SUMIFS(СВЦЭМ!$K$34:$K$777,СВЦЭМ!$A$34:$A$777,$A375,СВЦЭМ!$B$34:$B$777,M$366)+'СЕТ СН'!$F$13</f>
        <v>608.09666014000004</v>
      </c>
      <c r="N375" s="36">
        <f>SUMIFS(СВЦЭМ!$K$34:$K$777,СВЦЭМ!$A$34:$A$777,$A375,СВЦЭМ!$B$34:$B$777,N$366)+'СЕТ СН'!$F$13</f>
        <v>646.58760974999996</v>
      </c>
      <c r="O375" s="36">
        <f>SUMIFS(СВЦЭМ!$K$34:$K$777,СВЦЭМ!$A$34:$A$777,$A375,СВЦЭМ!$B$34:$B$777,O$366)+'СЕТ СН'!$F$13</f>
        <v>684.20757956</v>
      </c>
      <c r="P375" s="36">
        <f>SUMIFS(СВЦЭМ!$K$34:$K$777,СВЦЭМ!$A$34:$A$777,$A375,СВЦЭМ!$B$34:$B$777,P$366)+'СЕТ СН'!$F$13</f>
        <v>687.58113700000001</v>
      </c>
      <c r="Q375" s="36">
        <f>SUMIFS(СВЦЭМ!$K$34:$K$777,СВЦЭМ!$A$34:$A$777,$A375,СВЦЭМ!$B$34:$B$777,Q$366)+'СЕТ СН'!$F$13</f>
        <v>665.01077797000005</v>
      </c>
      <c r="R375" s="36">
        <f>SUMIFS(СВЦЭМ!$K$34:$K$777,СВЦЭМ!$A$34:$A$777,$A375,СВЦЭМ!$B$34:$B$777,R$366)+'СЕТ СН'!$F$13</f>
        <v>624.88971134999997</v>
      </c>
      <c r="S375" s="36">
        <f>SUMIFS(СВЦЭМ!$K$34:$K$777,СВЦЭМ!$A$34:$A$777,$A375,СВЦЭМ!$B$34:$B$777,S$366)+'СЕТ СН'!$F$13</f>
        <v>554.76060631999997</v>
      </c>
      <c r="T375" s="36">
        <f>SUMIFS(СВЦЭМ!$K$34:$K$777,СВЦЭМ!$A$34:$A$777,$A375,СВЦЭМ!$B$34:$B$777,T$366)+'СЕТ СН'!$F$13</f>
        <v>528.69146813999998</v>
      </c>
      <c r="U375" s="36">
        <f>SUMIFS(СВЦЭМ!$K$34:$K$777,СВЦЭМ!$A$34:$A$777,$A375,СВЦЭМ!$B$34:$B$777,U$366)+'СЕТ СН'!$F$13</f>
        <v>523.69213592999995</v>
      </c>
      <c r="V375" s="36">
        <f>SUMIFS(СВЦЭМ!$K$34:$K$777,СВЦЭМ!$A$34:$A$777,$A375,СВЦЭМ!$B$34:$B$777,V$366)+'СЕТ СН'!$F$13</f>
        <v>535.59369441000001</v>
      </c>
      <c r="W375" s="36">
        <f>SUMIFS(СВЦЭМ!$K$34:$K$777,СВЦЭМ!$A$34:$A$777,$A375,СВЦЭМ!$B$34:$B$777,W$366)+'СЕТ СН'!$F$13</f>
        <v>548.65448919000005</v>
      </c>
      <c r="X375" s="36">
        <f>SUMIFS(СВЦЭМ!$K$34:$K$777,СВЦЭМ!$A$34:$A$777,$A375,СВЦЭМ!$B$34:$B$777,X$366)+'СЕТ СН'!$F$13</f>
        <v>561.41925118999995</v>
      </c>
      <c r="Y375" s="36">
        <f>SUMIFS(СВЦЭМ!$K$34:$K$777,СВЦЭМ!$A$34:$A$777,$A375,СВЦЭМ!$B$34:$B$777,Y$366)+'СЕТ СН'!$F$13</f>
        <v>616.99758381000004</v>
      </c>
    </row>
    <row r="376" spans="1:25" ht="15.75" x14ac:dyDescent="0.2">
      <c r="A376" s="35">
        <f t="shared" si="10"/>
        <v>43444</v>
      </c>
      <c r="B376" s="36">
        <f>SUMIFS(СВЦЭМ!$K$34:$K$777,СВЦЭМ!$A$34:$A$777,$A376,СВЦЭМ!$B$34:$B$777,B$366)+'СЕТ СН'!$F$13</f>
        <v>689.43080603999999</v>
      </c>
      <c r="C376" s="36">
        <f>SUMIFS(СВЦЭМ!$K$34:$K$777,СВЦЭМ!$A$34:$A$777,$A376,СВЦЭМ!$B$34:$B$777,C$366)+'СЕТ СН'!$F$13</f>
        <v>744.09169851000001</v>
      </c>
      <c r="D376" s="36">
        <f>SUMIFS(СВЦЭМ!$K$34:$K$777,СВЦЭМ!$A$34:$A$777,$A376,СВЦЭМ!$B$34:$B$777,D$366)+'СЕТ СН'!$F$13</f>
        <v>776.90701875000002</v>
      </c>
      <c r="E376" s="36">
        <f>SUMIFS(СВЦЭМ!$K$34:$K$777,СВЦЭМ!$A$34:$A$777,$A376,СВЦЭМ!$B$34:$B$777,E$366)+'СЕТ СН'!$F$13</f>
        <v>775.54680024000004</v>
      </c>
      <c r="F376" s="36">
        <f>SUMIFS(СВЦЭМ!$K$34:$K$777,СВЦЭМ!$A$34:$A$777,$A376,СВЦЭМ!$B$34:$B$777,F$366)+'СЕТ СН'!$F$13</f>
        <v>776.08924660000002</v>
      </c>
      <c r="G376" s="36">
        <f>SUMIFS(СВЦЭМ!$K$34:$K$777,СВЦЭМ!$A$34:$A$777,$A376,СВЦЭМ!$B$34:$B$777,G$366)+'СЕТ СН'!$F$13</f>
        <v>772.78146020999998</v>
      </c>
      <c r="H376" s="36">
        <f>SUMIFS(СВЦЭМ!$K$34:$K$777,СВЦЭМ!$A$34:$A$777,$A376,СВЦЭМ!$B$34:$B$777,H$366)+'СЕТ СН'!$F$13</f>
        <v>753.06870075999996</v>
      </c>
      <c r="I376" s="36">
        <f>SUMIFS(СВЦЭМ!$K$34:$K$777,СВЦЭМ!$A$34:$A$777,$A376,СВЦЭМ!$B$34:$B$777,I$366)+'СЕТ СН'!$F$13</f>
        <v>683.41168892999997</v>
      </c>
      <c r="J376" s="36">
        <f>SUMIFS(СВЦЭМ!$K$34:$K$777,СВЦЭМ!$A$34:$A$777,$A376,СВЦЭМ!$B$34:$B$777,J$366)+'СЕТ СН'!$F$13</f>
        <v>641.68792186999997</v>
      </c>
      <c r="K376" s="36">
        <f>SUMIFS(СВЦЭМ!$K$34:$K$777,СВЦЭМ!$A$34:$A$777,$A376,СВЦЭМ!$B$34:$B$777,K$366)+'СЕТ СН'!$F$13</f>
        <v>609.95313878000002</v>
      </c>
      <c r="L376" s="36">
        <f>SUMIFS(СВЦЭМ!$K$34:$K$777,СВЦЭМ!$A$34:$A$777,$A376,СВЦЭМ!$B$34:$B$777,L$366)+'СЕТ СН'!$F$13</f>
        <v>609.50702326999999</v>
      </c>
      <c r="M376" s="36">
        <f>SUMIFS(СВЦЭМ!$K$34:$K$777,СВЦЭМ!$A$34:$A$777,$A376,СВЦЭМ!$B$34:$B$777,M$366)+'СЕТ СН'!$F$13</f>
        <v>617.68853787</v>
      </c>
      <c r="N376" s="36">
        <f>SUMIFS(СВЦЭМ!$K$34:$K$777,СВЦЭМ!$A$34:$A$777,$A376,СВЦЭМ!$B$34:$B$777,N$366)+'СЕТ СН'!$F$13</f>
        <v>648.84634985000002</v>
      </c>
      <c r="O376" s="36">
        <f>SUMIFS(СВЦЭМ!$K$34:$K$777,СВЦЭМ!$A$34:$A$777,$A376,СВЦЭМ!$B$34:$B$777,O$366)+'СЕТ СН'!$F$13</f>
        <v>670.53407838999999</v>
      </c>
      <c r="P376" s="36">
        <f>SUMIFS(СВЦЭМ!$K$34:$K$777,СВЦЭМ!$A$34:$A$777,$A376,СВЦЭМ!$B$34:$B$777,P$366)+'СЕТ СН'!$F$13</f>
        <v>665.18138780000004</v>
      </c>
      <c r="Q376" s="36">
        <f>SUMIFS(СВЦЭМ!$K$34:$K$777,СВЦЭМ!$A$34:$A$777,$A376,СВЦЭМ!$B$34:$B$777,Q$366)+'СЕТ СН'!$F$13</f>
        <v>648.80397393999999</v>
      </c>
      <c r="R376" s="36">
        <f>SUMIFS(СВЦЭМ!$K$34:$K$777,СВЦЭМ!$A$34:$A$777,$A376,СВЦЭМ!$B$34:$B$777,R$366)+'СЕТ СН'!$F$13</f>
        <v>623.54680961999998</v>
      </c>
      <c r="S376" s="36">
        <f>SUMIFS(СВЦЭМ!$K$34:$K$777,СВЦЭМ!$A$34:$A$777,$A376,СВЦЭМ!$B$34:$B$777,S$366)+'СЕТ СН'!$F$13</f>
        <v>569.11028432000001</v>
      </c>
      <c r="T376" s="36">
        <f>SUMIFS(СВЦЭМ!$K$34:$K$777,СВЦЭМ!$A$34:$A$777,$A376,СВЦЭМ!$B$34:$B$777,T$366)+'СЕТ СН'!$F$13</f>
        <v>556.47561022000002</v>
      </c>
      <c r="U376" s="36">
        <f>SUMIFS(СВЦЭМ!$K$34:$K$777,СВЦЭМ!$A$34:$A$777,$A376,СВЦЭМ!$B$34:$B$777,U$366)+'СЕТ СН'!$F$13</f>
        <v>558.04892023000002</v>
      </c>
      <c r="V376" s="36">
        <f>SUMIFS(СВЦЭМ!$K$34:$K$777,СВЦЭМ!$A$34:$A$777,$A376,СВЦЭМ!$B$34:$B$777,V$366)+'СЕТ СН'!$F$13</f>
        <v>565.73855264999997</v>
      </c>
      <c r="W376" s="36">
        <f>SUMIFS(СВЦЭМ!$K$34:$K$777,СВЦЭМ!$A$34:$A$777,$A376,СВЦЭМ!$B$34:$B$777,W$366)+'СЕТ СН'!$F$13</f>
        <v>578.43472139999994</v>
      </c>
      <c r="X376" s="36">
        <f>SUMIFS(СВЦЭМ!$K$34:$K$777,СВЦЭМ!$A$34:$A$777,$A376,СВЦЭМ!$B$34:$B$777,X$366)+'СЕТ СН'!$F$13</f>
        <v>582.82404824000002</v>
      </c>
      <c r="Y376" s="36">
        <f>SUMIFS(СВЦЭМ!$K$34:$K$777,СВЦЭМ!$A$34:$A$777,$A376,СВЦЭМ!$B$34:$B$777,Y$366)+'СЕТ СН'!$F$13</f>
        <v>638.51232218999996</v>
      </c>
    </row>
    <row r="377" spans="1:25" ht="15.75" x14ac:dyDescent="0.2">
      <c r="A377" s="35">
        <f t="shared" si="10"/>
        <v>43445</v>
      </c>
      <c r="B377" s="36">
        <f>SUMIFS(СВЦЭМ!$K$34:$K$777,СВЦЭМ!$A$34:$A$777,$A377,СВЦЭМ!$B$34:$B$777,B$366)+'СЕТ СН'!$F$13</f>
        <v>682.93049569000004</v>
      </c>
      <c r="C377" s="36">
        <f>SUMIFS(СВЦЭМ!$K$34:$K$777,СВЦЭМ!$A$34:$A$777,$A377,СВЦЭМ!$B$34:$B$777,C$366)+'СЕТ СН'!$F$13</f>
        <v>723.07175025000004</v>
      </c>
      <c r="D377" s="36">
        <f>SUMIFS(СВЦЭМ!$K$34:$K$777,СВЦЭМ!$A$34:$A$777,$A377,СВЦЭМ!$B$34:$B$777,D$366)+'СЕТ СН'!$F$13</f>
        <v>763.41346408000004</v>
      </c>
      <c r="E377" s="36">
        <f>SUMIFS(СВЦЭМ!$K$34:$K$777,СВЦЭМ!$A$34:$A$777,$A377,СВЦЭМ!$B$34:$B$777,E$366)+'СЕТ СН'!$F$13</f>
        <v>773.33426802999998</v>
      </c>
      <c r="F377" s="36">
        <f>SUMIFS(СВЦЭМ!$K$34:$K$777,СВЦЭМ!$A$34:$A$777,$A377,СВЦЭМ!$B$34:$B$777,F$366)+'СЕТ СН'!$F$13</f>
        <v>775.20704994000005</v>
      </c>
      <c r="G377" s="36">
        <f>SUMIFS(СВЦЭМ!$K$34:$K$777,СВЦЭМ!$A$34:$A$777,$A377,СВЦЭМ!$B$34:$B$777,G$366)+'СЕТ СН'!$F$13</f>
        <v>777.83189676999996</v>
      </c>
      <c r="H377" s="36">
        <f>SUMIFS(СВЦЭМ!$K$34:$K$777,СВЦЭМ!$A$34:$A$777,$A377,СВЦЭМ!$B$34:$B$777,H$366)+'СЕТ СН'!$F$13</f>
        <v>746.57849994000003</v>
      </c>
      <c r="I377" s="36">
        <f>SUMIFS(СВЦЭМ!$K$34:$K$777,СВЦЭМ!$A$34:$A$777,$A377,СВЦЭМ!$B$34:$B$777,I$366)+'СЕТ СН'!$F$13</f>
        <v>676.69215006000002</v>
      </c>
      <c r="J377" s="36">
        <f>SUMIFS(СВЦЭМ!$K$34:$K$777,СВЦЭМ!$A$34:$A$777,$A377,СВЦЭМ!$B$34:$B$777,J$366)+'СЕТ СН'!$F$13</f>
        <v>629.13627568000004</v>
      </c>
      <c r="K377" s="36">
        <f>SUMIFS(СВЦЭМ!$K$34:$K$777,СВЦЭМ!$A$34:$A$777,$A377,СВЦЭМ!$B$34:$B$777,K$366)+'СЕТ СН'!$F$13</f>
        <v>579.69590645000005</v>
      </c>
      <c r="L377" s="36">
        <f>SUMIFS(СВЦЭМ!$K$34:$K$777,СВЦЭМ!$A$34:$A$777,$A377,СВЦЭМ!$B$34:$B$777,L$366)+'СЕТ СН'!$F$13</f>
        <v>580.03547701000002</v>
      </c>
      <c r="M377" s="36">
        <f>SUMIFS(СВЦЭМ!$K$34:$K$777,СВЦЭМ!$A$34:$A$777,$A377,СВЦЭМ!$B$34:$B$777,M$366)+'СЕТ СН'!$F$13</f>
        <v>610.86321221000003</v>
      </c>
      <c r="N377" s="36">
        <f>SUMIFS(СВЦЭМ!$K$34:$K$777,СВЦЭМ!$A$34:$A$777,$A377,СВЦЭМ!$B$34:$B$777,N$366)+'СЕТ СН'!$F$13</f>
        <v>647.40385928000001</v>
      </c>
      <c r="O377" s="36">
        <f>SUMIFS(СВЦЭМ!$K$34:$K$777,СВЦЭМ!$A$34:$A$777,$A377,СВЦЭМ!$B$34:$B$777,O$366)+'СЕТ СН'!$F$13</f>
        <v>670.11241165000001</v>
      </c>
      <c r="P377" s="36">
        <f>SUMIFS(СВЦЭМ!$K$34:$K$777,СВЦЭМ!$A$34:$A$777,$A377,СВЦЭМ!$B$34:$B$777,P$366)+'СЕТ СН'!$F$13</f>
        <v>675.48815419000005</v>
      </c>
      <c r="Q377" s="36">
        <f>SUMIFS(СВЦЭМ!$K$34:$K$777,СВЦЭМ!$A$34:$A$777,$A377,СВЦЭМ!$B$34:$B$777,Q$366)+'СЕТ СН'!$F$13</f>
        <v>646.99209359999998</v>
      </c>
      <c r="R377" s="36">
        <f>SUMIFS(СВЦЭМ!$K$34:$K$777,СВЦЭМ!$A$34:$A$777,$A377,СВЦЭМ!$B$34:$B$777,R$366)+'СЕТ СН'!$F$13</f>
        <v>619.80173463999995</v>
      </c>
      <c r="S377" s="36">
        <f>SUMIFS(СВЦЭМ!$K$34:$K$777,СВЦЭМ!$A$34:$A$777,$A377,СВЦЭМ!$B$34:$B$777,S$366)+'СЕТ СН'!$F$13</f>
        <v>558.40197065999996</v>
      </c>
      <c r="T377" s="36">
        <f>SUMIFS(СВЦЭМ!$K$34:$K$777,СВЦЭМ!$A$34:$A$777,$A377,СВЦЭМ!$B$34:$B$777,T$366)+'СЕТ СН'!$F$13</f>
        <v>544.86089437999999</v>
      </c>
      <c r="U377" s="36">
        <f>SUMIFS(СВЦЭМ!$K$34:$K$777,СВЦЭМ!$A$34:$A$777,$A377,СВЦЭМ!$B$34:$B$777,U$366)+'СЕТ СН'!$F$13</f>
        <v>547.43632968999998</v>
      </c>
      <c r="V377" s="36">
        <f>SUMIFS(СВЦЭМ!$K$34:$K$777,СВЦЭМ!$A$34:$A$777,$A377,СВЦЭМ!$B$34:$B$777,V$366)+'СЕТ СН'!$F$13</f>
        <v>558.59493334000001</v>
      </c>
      <c r="W377" s="36">
        <f>SUMIFS(СВЦЭМ!$K$34:$K$777,СВЦЭМ!$A$34:$A$777,$A377,СВЦЭМ!$B$34:$B$777,W$366)+'СЕТ СН'!$F$13</f>
        <v>570.43422734000001</v>
      </c>
      <c r="X377" s="36">
        <f>SUMIFS(СВЦЭМ!$K$34:$K$777,СВЦЭМ!$A$34:$A$777,$A377,СВЦЭМ!$B$34:$B$777,X$366)+'СЕТ СН'!$F$13</f>
        <v>575.66016425999999</v>
      </c>
      <c r="Y377" s="36">
        <f>SUMIFS(СВЦЭМ!$K$34:$K$777,СВЦЭМ!$A$34:$A$777,$A377,СВЦЭМ!$B$34:$B$777,Y$366)+'СЕТ СН'!$F$13</f>
        <v>633.51915474999998</v>
      </c>
    </row>
    <row r="378" spans="1:25" ht="15.75" x14ac:dyDescent="0.2">
      <c r="A378" s="35">
        <f t="shared" si="10"/>
        <v>43446</v>
      </c>
      <c r="B378" s="36">
        <f>SUMIFS(СВЦЭМ!$K$34:$K$777,СВЦЭМ!$A$34:$A$777,$A378,СВЦЭМ!$B$34:$B$777,B$366)+'СЕТ СН'!$F$13</f>
        <v>677.30531217999999</v>
      </c>
      <c r="C378" s="36">
        <f>SUMIFS(СВЦЭМ!$K$34:$K$777,СВЦЭМ!$A$34:$A$777,$A378,СВЦЭМ!$B$34:$B$777,C$366)+'СЕТ СН'!$F$13</f>
        <v>736.59782383000004</v>
      </c>
      <c r="D378" s="36">
        <f>SUMIFS(СВЦЭМ!$K$34:$K$777,СВЦЭМ!$A$34:$A$777,$A378,СВЦЭМ!$B$34:$B$777,D$366)+'СЕТ СН'!$F$13</f>
        <v>774.29809354999998</v>
      </c>
      <c r="E378" s="36">
        <f>SUMIFS(СВЦЭМ!$K$34:$K$777,СВЦЭМ!$A$34:$A$777,$A378,СВЦЭМ!$B$34:$B$777,E$366)+'СЕТ СН'!$F$13</f>
        <v>788.00503090999996</v>
      </c>
      <c r="F378" s="36">
        <f>SUMIFS(СВЦЭМ!$K$34:$K$777,СВЦЭМ!$A$34:$A$777,$A378,СВЦЭМ!$B$34:$B$777,F$366)+'СЕТ СН'!$F$13</f>
        <v>786.34922102999997</v>
      </c>
      <c r="G378" s="36">
        <f>SUMIFS(СВЦЭМ!$K$34:$K$777,СВЦЭМ!$A$34:$A$777,$A378,СВЦЭМ!$B$34:$B$777,G$366)+'СЕТ СН'!$F$13</f>
        <v>768.24197439</v>
      </c>
      <c r="H378" s="36">
        <f>SUMIFS(СВЦЭМ!$K$34:$K$777,СВЦЭМ!$A$34:$A$777,$A378,СВЦЭМ!$B$34:$B$777,H$366)+'СЕТ СН'!$F$13</f>
        <v>716.24727513000005</v>
      </c>
      <c r="I378" s="36">
        <f>SUMIFS(СВЦЭМ!$K$34:$K$777,СВЦЭМ!$A$34:$A$777,$A378,СВЦЭМ!$B$34:$B$777,I$366)+'СЕТ СН'!$F$13</f>
        <v>647.56825028000003</v>
      </c>
      <c r="J378" s="36">
        <f>SUMIFS(СВЦЭМ!$K$34:$K$777,СВЦЭМ!$A$34:$A$777,$A378,СВЦЭМ!$B$34:$B$777,J$366)+'СЕТ СН'!$F$13</f>
        <v>624.71658107999997</v>
      </c>
      <c r="K378" s="36">
        <f>SUMIFS(СВЦЭМ!$K$34:$K$777,СВЦЭМ!$A$34:$A$777,$A378,СВЦЭМ!$B$34:$B$777,K$366)+'СЕТ СН'!$F$13</f>
        <v>576.11902771999996</v>
      </c>
      <c r="L378" s="36">
        <f>SUMIFS(СВЦЭМ!$K$34:$K$777,СВЦЭМ!$A$34:$A$777,$A378,СВЦЭМ!$B$34:$B$777,L$366)+'СЕТ СН'!$F$13</f>
        <v>575.36099021999996</v>
      </c>
      <c r="M378" s="36">
        <f>SUMIFS(СВЦЭМ!$K$34:$K$777,СВЦЭМ!$A$34:$A$777,$A378,СВЦЭМ!$B$34:$B$777,M$366)+'СЕТ СН'!$F$13</f>
        <v>610.86365159000002</v>
      </c>
      <c r="N378" s="36">
        <f>SUMIFS(СВЦЭМ!$K$34:$K$777,СВЦЭМ!$A$34:$A$777,$A378,СВЦЭМ!$B$34:$B$777,N$366)+'СЕТ СН'!$F$13</f>
        <v>649.05828908000001</v>
      </c>
      <c r="O378" s="36">
        <f>SUMIFS(СВЦЭМ!$K$34:$K$777,СВЦЭМ!$A$34:$A$777,$A378,СВЦЭМ!$B$34:$B$777,O$366)+'СЕТ СН'!$F$13</f>
        <v>676.04348307999999</v>
      </c>
      <c r="P378" s="36">
        <f>SUMIFS(СВЦЭМ!$K$34:$K$777,СВЦЭМ!$A$34:$A$777,$A378,СВЦЭМ!$B$34:$B$777,P$366)+'СЕТ СН'!$F$13</f>
        <v>682.69515759000001</v>
      </c>
      <c r="Q378" s="36">
        <f>SUMIFS(СВЦЭМ!$K$34:$K$777,СВЦЭМ!$A$34:$A$777,$A378,СВЦЭМ!$B$34:$B$777,Q$366)+'СЕТ СН'!$F$13</f>
        <v>652.36831210000003</v>
      </c>
      <c r="R378" s="36">
        <f>SUMIFS(СВЦЭМ!$K$34:$K$777,СВЦЭМ!$A$34:$A$777,$A378,СВЦЭМ!$B$34:$B$777,R$366)+'СЕТ СН'!$F$13</f>
        <v>621.32996348999995</v>
      </c>
      <c r="S378" s="36">
        <f>SUMIFS(СВЦЭМ!$K$34:$K$777,СВЦЭМ!$A$34:$A$777,$A378,СВЦЭМ!$B$34:$B$777,S$366)+'СЕТ СН'!$F$13</f>
        <v>563.18022713000005</v>
      </c>
      <c r="T378" s="36">
        <f>SUMIFS(СВЦЭМ!$K$34:$K$777,СВЦЭМ!$A$34:$A$777,$A378,СВЦЭМ!$B$34:$B$777,T$366)+'СЕТ СН'!$F$13</f>
        <v>545.88678700000003</v>
      </c>
      <c r="U378" s="36">
        <f>SUMIFS(СВЦЭМ!$K$34:$K$777,СВЦЭМ!$A$34:$A$777,$A378,СВЦЭМ!$B$34:$B$777,U$366)+'СЕТ СН'!$F$13</f>
        <v>550.86707216000002</v>
      </c>
      <c r="V378" s="36">
        <f>SUMIFS(СВЦЭМ!$K$34:$K$777,СВЦЭМ!$A$34:$A$777,$A378,СВЦЭМ!$B$34:$B$777,V$366)+'СЕТ СН'!$F$13</f>
        <v>557.74658798999997</v>
      </c>
      <c r="W378" s="36">
        <f>SUMIFS(СВЦЭМ!$K$34:$K$777,СВЦЭМ!$A$34:$A$777,$A378,СВЦЭМ!$B$34:$B$777,W$366)+'СЕТ СН'!$F$13</f>
        <v>571.74680212999999</v>
      </c>
      <c r="X378" s="36">
        <f>SUMIFS(СВЦЭМ!$K$34:$K$777,СВЦЭМ!$A$34:$A$777,$A378,СВЦЭМ!$B$34:$B$777,X$366)+'СЕТ СН'!$F$13</f>
        <v>575.18568314000004</v>
      </c>
      <c r="Y378" s="36">
        <f>SUMIFS(СВЦЭМ!$K$34:$K$777,СВЦЭМ!$A$34:$A$777,$A378,СВЦЭМ!$B$34:$B$777,Y$366)+'СЕТ СН'!$F$13</f>
        <v>625.34779314000002</v>
      </c>
    </row>
    <row r="379" spans="1:25" ht="15.75" x14ac:dyDescent="0.2">
      <c r="A379" s="35">
        <f t="shared" si="10"/>
        <v>43447</v>
      </c>
      <c r="B379" s="36">
        <f>SUMIFS(СВЦЭМ!$K$34:$K$777,СВЦЭМ!$A$34:$A$777,$A379,СВЦЭМ!$B$34:$B$777,B$366)+'СЕТ СН'!$F$13</f>
        <v>676.42988988000002</v>
      </c>
      <c r="C379" s="36">
        <f>SUMIFS(СВЦЭМ!$K$34:$K$777,СВЦЭМ!$A$34:$A$777,$A379,СВЦЭМ!$B$34:$B$777,C$366)+'СЕТ СН'!$F$13</f>
        <v>724.51474991999999</v>
      </c>
      <c r="D379" s="36">
        <f>SUMIFS(СВЦЭМ!$K$34:$K$777,СВЦЭМ!$A$34:$A$777,$A379,СВЦЭМ!$B$34:$B$777,D$366)+'СЕТ СН'!$F$13</f>
        <v>764.57687597999995</v>
      </c>
      <c r="E379" s="36">
        <f>SUMIFS(СВЦЭМ!$K$34:$K$777,СВЦЭМ!$A$34:$A$777,$A379,СВЦЭМ!$B$34:$B$777,E$366)+'СЕТ СН'!$F$13</f>
        <v>774.7455751</v>
      </c>
      <c r="F379" s="36">
        <f>SUMIFS(СВЦЭМ!$K$34:$K$777,СВЦЭМ!$A$34:$A$777,$A379,СВЦЭМ!$B$34:$B$777,F$366)+'СЕТ СН'!$F$13</f>
        <v>775.64812709</v>
      </c>
      <c r="G379" s="36">
        <f>SUMIFS(СВЦЭМ!$K$34:$K$777,СВЦЭМ!$A$34:$A$777,$A379,СВЦЭМ!$B$34:$B$777,G$366)+'СЕТ СН'!$F$13</f>
        <v>763.55068171000005</v>
      </c>
      <c r="H379" s="36">
        <f>SUMIFS(СВЦЭМ!$K$34:$K$777,СВЦЭМ!$A$34:$A$777,$A379,СВЦЭМ!$B$34:$B$777,H$366)+'СЕТ СН'!$F$13</f>
        <v>712.57051772</v>
      </c>
      <c r="I379" s="36">
        <f>SUMIFS(СВЦЭМ!$K$34:$K$777,СВЦЭМ!$A$34:$A$777,$A379,СВЦЭМ!$B$34:$B$777,I$366)+'СЕТ СН'!$F$13</f>
        <v>658.97364114000004</v>
      </c>
      <c r="J379" s="36">
        <f>SUMIFS(СВЦЭМ!$K$34:$K$777,СВЦЭМ!$A$34:$A$777,$A379,СВЦЭМ!$B$34:$B$777,J$366)+'СЕТ СН'!$F$13</f>
        <v>613.70812106999995</v>
      </c>
      <c r="K379" s="36">
        <f>SUMIFS(СВЦЭМ!$K$34:$K$777,СВЦЭМ!$A$34:$A$777,$A379,СВЦЭМ!$B$34:$B$777,K$366)+'СЕТ СН'!$F$13</f>
        <v>577.70230458000003</v>
      </c>
      <c r="L379" s="36">
        <f>SUMIFS(СВЦЭМ!$K$34:$K$777,СВЦЭМ!$A$34:$A$777,$A379,СВЦЭМ!$B$34:$B$777,L$366)+'СЕТ СН'!$F$13</f>
        <v>574.92614587000003</v>
      </c>
      <c r="M379" s="36">
        <f>SUMIFS(СВЦЭМ!$K$34:$K$777,СВЦЭМ!$A$34:$A$777,$A379,СВЦЭМ!$B$34:$B$777,M$366)+'СЕТ СН'!$F$13</f>
        <v>605.53152690000002</v>
      </c>
      <c r="N379" s="36">
        <f>SUMIFS(СВЦЭМ!$K$34:$K$777,СВЦЭМ!$A$34:$A$777,$A379,СВЦЭМ!$B$34:$B$777,N$366)+'СЕТ СН'!$F$13</f>
        <v>651.03045206000002</v>
      </c>
      <c r="O379" s="36">
        <f>SUMIFS(СВЦЭМ!$K$34:$K$777,СВЦЭМ!$A$34:$A$777,$A379,СВЦЭМ!$B$34:$B$777,O$366)+'СЕТ СН'!$F$13</f>
        <v>671.86474500999998</v>
      </c>
      <c r="P379" s="36">
        <f>SUMIFS(СВЦЭМ!$K$34:$K$777,СВЦЭМ!$A$34:$A$777,$A379,СВЦЭМ!$B$34:$B$777,P$366)+'СЕТ СН'!$F$13</f>
        <v>666.61053153</v>
      </c>
      <c r="Q379" s="36">
        <f>SUMIFS(СВЦЭМ!$K$34:$K$777,СВЦЭМ!$A$34:$A$777,$A379,СВЦЭМ!$B$34:$B$777,Q$366)+'СЕТ СН'!$F$13</f>
        <v>648.56023482000001</v>
      </c>
      <c r="R379" s="36">
        <f>SUMIFS(СВЦЭМ!$K$34:$K$777,СВЦЭМ!$A$34:$A$777,$A379,СВЦЭМ!$B$34:$B$777,R$366)+'СЕТ СН'!$F$13</f>
        <v>635.46542514999999</v>
      </c>
      <c r="S379" s="36">
        <f>SUMIFS(СВЦЭМ!$K$34:$K$777,СВЦЭМ!$A$34:$A$777,$A379,СВЦЭМ!$B$34:$B$777,S$366)+'СЕТ СН'!$F$13</f>
        <v>586.40179632000002</v>
      </c>
      <c r="T379" s="36">
        <f>SUMIFS(СВЦЭМ!$K$34:$K$777,СВЦЭМ!$A$34:$A$777,$A379,СВЦЭМ!$B$34:$B$777,T$366)+'СЕТ СН'!$F$13</f>
        <v>587.12373209999998</v>
      </c>
      <c r="U379" s="36">
        <f>SUMIFS(СВЦЭМ!$K$34:$K$777,СВЦЭМ!$A$34:$A$777,$A379,СВЦЭМ!$B$34:$B$777,U$366)+'СЕТ СН'!$F$13</f>
        <v>593.22507905999998</v>
      </c>
      <c r="V379" s="36">
        <f>SUMIFS(СВЦЭМ!$K$34:$K$777,СВЦЭМ!$A$34:$A$777,$A379,СВЦЭМ!$B$34:$B$777,V$366)+'СЕТ СН'!$F$13</f>
        <v>572.6693199</v>
      </c>
      <c r="W379" s="36">
        <f>SUMIFS(СВЦЭМ!$K$34:$K$777,СВЦЭМ!$A$34:$A$777,$A379,СВЦЭМ!$B$34:$B$777,W$366)+'СЕТ СН'!$F$13</f>
        <v>571.10593413000004</v>
      </c>
      <c r="X379" s="36">
        <f>SUMIFS(СВЦЭМ!$K$34:$K$777,СВЦЭМ!$A$34:$A$777,$A379,СВЦЭМ!$B$34:$B$777,X$366)+'СЕТ СН'!$F$13</f>
        <v>575.50491719000001</v>
      </c>
      <c r="Y379" s="36">
        <f>SUMIFS(СВЦЭМ!$K$34:$K$777,СВЦЭМ!$A$34:$A$777,$A379,СВЦЭМ!$B$34:$B$777,Y$366)+'СЕТ СН'!$F$13</f>
        <v>635.73478837000005</v>
      </c>
    </row>
    <row r="380" spans="1:25" ht="15.75" x14ac:dyDescent="0.2">
      <c r="A380" s="35">
        <f t="shared" si="10"/>
        <v>43448</v>
      </c>
      <c r="B380" s="36">
        <f>SUMIFS(СВЦЭМ!$K$34:$K$777,СВЦЭМ!$A$34:$A$777,$A380,СВЦЭМ!$B$34:$B$777,B$366)+'СЕТ СН'!$F$13</f>
        <v>686.33095014000003</v>
      </c>
      <c r="C380" s="36">
        <f>SUMIFS(СВЦЭМ!$K$34:$K$777,СВЦЭМ!$A$34:$A$777,$A380,СВЦЭМ!$B$34:$B$777,C$366)+'СЕТ СН'!$F$13</f>
        <v>736.87532614999998</v>
      </c>
      <c r="D380" s="36">
        <f>SUMIFS(СВЦЭМ!$K$34:$K$777,СВЦЭМ!$A$34:$A$777,$A380,СВЦЭМ!$B$34:$B$777,D$366)+'СЕТ СН'!$F$13</f>
        <v>774.15056165999999</v>
      </c>
      <c r="E380" s="36">
        <f>SUMIFS(СВЦЭМ!$K$34:$K$777,СВЦЭМ!$A$34:$A$777,$A380,СВЦЭМ!$B$34:$B$777,E$366)+'СЕТ СН'!$F$13</f>
        <v>777.26219390000006</v>
      </c>
      <c r="F380" s="36">
        <f>SUMIFS(СВЦЭМ!$K$34:$K$777,СВЦЭМ!$A$34:$A$777,$A380,СВЦЭМ!$B$34:$B$777,F$366)+'СЕТ СН'!$F$13</f>
        <v>775.97990047999997</v>
      </c>
      <c r="G380" s="36">
        <f>SUMIFS(СВЦЭМ!$K$34:$K$777,СВЦЭМ!$A$34:$A$777,$A380,СВЦЭМ!$B$34:$B$777,G$366)+'СЕТ СН'!$F$13</f>
        <v>760.75018646000001</v>
      </c>
      <c r="H380" s="36">
        <f>SUMIFS(СВЦЭМ!$K$34:$K$777,СВЦЭМ!$A$34:$A$777,$A380,СВЦЭМ!$B$34:$B$777,H$366)+'СЕТ СН'!$F$13</f>
        <v>729.82490776999998</v>
      </c>
      <c r="I380" s="36">
        <f>SUMIFS(СВЦЭМ!$K$34:$K$777,СВЦЭМ!$A$34:$A$777,$A380,СВЦЭМ!$B$34:$B$777,I$366)+'СЕТ СН'!$F$13</f>
        <v>662.37874013999999</v>
      </c>
      <c r="J380" s="36">
        <f>SUMIFS(СВЦЭМ!$K$34:$K$777,СВЦЭМ!$A$34:$A$777,$A380,СВЦЭМ!$B$34:$B$777,J$366)+'СЕТ СН'!$F$13</f>
        <v>619.46253364999995</v>
      </c>
      <c r="K380" s="36">
        <f>SUMIFS(СВЦЭМ!$K$34:$K$777,СВЦЭМ!$A$34:$A$777,$A380,СВЦЭМ!$B$34:$B$777,K$366)+'СЕТ СН'!$F$13</f>
        <v>576.86762079000005</v>
      </c>
      <c r="L380" s="36">
        <f>SUMIFS(СВЦЭМ!$K$34:$K$777,СВЦЭМ!$A$34:$A$777,$A380,СВЦЭМ!$B$34:$B$777,L$366)+'СЕТ СН'!$F$13</f>
        <v>574.75781824000001</v>
      </c>
      <c r="M380" s="36">
        <f>SUMIFS(СВЦЭМ!$K$34:$K$777,СВЦЭМ!$A$34:$A$777,$A380,СВЦЭМ!$B$34:$B$777,M$366)+'СЕТ СН'!$F$13</f>
        <v>615.98726701999999</v>
      </c>
      <c r="N380" s="36">
        <f>SUMIFS(СВЦЭМ!$K$34:$K$777,СВЦЭМ!$A$34:$A$777,$A380,СВЦЭМ!$B$34:$B$777,N$366)+'СЕТ СН'!$F$13</f>
        <v>659.52064288999998</v>
      </c>
      <c r="O380" s="36">
        <f>SUMIFS(СВЦЭМ!$K$34:$K$777,СВЦЭМ!$A$34:$A$777,$A380,СВЦЭМ!$B$34:$B$777,O$366)+'СЕТ СН'!$F$13</f>
        <v>669.20064434000005</v>
      </c>
      <c r="P380" s="36">
        <f>SUMIFS(СВЦЭМ!$K$34:$K$777,СВЦЭМ!$A$34:$A$777,$A380,СВЦЭМ!$B$34:$B$777,P$366)+'СЕТ СН'!$F$13</f>
        <v>665.02300644000002</v>
      </c>
      <c r="Q380" s="36">
        <f>SUMIFS(СВЦЭМ!$K$34:$K$777,СВЦЭМ!$A$34:$A$777,$A380,СВЦЭМ!$B$34:$B$777,Q$366)+'СЕТ СН'!$F$13</f>
        <v>662.52622598000005</v>
      </c>
      <c r="R380" s="36">
        <f>SUMIFS(СВЦЭМ!$K$34:$K$777,СВЦЭМ!$A$34:$A$777,$A380,СВЦЭМ!$B$34:$B$777,R$366)+'СЕТ СН'!$F$13</f>
        <v>642.77277133999996</v>
      </c>
      <c r="S380" s="36">
        <f>SUMIFS(СВЦЭМ!$K$34:$K$777,СВЦЭМ!$A$34:$A$777,$A380,СВЦЭМ!$B$34:$B$777,S$366)+'СЕТ СН'!$F$13</f>
        <v>575.09804363000001</v>
      </c>
      <c r="T380" s="36">
        <f>SUMIFS(СВЦЭМ!$K$34:$K$777,СВЦЭМ!$A$34:$A$777,$A380,СВЦЭМ!$B$34:$B$777,T$366)+'СЕТ СН'!$F$13</f>
        <v>546.14506610000001</v>
      </c>
      <c r="U380" s="36">
        <f>SUMIFS(СВЦЭМ!$K$34:$K$777,СВЦЭМ!$A$34:$A$777,$A380,СВЦЭМ!$B$34:$B$777,U$366)+'СЕТ СН'!$F$13</f>
        <v>542.38977164000005</v>
      </c>
      <c r="V380" s="36">
        <f>SUMIFS(СВЦЭМ!$K$34:$K$777,СВЦЭМ!$A$34:$A$777,$A380,СВЦЭМ!$B$34:$B$777,V$366)+'СЕТ СН'!$F$13</f>
        <v>546.57275124</v>
      </c>
      <c r="W380" s="36">
        <f>SUMIFS(СВЦЭМ!$K$34:$K$777,СВЦЭМ!$A$34:$A$777,$A380,СВЦЭМ!$B$34:$B$777,W$366)+'СЕТ СН'!$F$13</f>
        <v>559.51219626</v>
      </c>
      <c r="X380" s="36">
        <f>SUMIFS(СВЦЭМ!$K$34:$K$777,СВЦЭМ!$A$34:$A$777,$A380,СВЦЭМ!$B$34:$B$777,X$366)+'СЕТ СН'!$F$13</f>
        <v>568.05850311999995</v>
      </c>
      <c r="Y380" s="36">
        <f>SUMIFS(СВЦЭМ!$K$34:$K$777,СВЦЭМ!$A$34:$A$777,$A380,СВЦЭМ!$B$34:$B$777,Y$366)+'СЕТ СН'!$F$13</f>
        <v>627.59328869000001</v>
      </c>
    </row>
    <row r="381" spans="1:25" ht="15.75" x14ac:dyDescent="0.2">
      <c r="A381" s="35">
        <f t="shared" si="10"/>
        <v>43449</v>
      </c>
      <c r="B381" s="36">
        <f>SUMIFS(СВЦЭМ!$K$34:$K$777,СВЦЭМ!$A$34:$A$777,$A381,СВЦЭМ!$B$34:$B$777,B$366)+'СЕТ СН'!$F$13</f>
        <v>712.29841409000005</v>
      </c>
      <c r="C381" s="36">
        <f>SUMIFS(СВЦЭМ!$K$34:$K$777,СВЦЭМ!$A$34:$A$777,$A381,СВЦЭМ!$B$34:$B$777,C$366)+'СЕТ СН'!$F$13</f>
        <v>744.33772520000002</v>
      </c>
      <c r="D381" s="36">
        <f>SUMIFS(СВЦЭМ!$K$34:$K$777,СВЦЭМ!$A$34:$A$777,$A381,СВЦЭМ!$B$34:$B$777,D$366)+'СЕТ СН'!$F$13</f>
        <v>772.76455497999996</v>
      </c>
      <c r="E381" s="36">
        <f>SUMIFS(СВЦЭМ!$K$34:$K$777,СВЦЭМ!$A$34:$A$777,$A381,СВЦЭМ!$B$34:$B$777,E$366)+'СЕТ СН'!$F$13</f>
        <v>772.66937988999996</v>
      </c>
      <c r="F381" s="36">
        <f>SUMIFS(СВЦЭМ!$K$34:$K$777,СВЦЭМ!$A$34:$A$777,$A381,СВЦЭМ!$B$34:$B$777,F$366)+'СЕТ СН'!$F$13</f>
        <v>771.91552571</v>
      </c>
      <c r="G381" s="36">
        <f>SUMIFS(СВЦЭМ!$K$34:$K$777,СВЦЭМ!$A$34:$A$777,$A381,СВЦЭМ!$B$34:$B$777,G$366)+'СЕТ СН'!$F$13</f>
        <v>752.60559518000002</v>
      </c>
      <c r="H381" s="36">
        <f>SUMIFS(СВЦЭМ!$K$34:$K$777,СВЦЭМ!$A$34:$A$777,$A381,СВЦЭМ!$B$34:$B$777,H$366)+'СЕТ СН'!$F$13</f>
        <v>735.64685295000004</v>
      </c>
      <c r="I381" s="36">
        <f>SUMIFS(СВЦЭМ!$K$34:$K$777,СВЦЭМ!$A$34:$A$777,$A381,СВЦЭМ!$B$34:$B$777,I$366)+'СЕТ СН'!$F$13</f>
        <v>670.40530596999997</v>
      </c>
      <c r="J381" s="36">
        <f>SUMIFS(СВЦЭМ!$K$34:$K$777,СВЦЭМ!$A$34:$A$777,$A381,СВЦЭМ!$B$34:$B$777,J$366)+'СЕТ СН'!$F$13</f>
        <v>609.19313632000001</v>
      </c>
      <c r="K381" s="36">
        <f>SUMIFS(СВЦЭМ!$K$34:$K$777,СВЦЭМ!$A$34:$A$777,$A381,СВЦЭМ!$B$34:$B$777,K$366)+'СЕТ СН'!$F$13</f>
        <v>564.66099901999996</v>
      </c>
      <c r="L381" s="36">
        <f>SUMIFS(СВЦЭМ!$K$34:$K$777,СВЦЭМ!$A$34:$A$777,$A381,СВЦЭМ!$B$34:$B$777,L$366)+'СЕТ СН'!$F$13</f>
        <v>575.28689182999995</v>
      </c>
      <c r="M381" s="36">
        <f>SUMIFS(СВЦЭМ!$K$34:$K$777,СВЦЭМ!$A$34:$A$777,$A381,СВЦЭМ!$B$34:$B$777,M$366)+'СЕТ СН'!$F$13</f>
        <v>611.52124762000005</v>
      </c>
      <c r="N381" s="36">
        <f>SUMIFS(СВЦЭМ!$K$34:$K$777,СВЦЭМ!$A$34:$A$777,$A381,СВЦЭМ!$B$34:$B$777,N$366)+'СЕТ СН'!$F$13</f>
        <v>653.80305047000002</v>
      </c>
      <c r="O381" s="36">
        <f>SUMIFS(СВЦЭМ!$K$34:$K$777,СВЦЭМ!$A$34:$A$777,$A381,СВЦЭМ!$B$34:$B$777,O$366)+'СЕТ СН'!$F$13</f>
        <v>681.75899665999998</v>
      </c>
      <c r="P381" s="36">
        <f>SUMIFS(СВЦЭМ!$K$34:$K$777,СВЦЭМ!$A$34:$A$777,$A381,СВЦЭМ!$B$34:$B$777,P$366)+'СЕТ СН'!$F$13</f>
        <v>668.92202913999995</v>
      </c>
      <c r="Q381" s="36">
        <f>SUMIFS(СВЦЭМ!$K$34:$K$777,СВЦЭМ!$A$34:$A$777,$A381,СВЦЭМ!$B$34:$B$777,Q$366)+'СЕТ СН'!$F$13</f>
        <v>655.56311934999997</v>
      </c>
      <c r="R381" s="36">
        <f>SUMIFS(СВЦЭМ!$K$34:$K$777,СВЦЭМ!$A$34:$A$777,$A381,СВЦЭМ!$B$34:$B$777,R$366)+'СЕТ СН'!$F$13</f>
        <v>623.09078718000001</v>
      </c>
      <c r="S381" s="36">
        <f>SUMIFS(СВЦЭМ!$K$34:$K$777,СВЦЭМ!$A$34:$A$777,$A381,СВЦЭМ!$B$34:$B$777,S$366)+'СЕТ СН'!$F$13</f>
        <v>562.94214828999998</v>
      </c>
      <c r="T381" s="36">
        <f>SUMIFS(СВЦЭМ!$K$34:$K$777,СВЦЭМ!$A$34:$A$777,$A381,СВЦЭМ!$B$34:$B$777,T$366)+'СЕТ СН'!$F$13</f>
        <v>530.30450527000005</v>
      </c>
      <c r="U381" s="36">
        <f>SUMIFS(СВЦЭМ!$K$34:$K$777,СВЦЭМ!$A$34:$A$777,$A381,СВЦЭМ!$B$34:$B$777,U$366)+'СЕТ СН'!$F$13</f>
        <v>540.54686523999999</v>
      </c>
      <c r="V381" s="36">
        <f>SUMIFS(СВЦЭМ!$K$34:$K$777,СВЦЭМ!$A$34:$A$777,$A381,СВЦЭМ!$B$34:$B$777,V$366)+'СЕТ СН'!$F$13</f>
        <v>543.94718372</v>
      </c>
      <c r="W381" s="36">
        <f>SUMIFS(СВЦЭМ!$K$34:$K$777,СВЦЭМ!$A$34:$A$777,$A381,СВЦЭМ!$B$34:$B$777,W$366)+'СЕТ СН'!$F$13</f>
        <v>548.43358942999998</v>
      </c>
      <c r="X381" s="36">
        <f>SUMIFS(СВЦЭМ!$K$34:$K$777,СВЦЭМ!$A$34:$A$777,$A381,СВЦЭМ!$B$34:$B$777,X$366)+'СЕТ СН'!$F$13</f>
        <v>566.50779192000005</v>
      </c>
      <c r="Y381" s="36">
        <f>SUMIFS(СВЦЭМ!$K$34:$K$777,СВЦЭМ!$A$34:$A$777,$A381,СВЦЭМ!$B$34:$B$777,Y$366)+'СЕТ СН'!$F$13</f>
        <v>612.60202138</v>
      </c>
    </row>
    <row r="382" spans="1:25" ht="15.75" x14ac:dyDescent="0.2">
      <c r="A382" s="35">
        <f t="shared" si="10"/>
        <v>43450</v>
      </c>
      <c r="B382" s="36">
        <f>SUMIFS(СВЦЭМ!$K$34:$K$777,СВЦЭМ!$A$34:$A$777,$A382,СВЦЭМ!$B$34:$B$777,B$366)+'СЕТ СН'!$F$13</f>
        <v>683.45274328999994</v>
      </c>
      <c r="C382" s="36">
        <f>SUMIFS(СВЦЭМ!$K$34:$K$777,СВЦЭМ!$A$34:$A$777,$A382,СВЦЭМ!$B$34:$B$777,C$366)+'СЕТ СН'!$F$13</f>
        <v>739.33840112999997</v>
      </c>
      <c r="D382" s="36">
        <f>SUMIFS(СВЦЭМ!$K$34:$K$777,СВЦЭМ!$A$34:$A$777,$A382,СВЦЭМ!$B$34:$B$777,D$366)+'СЕТ СН'!$F$13</f>
        <v>778.79647018000003</v>
      </c>
      <c r="E382" s="36">
        <f>SUMIFS(СВЦЭМ!$K$34:$K$777,СВЦЭМ!$A$34:$A$777,$A382,СВЦЭМ!$B$34:$B$777,E$366)+'СЕТ СН'!$F$13</f>
        <v>770.00200803999996</v>
      </c>
      <c r="F382" s="36">
        <f>SUMIFS(СВЦЭМ!$K$34:$K$777,СВЦЭМ!$A$34:$A$777,$A382,СВЦЭМ!$B$34:$B$777,F$366)+'СЕТ СН'!$F$13</f>
        <v>763.58146658999999</v>
      </c>
      <c r="G382" s="36">
        <f>SUMIFS(СВЦЭМ!$K$34:$K$777,СВЦЭМ!$A$34:$A$777,$A382,СВЦЭМ!$B$34:$B$777,G$366)+'СЕТ СН'!$F$13</f>
        <v>754.52571505000003</v>
      </c>
      <c r="H382" s="36">
        <f>SUMIFS(СВЦЭМ!$K$34:$K$777,СВЦЭМ!$A$34:$A$777,$A382,СВЦЭМ!$B$34:$B$777,H$366)+'СЕТ СН'!$F$13</f>
        <v>741.71707909999998</v>
      </c>
      <c r="I382" s="36">
        <f>SUMIFS(СВЦЭМ!$K$34:$K$777,СВЦЭМ!$A$34:$A$777,$A382,СВЦЭМ!$B$34:$B$777,I$366)+'СЕТ СН'!$F$13</f>
        <v>683.14963329</v>
      </c>
      <c r="J382" s="36">
        <f>SUMIFS(СВЦЭМ!$K$34:$K$777,СВЦЭМ!$A$34:$A$777,$A382,СВЦЭМ!$B$34:$B$777,J$366)+'СЕТ СН'!$F$13</f>
        <v>625.19277910999995</v>
      </c>
      <c r="K382" s="36">
        <f>SUMIFS(СВЦЭМ!$K$34:$K$777,СВЦЭМ!$A$34:$A$777,$A382,СВЦЭМ!$B$34:$B$777,K$366)+'СЕТ СН'!$F$13</f>
        <v>581.64660001000004</v>
      </c>
      <c r="L382" s="36">
        <f>SUMIFS(СВЦЭМ!$K$34:$K$777,СВЦЭМ!$A$34:$A$777,$A382,СВЦЭМ!$B$34:$B$777,L$366)+'СЕТ СН'!$F$13</f>
        <v>561.14337289000002</v>
      </c>
      <c r="M382" s="36">
        <f>SUMIFS(СВЦЭМ!$K$34:$K$777,СВЦЭМ!$A$34:$A$777,$A382,СВЦЭМ!$B$34:$B$777,M$366)+'СЕТ СН'!$F$13</f>
        <v>601.60178681000002</v>
      </c>
      <c r="N382" s="36">
        <f>SUMIFS(СВЦЭМ!$K$34:$K$777,СВЦЭМ!$A$34:$A$777,$A382,СВЦЭМ!$B$34:$B$777,N$366)+'СЕТ СН'!$F$13</f>
        <v>650.64411645999996</v>
      </c>
      <c r="O382" s="36">
        <f>SUMIFS(СВЦЭМ!$K$34:$K$777,СВЦЭМ!$A$34:$A$777,$A382,СВЦЭМ!$B$34:$B$777,O$366)+'СЕТ СН'!$F$13</f>
        <v>666.01342508000005</v>
      </c>
      <c r="P382" s="36">
        <f>SUMIFS(СВЦЭМ!$K$34:$K$777,СВЦЭМ!$A$34:$A$777,$A382,СВЦЭМ!$B$34:$B$777,P$366)+'СЕТ СН'!$F$13</f>
        <v>669.46687919999999</v>
      </c>
      <c r="Q382" s="36">
        <f>SUMIFS(СВЦЭМ!$K$34:$K$777,СВЦЭМ!$A$34:$A$777,$A382,СВЦЭМ!$B$34:$B$777,Q$366)+'СЕТ СН'!$F$13</f>
        <v>668.02554986999996</v>
      </c>
      <c r="R382" s="36">
        <f>SUMIFS(СВЦЭМ!$K$34:$K$777,СВЦЭМ!$A$34:$A$777,$A382,СВЦЭМ!$B$34:$B$777,R$366)+'СЕТ СН'!$F$13</f>
        <v>636.10615697000003</v>
      </c>
      <c r="S382" s="36">
        <f>SUMIFS(СВЦЭМ!$K$34:$K$777,СВЦЭМ!$A$34:$A$777,$A382,СВЦЭМ!$B$34:$B$777,S$366)+'СЕТ СН'!$F$13</f>
        <v>564.56020126999999</v>
      </c>
      <c r="T382" s="36">
        <f>SUMIFS(СВЦЭМ!$K$34:$K$777,СВЦЭМ!$A$34:$A$777,$A382,СВЦЭМ!$B$34:$B$777,T$366)+'СЕТ СН'!$F$13</f>
        <v>528.66745586000002</v>
      </c>
      <c r="U382" s="36">
        <f>SUMIFS(СВЦЭМ!$K$34:$K$777,СВЦЭМ!$A$34:$A$777,$A382,СВЦЭМ!$B$34:$B$777,U$366)+'СЕТ СН'!$F$13</f>
        <v>530.73251066</v>
      </c>
      <c r="V382" s="36">
        <f>SUMIFS(СВЦЭМ!$K$34:$K$777,СВЦЭМ!$A$34:$A$777,$A382,СВЦЭМ!$B$34:$B$777,V$366)+'СЕТ СН'!$F$13</f>
        <v>538.26973070999998</v>
      </c>
      <c r="W382" s="36">
        <f>SUMIFS(СВЦЭМ!$K$34:$K$777,СВЦЭМ!$A$34:$A$777,$A382,СВЦЭМ!$B$34:$B$777,W$366)+'СЕТ СН'!$F$13</f>
        <v>549.20765917000006</v>
      </c>
      <c r="X382" s="36">
        <f>SUMIFS(СВЦЭМ!$K$34:$K$777,СВЦЭМ!$A$34:$A$777,$A382,СВЦЭМ!$B$34:$B$777,X$366)+'СЕТ СН'!$F$13</f>
        <v>569.20335832000001</v>
      </c>
      <c r="Y382" s="36">
        <f>SUMIFS(СВЦЭМ!$K$34:$K$777,СВЦЭМ!$A$34:$A$777,$A382,СВЦЭМ!$B$34:$B$777,Y$366)+'СЕТ СН'!$F$13</f>
        <v>615.95218826999997</v>
      </c>
    </row>
    <row r="383" spans="1:25" ht="15.75" x14ac:dyDescent="0.2">
      <c r="A383" s="35">
        <f t="shared" si="10"/>
        <v>43451</v>
      </c>
      <c r="B383" s="36">
        <f>SUMIFS(СВЦЭМ!$K$34:$K$777,СВЦЭМ!$A$34:$A$777,$A383,СВЦЭМ!$B$34:$B$777,B$366)+'СЕТ СН'!$F$13</f>
        <v>714.54909130999999</v>
      </c>
      <c r="C383" s="36">
        <f>SUMIFS(СВЦЭМ!$K$34:$K$777,СВЦЭМ!$A$34:$A$777,$A383,СВЦЭМ!$B$34:$B$777,C$366)+'СЕТ СН'!$F$13</f>
        <v>778.27501144999997</v>
      </c>
      <c r="D383" s="36">
        <f>SUMIFS(СВЦЭМ!$K$34:$K$777,СВЦЭМ!$A$34:$A$777,$A383,СВЦЭМ!$B$34:$B$777,D$366)+'СЕТ СН'!$F$13</f>
        <v>821.39529780999999</v>
      </c>
      <c r="E383" s="36">
        <f>SUMIFS(СВЦЭМ!$K$34:$K$777,СВЦЭМ!$A$34:$A$777,$A383,СВЦЭМ!$B$34:$B$777,E$366)+'СЕТ СН'!$F$13</f>
        <v>831.97999769</v>
      </c>
      <c r="F383" s="36">
        <f>SUMIFS(СВЦЭМ!$K$34:$K$777,СВЦЭМ!$A$34:$A$777,$A383,СВЦЭМ!$B$34:$B$777,F$366)+'СЕТ СН'!$F$13</f>
        <v>831.42038262999995</v>
      </c>
      <c r="G383" s="36">
        <f>SUMIFS(СВЦЭМ!$K$34:$K$777,СВЦЭМ!$A$34:$A$777,$A383,СВЦЭМ!$B$34:$B$777,G$366)+'СЕТ СН'!$F$13</f>
        <v>780.73944233999998</v>
      </c>
      <c r="H383" s="36">
        <f>SUMIFS(СВЦЭМ!$K$34:$K$777,СВЦЭМ!$A$34:$A$777,$A383,СВЦЭМ!$B$34:$B$777,H$366)+'СЕТ СН'!$F$13</f>
        <v>738.88061567</v>
      </c>
      <c r="I383" s="36">
        <f>SUMIFS(СВЦЭМ!$K$34:$K$777,СВЦЭМ!$A$34:$A$777,$A383,СВЦЭМ!$B$34:$B$777,I$366)+'СЕТ СН'!$F$13</f>
        <v>668.36816871999997</v>
      </c>
      <c r="J383" s="36">
        <f>SUMIFS(СВЦЭМ!$K$34:$K$777,СВЦЭМ!$A$34:$A$777,$A383,СВЦЭМ!$B$34:$B$777,J$366)+'СЕТ СН'!$F$13</f>
        <v>623.19225428000004</v>
      </c>
      <c r="K383" s="36">
        <f>SUMIFS(СВЦЭМ!$K$34:$K$777,СВЦЭМ!$A$34:$A$777,$A383,СВЦЭМ!$B$34:$B$777,K$366)+'СЕТ СН'!$F$13</f>
        <v>571.20497384999999</v>
      </c>
      <c r="L383" s="36">
        <f>SUMIFS(СВЦЭМ!$K$34:$K$777,СВЦЭМ!$A$34:$A$777,$A383,СВЦЭМ!$B$34:$B$777,L$366)+'СЕТ СН'!$F$13</f>
        <v>566.91889384000001</v>
      </c>
      <c r="M383" s="36">
        <f>SUMIFS(СВЦЭМ!$K$34:$K$777,СВЦЭМ!$A$34:$A$777,$A383,СВЦЭМ!$B$34:$B$777,M$366)+'СЕТ СН'!$F$13</f>
        <v>605.33352406999995</v>
      </c>
      <c r="N383" s="36">
        <f>SUMIFS(СВЦЭМ!$K$34:$K$777,СВЦЭМ!$A$34:$A$777,$A383,СВЦЭМ!$B$34:$B$777,N$366)+'СЕТ СН'!$F$13</f>
        <v>653.19103485000005</v>
      </c>
      <c r="O383" s="36">
        <f>SUMIFS(СВЦЭМ!$K$34:$K$777,СВЦЭМ!$A$34:$A$777,$A383,СВЦЭМ!$B$34:$B$777,O$366)+'СЕТ СН'!$F$13</f>
        <v>686.14425605999998</v>
      </c>
      <c r="P383" s="36">
        <f>SUMIFS(СВЦЭМ!$K$34:$K$777,СВЦЭМ!$A$34:$A$777,$A383,СВЦЭМ!$B$34:$B$777,P$366)+'СЕТ СН'!$F$13</f>
        <v>692.85071129999994</v>
      </c>
      <c r="Q383" s="36">
        <f>SUMIFS(СВЦЭМ!$K$34:$K$777,СВЦЭМ!$A$34:$A$777,$A383,СВЦЭМ!$B$34:$B$777,Q$366)+'СЕТ СН'!$F$13</f>
        <v>674.53903296999999</v>
      </c>
      <c r="R383" s="36">
        <f>SUMIFS(СВЦЭМ!$K$34:$K$777,СВЦЭМ!$A$34:$A$777,$A383,СВЦЭМ!$B$34:$B$777,R$366)+'СЕТ СН'!$F$13</f>
        <v>626.69289651999998</v>
      </c>
      <c r="S383" s="36">
        <f>SUMIFS(СВЦЭМ!$K$34:$K$777,СВЦЭМ!$A$34:$A$777,$A383,СВЦЭМ!$B$34:$B$777,S$366)+'СЕТ СН'!$F$13</f>
        <v>549.01930195</v>
      </c>
      <c r="T383" s="36">
        <f>SUMIFS(СВЦЭМ!$K$34:$K$777,СВЦЭМ!$A$34:$A$777,$A383,СВЦЭМ!$B$34:$B$777,T$366)+'СЕТ СН'!$F$13</f>
        <v>514.68404525999995</v>
      </c>
      <c r="U383" s="36">
        <f>SUMIFS(СВЦЭМ!$K$34:$K$777,СВЦЭМ!$A$34:$A$777,$A383,СВЦЭМ!$B$34:$B$777,U$366)+'СЕТ СН'!$F$13</f>
        <v>516.41240757000003</v>
      </c>
      <c r="V383" s="36">
        <f>SUMIFS(СВЦЭМ!$K$34:$K$777,СВЦЭМ!$A$34:$A$777,$A383,СВЦЭМ!$B$34:$B$777,V$366)+'СЕТ СН'!$F$13</f>
        <v>530.80129312999998</v>
      </c>
      <c r="W383" s="36">
        <f>SUMIFS(СВЦЭМ!$K$34:$K$777,СВЦЭМ!$A$34:$A$777,$A383,СВЦЭМ!$B$34:$B$777,W$366)+'СЕТ СН'!$F$13</f>
        <v>544.76283620000004</v>
      </c>
      <c r="X383" s="36">
        <f>SUMIFS(СВЦЭМ!$K$34:$K$777,СВЦЭМ!$A$34:$A$777,$A383,СВЦЭМ!$B$34:$B$777,X$366)+'СЕТ СН'!$F$13</f>
        <v>551.77070820999995</v>
      </c>
      <c r="Y383" s="36">
        <f>SUMIFS(СВЦЭМ!$K$34:$K$777,СВЦЭМ!$A$34:$A$777,$A383,СВЦЭМ!$B$34:$B$777,Y$366)+'СЕТ СН'!$F$13</f>
        <v>616.28456052000001</v>
      </c>
    </row>
    <row r="384" spans="1:25" ht="15.75" x14ac:dyDescent="0.2">
      <c r="A384" s="35">
        <f t="shared" si="10"/>
        <v>43452</v>
      </c>
      <c r="B384" s="36">
        <f>SUMIFS(СВЦЭМ!$K$34:$K$777,СВЦЭМ!$A$34:$A$777,$A384,СВЦЭМ!$B$34:$B$777,B$366)+'СЕТ СН'!$F$13</f>
        <v>683.85336649999999</v>
      </c>
      <c r="C384" s="36">
        <f>SUMIFS(СВЦЭМ!$K$34:$K$777,СВЦЭМ!$A$34:$A$777,$A384,СВЦЭМ!$B$34:$B$777,C$366)+'СЕТ СН'!$F$13</f>
        <v>732.35389369999996</v>
      </c>
      <c r="D384" s="36">
        <f>SUMIFS(СВЦЭМ!$K$34:$K$777,СВЦЭМ!$A$34:$A$777,$A384,СВЦЭМ!$B$34:$B$777,D$366)+'СЕТ СН'!$F$13</f>
        <v>768.86488706</v>
      </c>
      <c r="E384" s="36">
        <f>SUMIFS(СВЦЭМ!$K$34:$K$777,СВЦЭМ!$A$34:$A$777,$A384,СВЦЭМ!$B$34:$B$777,E$366)+'СЕТ СН'!$F$13</f>
        <v>772.82595664999997</v>
      </c>
      <c r="F384" s="36">
        <f>SUMIFS(СВЦЭМ!$K$34:$K$777,СВЦЭМ!$A$34:$A$777,$A384,СВЦЭМ!$B$34:$B$777,F$366)+'СЕТ СН'!$F$13</f>
        <v>772.20345761999999</v>
      </c>
      <c r="G384" s="36">
        <f>SUMIFS(СВЦЭМ!$K$34:$K$777,СВЦЭМ!$A$34:$A$777,$A384,СВЦЭМ!$B$34:$B$777,G$366)+'СЕТ СН'!$F$13</f>
        <v>764.40566550000005</v>
      </c>
      <c r="H384" s="36">
        <f>SUMIFS(СВЦЭМ!$K$34:$K$777,СВЦЭМ!$A$34:$A$777,$A384,СВЦЭМ!$B$34:$B$777,H$366)+'СЕТ СН'!$F$13</f>
        <v>724.29516788000001</v>
      </c>
      <c r="I384" s="36">
        <f>SUMIFS(СВЦЭМ!$K$34:$K$777,СВЦЭМ!$A$34:$A$777,$A384,СВЦЭМ!$B$34:$B$777,I$366)+'СЕТ СН'!$F$13</f>
        <v>662.81333247999999</v>
      </c>
      <c r="J384" s="36">
        <f>SUMIFS(СВЦЭМ!$K$34:$K$777,СВЦЭМ!$A$34:$A$777,$A384,СВЦЭМ!$B$34:$B$777,J$366)+'СЕТ СН'!$F$13</f>
        <v>617.48302497999998</v>
      </c>
      <c r="K384" s="36">
        <f>SUMIFS(СВЦЭМ!$K$34:$K$777,СВЦЭМ!$A$34:$A$777,$A384,СВЦЭМ!$B$34:$B$777,K$366)+'СЕТ СН'!$F$13</f>
        <v>580.10757092999995</v>
      </c>
      <c r="L384" s="36">
        <f>SUMIFS(СВЦЭМ!$K$34:$K$777,СВЦЭМ!$A$34:$A$777,$A384,СВЦЭМ!$B$34:$B$777,L$366)+'СЕТ СН'!$F$13</f>
        <v>588.20562872000005</v>
      </c>
      <c r="M384" s="36">
        <f>SUMIFS(СВЦЭМ!$K$34:$K$777,СВЦЭМ!$A$34:$A$777,$A384,СВЦЭМ!$B$34:$B$777,M$366)+'СЕТ СН'!$F$13</f>
        <v>610.50578529999996</v>
      </c>
      <c r="N384" s="36">
        <f>SUMIFS(СВЦЭМ!$K$34:$K$777,СВЦЭМ!$A$34:$A$777,$A384,СВЦЭМ!$B$34:$B$777,N$366)+'СЕТ СН'!$F$13</f>
        <v>641.61003344999995</v>
      </c>
      <c r="O384" s="36">
        <f>SUMIFS(СВЦЭМ!$K$34:$K$777,СВЦЭМ!$A$34:$A$777,$A384,СВЦЭМ!$B$34:$B$777,O$366)+'СЕТ СН'!$F$13</f>
        <v>675.75991697999996</v>
      </c>
      <c r="P384" s="36">
        <f>SUMIFS(СВЦЭМ!$K$34:$K$777,СВЦЭМ!$A$34:$A$777,$A384,СВЦЭМ!$B$34:$B$777,P$366)+'СЕТ СН'!$F$13</f>
        <v>681.25427795999997</v>
      </c>
      <c r="Q384" s="36">
        <f>SUMIFS(СВЦЭМ!$K$34:$K$777,СВЦЭМ!$A$34:$A$777,$A384,СВЦЭМ!$B$34:$B$777,Q$366)+'СЕТ СН'!$F$13</f>
        <v>660.08009638999999</v>
      </c>
      <c r="R384" s="36">
        <f>SUMIFS(СВЦЭМ!$K$34:$K$777,СВЦЭМ!$A$34:$A$777,$A384,СВЦЭМ!$B$34:$B$777,R$366)+'СЕТ СН'!$F$13</f>
        <v>625.29526509000004</v>
      </c>
      <c r="S384" s="36">
        <f>SUMIFS(СВЦЭМ!$K$34:$K$777,СВЦЭМ!$A$34:$A$777,$A384,СВЦЭМ!$B$34:$B$777,S$366)+'СЕТ СН'!$F$13</f>
        <v>576.50609085999997</v>
      </c>
      <c r="T384" s="36">
        <f>SUMIFS(СВЦЭМ!$K$34:$K$777,СВЦЭМ!$A$34:$A$777,$A384,СВЦЭМ!$B$34:$B$777,T$366)+'СЕТ СН'!$F$13</f>
        <v>553.25383684999997</v>
      </c>
      <c r="U384" s="36">
        <f>SUMIFS(СВЦЭМ!$K$34:$K$777,СВЦЭМ!$A$34:$A$777,$A384,СВЦЭМ!$B$34:$B$777,U$366)+'СЕТ СН'!$F$13</f>
        <v>548.30412722000005</v>
      </c>
      <c r="V384" s="36">
        <f>SUMIFS(СВЦЭМ!$K$34:$K$777,СВЦЭМ!$A$34:$A$777,$A384,СВЦЭМ!$B$34:$B$777,V$366)+'СЕТ СН'!$F$13</f>
        <v>549.74660721999999</v>
      </c>
      <c r="W384" s="36">
        <f>SUMIFS(СВЦЭМ!$K$34:$K$777,СВЦЭМ!$A$34:$A$777,$A384,СВЦЭМ!$B$34:$B$777,W$366)+'СЕТ СН'!$F$13</f>
        <v>559.61662525999998</v>
      </c>
      <c r="X384" s="36">
        <f>SUMIFS(СВЦЭМ!$K$34:$K$777,СВЦЭМ!$A$34:$A$777,$A384,СВЦЭМ!$B$34:$B$777,X$366)+'СЕТ СН'!$F$13</f>
        <v>565.82643852000001</v>
      </c>
      <c r="Y384" s="36">
        <f>SUMIFS(СВЦЭМ!$K$34:$K$777,СВЦЭМ!$A$34:$A$777,$A384,СВЦЭМ!$B$34:$B$777,Y$366)+'СЕТ СН'!$F$13</f>
        <v>620.10399523000001</v>
      </c>
    </row>
    <row r="385" spans="1:26" ht="15.75" x14ac:dyDescent="0.2">
      <c r="A385" s="35">
        <f t="shared" si="10"/>
        <v>43453</v>
      </c>
      <c r="B385" s="36">
        <f>SUMIFS(СВЦЭМ!$K$34:$K$777,СВЦЭМ!$A$34:$A$777,$A385,СВЦЭМ!$B$34:$B$777,B$366)+'СЕТ СН'!$F$13</f>
        <v>651.99343744999999</v>
      </c>
      <c r="C385" s="36">
        <f>SUMIFS(СВЦЭМ!$K$34:$K$777,СВЦЭМ!$A$34:$A$777,$A385,СВЦЭМ!$B$34:$B$777,C$366)+'СЕТ СН'!$F$13</f>
        <v>713.90936978000002</v>
      </c>
      <c r="D385" s="36">
        <f>SUMIFS(СВЦЭМ!$K$34:$K$777,СВЦЭМ!$A$34:$A$777,$A385,СВЦЭМ!$B$34:$B$777,D$366)+'СЕТ СН'!$F$13</f>
        <v>766.94824263999999</v>
      </c>
      <c r="E385" s="36">
        <f>SUMIFS(СВЦЭМ!$K$34:$K$777,СВЦЭМ!$A$34:$A$777,$A385,СВЦЭМ!$B$34:$B$777,E$366)+'СЕТ СН'!$F$13</f>
        <v>771.83976307</v>
      </c>
      <c r="F385" s="36">
        <f>SUMIFS(СВЦЭМ!$K$34:$K$777,СВЦЭМ!$A$34:$A$777,$A385,СВЦЭМ!$B$34:$B$777,F$366)+'СЕТ СН'!$F$13</f>
        <v>767.82373070999995</v>
      </c>
      <c r="G385" s="36">
        <f>SUMIFS(СВЦЭМ!$K$34:$K$777,СВЦЭМ!$A$34:$A$777,$A385,СВЦЭМ!$B$34:$B$777,G$366)+'СЕТ СН'!$F$13</f>
        <v>743.38905970999997</v>
      </c>
      <c r="H385" s="36">
        <f>SUMIFS(СВЦЭМ!$K$34:$K$777,СВЦЭМ!$A$34:$A$777,$A385,СВЦЭМ!$B$34:$B$777,H$366)+'СЕТ СН'!$F$13</f>
        <v>702.52725585999997</v>
      </c>
      <c r="I385" s="36">
        <f>SUMIFS(СВЦЭМ!$K$34:$K$777,СВЦЭМ!$A$34:$A$777,$A385,СВЦЭМ!$B$34:$B$777,I$366)+'СЕТ СН'!$F$13</f>
        <v>676.82784788000004</v>
      </c>
      <c r="J385" s="36">
        <f>SUMIFS(СВЦЭМ!$K$34:$K$777,СВЦЭМ!$A$34:$A$777,$A385,СВЦЭМ!$B$34:$B$777,J$366)+'СЕТ СН'!$F$13</f>
        <v>630.75003569</v>
      </c>
      <c r="K385" s="36">
        <f>SUMIFS(СВЦЭМ!$K$34:$K$777,СВЦЭМ!$A$34:$A$777,$A385,СВЦЭМ!$B$34:$B$777,K$366)+'СЕТ СН'!$F$13</f>
        <v>588.09485217999998</v>
      </c>
      <c r="L385" s="36">
        <f>SUMIFS(СВЦЭМ!$K$34:$K$777,СВЦЭМ!$A$34:$A$777,$A385,СВЦЭМ!$B$34:$B$777,L$366)+'СЕТ СН'!$F$13</f>
        <v>571.30088592000004</v>
      </c>
      <c r="M385" s="36">
        <f>SUMIFS(СВЦЭМ!$K$34:$K$777,СВЦЭМ!$A$34:$A$777,$A385,СВЦЭМ!$B$34:$B$777,M$366)+'СЕТ СН'!$F$13</f>
        <v>602.95313339999996</v>
      </c>
      <c r="N385" s="36">
        <f>SUMIFS(СВЦЭМ!$K$34:$K$777,СВЦЭМ!$A$34:$A$777,$A385,СВЦЭМ!$B$34:$B$777,N$366)+'СЕТ СН'!$F$13</f>
        <v>651.10434697999995</v>
      </c>
      <c r="O385" s="36">
        <f>SUMIFS(СВЦЭМ!$K$34:$K$777,СВЦЭМ!$A$34:$A$777,$A385,СВЦЭМ!$B$34:$B$777,O$366)+'СЕТ СН'!$F$13</f>
        <v>685.33138665000001</v>
      </c>
      <c r="P385" s="36">
        <f>SUMIFS(СВЦЭМ!$K$34:$K$777,СВЦЭМ!$A$34:$A$777,$A385,СВЦЭМ!$B$34:$B$777,P$366)+'СЕТ СН'!$F$13</f>
        <v>687.66781819000005</v>
      </c>
      <c r="Q385" s="36">
        <f>SUMIFS(СВЦЭМ!$K$34:$K$777,СВЦЭМ!$A$34:$A$777,$A385,СВЦЭМ!$B$34:$B$777,Q$366)+'СЕТ СН'!$F$13</f>
        <v>665.63115918000005</v>
      </c>
      <c r="R385" s="36">
        <f>SUMIFS(СВЦЭМ!$K$34:$K$777,СВЦЭМ!$A$34:$A$777,$A385,СВЦЭМ!$B$34:$B$777,R$366)+'СЕТ СН'!$F$13</f>
        <v>623.60341034999999</v>
      </c>
      <c r="S385" s="36">
        <f>SUMIFS(СВЦЭМ!$K$34:$K$777,СВЦЭМ!$A$34:$A$777,$A385,СВЦЭМ!$B$34:$B$777,S$366)+'СЕТ СН'!$F$13</f>
        <v>564.73005403000002</v>
      </c>
      <c r="T385" s="36">
        <f>SUMIFS(СВЦЭМ!$K$34:$K$777,СВЦЭМ!$A$34:$A$777,$A385,СВЦЭМ!$B$34:$B$777,T$366)+'СЕТ СН'!$F$13</f>
        <v>546.43626294000001</v>
      </c>
      <c r="U385" s="36">
        <f>SUMIFS(СВЦЭМ!$K$34:$K$777,СВЦЭМ!$A$34:$A$777,$A385,СВЦЭМ!$B$34:$B$777,U$366)+'СЕТ СН'!$F$13</f>
        <v>550.65183628</v>
      </c>
      <c r="V385" s="36">
        <f>SUMIFS(СВЦЭМ!$K$34:$K$777,СВЦЭМ!$A$34:$A$777,$A385,СВЦЭМ!$B$34:$B$777,V$366)+'СЕТ СН'!$F$13</f>
        <v>557.35761208999998</v>
      </c>
      <c r="W385" s="36">
        <f>SUMIFS(СВЦЭМ!$K$34:$K$777,СВЦЭМ!$A$34:$A$777,$A385,СВЦЭМ!$B$34:$B$777,W$366)+'СЕТ СН'!$F$13</f>
        <v>572.35919662000003</v>
      </c>
      <c r="X385" s="36">
        <f>SUMIFS(СВЦЭМ!$K$34:$K$777,СВЦЭМ!$A$34:$A$777,$A385,СВЦЭМ!$B$34:$B$777,X$366)+'СЕТ СН'!$F$13</f>
        <v>573.25093797</v>
      </c>
      <c r="Y385" s="36">
        <f>SUMIFS(СВЦЭМ!$K$34:$K$777,СВЦЭМ!$A$34:$A$777,$A385,СВЦЭМ!$B$34:$B$777,Y$366)+'СЕТ СН'!$F$13</f>
        <v>624.36179125000001</v>
      </c>
    </row>
    <row r="386" spans="1:26" ht="15.75" x14ac:dyDescent="0.2">
      <c r="A386" s="35">
        <f t="shared" si="10"/>
        <v>43454</v>
      </c>
      <c r="B386" s="36">
        <f>SUMIFS(СВЦЭМ!$K$34:$K$777,СВЦЭМ!$A$34:$A$777,$A386,СВЦЭМ!$B$34:$B$777,B$366)+'СЕТ СН'!$F$13</f>
        <v>672.39498891999995</v>
      </c>
      <c r="C386" s="36">
        <f>SUMIFS(СВЦЭМ!$K$34:$K$777,СВЦЭМ!$A$34:$A$777,$A386,СВЦЭМ!$B$34:$B$777,C$366)+'СЕТ СН'!$F$13</f>
        <v>718.25405837999995</v>
      </c>
      <c r="D386" s="36">
        <f>SUMIFS(СВЦЭМ!$K$34:$K$777,СВЦЭМ!$A$34:$A$777,$A386,СВЦЭМ!$B$34:$B$777,D$366)+'СЕТ СН'!$F$13</f>
        <v>762.88566791000005</v>
      </c>
      <c r="E386" s="36">
        <f>SUMIFS(СВЦЭМ!$K$34:$K$777,СВЦЭМ!$A$34:$A$777,$A386,СВЦЭМ!$B$34:$B$777,E$366)+'СЕТ СН'!$F$13</f>
        <v>769.98574753000003</v>
      </c>
      <c r="F386" s="36">
        <f>SUMIFS(СВЦЭМ!$K$34:$K$777,СВЦЭМ!$A$34:$A$777,$A386,СВЦЭМ!$B$34:$B$777,F$366)+'СЕТ СН'!$F$13</f>
        <v>768.02508307000005</v>
      </c>
      <c r="G386" s="36">
        <f>SUMIFS(СВЦЭМ!$K$34:$K$777,СВЦЭМ!$A$34:$A$777,$A386,СВЦЭМ!$B$34:$B$777,G$366)+'СЕТ СН'!$F$13</f>
        <v>749.23937629</v>
      </c>
      <c r="H386" s="36">
        <f>SUMIFS(СВЦЭМ!$K$34:$K$777,СВЦЭМ!$A$34:$A$777,$A386,СВЦЭМ!$B$34:$B$777,H$366)+'СЕТ СН'!$F$13</f>
        <v>702.23792268</v>
      </c>
      <c r="I386" s="36">
        <f>SUMIFS(СВЦЭМ!$K$34:$K$777,СВЦЭМ!$A$34:$A$777,$A386,СВЦЭМ!$B$34:$B$777,I$366)+'СЕТ СН'!$F$13</f>
        <v>673.49449695999999</v>
      </c>
      <c r="J386" s="36">
        <f>SUMIFS(СВЦЭМ!$K$34:$K$777,СВЦЭМ!$A$34:$A$777,$A386,СВЦЭМ!$B$34:$B$777,J$366)+'СЕТ СН'!$F$13</f>
        <v>624.60746997000001</v>
      </c>
      <c r="K386" s="36">
        <f>SUMIFS(СВЦЭМ!$K$34:$K$777,СВЦЭМ!$A$34:$A$777,$A386,СВЦЭМ!$B$34:$B$777,K$366)+'СЕТ СН'!$F$13</f>
        <v>573.93678007000005</v>
      </c>
      <c r="L386" s="36">
        <f>SUMIFS(СВЦЭМ!$K$34:$K$777,СВЦЭМ!$A$34:$A$777,$A386,СВЦЭМ!$B$34:$B$777,L$366)+'СЕТ СН'!$F$13</f>
        <v>569.67909440999995</v>
      </c>
      <c r="M386" s="36">
        <f>SUMIFS(СВЦЭМ!$K$34:$K$777,СВЦЭМ!$A$34:$A$777,$A386,СВЦЭМ!$B$34:$B$777,M$366)+'СЕТ СН'!$F$13</f>
        <v>603.87425215999997</v>
      </c>
      <c r="N386" s="36">
        <f>SUMIFS(СВЦЭМ!$K$34:$K$777,СВЦЭМ!$A$34:$A$777,$A386,СВЦЭМ!$B$34:$B$777,N$366)+'СЕТ СН'!$F$13</f>
        <v>650.97084007000001</v>
      </c>
      <c r="O386" s="36">
        <f>SUMIFS(СВЦЭМ!$K$34:$K$777,СВЦЭМ!$A$34:$A$777,$A386,СВЦЭМ!$B$34:$B$777,O$366)+'СЕТ СН'!$F$13</f>
        <v>680.67559451</v>
      </c>
      <c r="P386" s="36">
        <f>SUMIFS(СВЦЭМ!$K$34:$K$777,СВЦЭМ!$A$34:$A$777,$A386,СВЦЭМ!$B$34:$B$777,P$366)+'СЕТ СН'!$F$13</f>
        <v>690.56303011</v>
      </c>
      <c r="Q386" s="36">
        <f>SUMIFS(СВЦЭМ!$K$34:$K$777,СВЦЭМ!$A$34:$A$777,$A386,СВЦЭМ!$B$34:$B$777,Q$366)+'СЕТ СН'!$F$13</f>
        <v>668.31577419999996</v>
      </c>
      <c r="R386" s="36">
        <f>SUMIFS(СВЦЭМ!$K$34:$K$777,СВЦЭМ!$A$34:$A$777,$A386,СВЦЭМ!$B$34:$B$777,R$366)+'СЕТ СН'!$F$13</f>
        <v>630.02120021999997</v>
      </c>
      <c r="S386" s="36">
        <f>SUMIFS(СВЦЭМ!$K$34:$K$777,СВЦЭМ!$A$34:$A$777,$A386,СВЦЭМ!$B$34:$B$777,S$366)+'СЕТ СН'!$F$13</f>
        <v>566.91881842999999</v>
      </c>
      <c r="T386" s="36">
        <f>SUMIFS(СВЦЭМ!$K$34:$K$777,СВЦЭМ!$A$34:$A$777,$A386,СВЦЭМ!$B$34:$B$777,T$366)+'СЕТ СН'!$F$13</f>
        <v>541.13215994999996</v>
      </c>
      <c r="U386" s="36">
        <f>SUMIFS(СВЦЭМ!$K$34:$K$777,СВЦЭМ!$A$34:$A$777,$A386,СВЦЭМ!$B$34:$B$777,U$366)+'СЕТ СН'!$F$13</f>
        <v>542.42091177999998</v>
      </c>
      <c r="V386" s="36">
        <f>SUMIFS(СВЦЭМ!$K$34:$K$777,СВЦЭМ!$A$34:$A$777,$A386,СВЦЭМ!$B$34:$B$777,V$366)+'СЕТ СН'!$F$13</f>
        <v>554.04152653000006</v>
      </c>
      <c r="W386" s="36">
        <f>SUMIFS(СВЦЭМ!$K$34:$K$777,СВЦЭМ!$A$34:$A$777,$A386,СВЦЭМ!$B$34:$B$777,W$366)+'СЕТ СН'!$F$13</f>
        <v>561.72117720000006</v>
      </c>
      <c r="X386" s="36">
        <f>SUMIFS(СВЦЭМ!$K$34:$K$777,СВЦЭМ!$A$34:$A$777,$A386,СВЦЭМ!$B$34:$B$777,X$366)+'СЕТ СН'!$F$13</f>
        <v>565.65769032000003</v>
      </c>
      <c r="Y386" s="36">
        <f>SUMIFS(СВЦЭМ!$K$34:$K$777,СВЦЭМ!$A$34:$A$777,$A386,СВЦЭМ!$B$34:$B$777,Y$366)+'СЕТ СН'!$F$13</f>
        <v>622.27071113</v>
      </c>
    </row>
    <row r="387" spans="1:26" ht="15.75" x14ac:dyDescent="0.2">
      <c r="A387" s="35">
        <f t="shared" si="10"/>
        <v>43455</v>
      </c>
      <c r="B387" s="36">
        <f>SUMIFS(СВЦЭМ!$K$34:$K$777,СВЦЭМ!$A$34:$A$777,$A387,СВЦЭМ!$B$34:$B$777,B$366)+'СЕТ СН'!$F$13</f>
        <v>675.32733910000002</v>
      </c>
      <c r="C387" s="36">
        <f>SUMIFS(СВЦЭМ!$K$34:$K$777,СВЦЭМ!$A$34:$A$777,$A387,СВЦЭМ!$B$34:$B$777,C$366)+'СЕТ СН'!$F$13</f>
        <v>719.95499035</v>
      </c>
      <c r="D387" s="36">
        <f>SUMIFS(СВЦЭМ!$K$34:$K$777,СВЦЭМ!$A$34:$A$777,$A387,СВЦЭМ!$B$34:$B$777,D$366)+'СЕТ СН'!$F$13</f>
        <v>762.69334239</v>
      </c>
      <c r="E387" s="36">
        <f>SUMIFS(СВЦЭМ!$K$34:$K$777,СВЦЭМ!$A$34:$A$777,$A387,СВЦЭМ!$B$34:$B$777,E$366)+'СЕТ СН'!$F$13</f>
        <v>766.99004293999997</v>
      </c>
      <c r="F387" s="36">
        <f>SUMIFS(СВЦЭМ!$K$34:$K$777,СВЦЭМ!$A$34:$A$777,$A387,СВЦЭМ!$B$34:$B$777,F$366)+'СЕТ СН'!$F$13</f>
        <v>763.50358530999995</v>
      </c>
      <c r="G387" s="36">
        <f>SUMIFS(СВЦЭМ!$K$34:$K$777,СВЦЭМ!$A$34:$A$777,$A387,СВЦЭМ!$B$34:$B$777,G$366)+'СЕТ СН'!$F$13</f>
        <v>743.40316884000003</v>
      </c>
      <c r="H387" s="36">
        <f>SUMIFS(СВЦЭМ!$K$34:$K$777,СВЦЭМ!$A$34:$A$777,$A387,СВЦЭМ!$B$34:$B$777,H$366)+'СЕТ СН'!$F$13</f>
        <v>693.22142714999995</v>
      </c>
      <c r="I387" s="36">
        <f>SUMIFS(СВЦЭМ!$K$34:$K$777,СВЦЭМ!$A$34:$A$777,$A387,СВЦЭМ!$B$34:$B$777,I$366)+'СЕТ СН'!$F$13</f>
        <v>654.63223725</v>
      </c>
      <c r="J387" s="36">
        <f>SUMIFS(СВЦЭМ!$K$34:$K$777,СВЦЭМ!$A$34:$A$777,$A387,СВЦЭМ!$B$34:$B$777,J$366)+'СЕТ СН'!$F$13</f>
        <v>611.38050052000006</v>
      </c>
      <c r="K387" s="36">
        <f>SUMIFS(СВЦЭМ!$K$34:$K$777,СВЦЭМ!$A$34:$A$777,$A387,СВЦЭМ!$B$34:$B$777,K$366)+'СЕТ СН'!$F$13</f>
        <v>572.36372473999995</v>
      </c>
      <c r="L387" s="36">
        <f>SUMIFS(СВЦЭМ!$K$34:$K$777,СВЦЭМ!$A$34:$A$777,$A387,СВЦЭМ!$B$34:$B$777,L$366)+'СЕТ СН'!$F$13</f>
        <v>569.67185864999999</v>
      </c>
      <c r="M387" s="36">
        <f>SUMIFS(СВЦЭМ!$K$34:$K$777,СВЦЭМ!$A$34:$A$777,$A387,СВЦЭМ!$B$34:$B$777,M$366)+'СЕТ СН'!$F$13</f>
        <v>602.69759222000005</v>
      </c>
      <c r="N387" s="36">
        <f>SUMIFS(СВЦЭМ!$K$34:$K$777,СВЦЭМ!$A$34:$A$777,$A387,СВЦЭМ!$B$34:$B$777,N$366)+'СЕТ СН'!$F$13</f>
        <v>650.22839237000005</v>
      </c>
      <c r="O387" s="36">
        <f>SUMIFS(СВЦЭМ!$K$34:$K$777,СВЦЭМ!$A$34:$A$777,$A387,СВЦЭМ!$B$34:$B$777,O$366)+'СЕТ СН'!$F$13</f>
        <v>681.49235621000003</v>
      </c>
      <c r="P387" s="36">
        <f>SUMIFS(СВЦЭМ!$K$34:$K$777,СВЦЭМ!$A$34:$A$777,$A387,СВЦЭМ!$B$34:$B$777,P$366)+'СЕТ СН'!$F$13</f>
        <v>682.64932763000002</v>
      </c>
      <c r="Q387" s="36">
        <f>SUMIFS(СВЦЭМ!$K$34:$K$777,СВЦЭМ!$A$34:$A$777,$A387,СВЦЭМ!$B$34:$B$777,Q$366)+'СЕТ СН'!$F$13</f>
        <v>664.59394626000005</v>
      </c>
      <c r="R387" s="36">
        <f>SUMIFS(СВЦЭМ!$K$34:$K$777,СВЦЭМ!$A$34:$A$777,$A387,СВЦЭМ!$B$34:$B$777,R$366)+'СЕТ СН'!$F$13</f>
        <v>621.88679354999999</v>
      </c>
      <c r="S387" s="36">
        <f>SUMIFS(СВЦЭМ!$K$34:$K$777,СВЦЭМ!$A$34:$A$777,$A387,СВЦЭМ!$B$34:$B$777,S$366)+'СЕТ СН'!$F$13</f>
        <v>563.61243795999997</v>
      </c>
      <c r="T387" s="36">
        <f>SUMIFS(СВЦЭМ!$K$34:$K$777,СВЦЭМ!$A$34:$A$777,$A387,СВЦЭМ!$B$34:$B$777,T$366)+'СЕТ СН'!$F$13</f>
        <v>541.47663623000005</v>
      </c>
      <c r="U387" s="36">
        <f>SUMIFS(СВЦЭМ!$K$34:$K$777,СВЦЭМ!$A$34:$A$777,$A387,СВЦЭМ!$B$34:$B$777,U$366)+'СЕТ СН'!$F$13</f>
        <v>539.70809544999997</v>
      </c>
      <c r="V387" s="36">
        <f>SUMIFS(СВЦЭМ!$K$34:$K$777,СВЦЭМ!$A$34:$A$777,$A387,СВЦЭМ!$B$34:$B$777,V$366)+'СЕТ СН'!$F$13</f>
        <v>553.18082290999996</v>
      </c>
      <c r="W387" s="36">
        <f>SUMIFS(СВЦЭМ!$K$34:$K$777,СВЦЭМ!$A$34:$A$777,$A387,СВЦЭМ!$B$34:$B$777,W$366)+'СЕТ СН'!$F$13</f>
        <v>561.72208968999996</v>
      </c>
      <c r="X387" s="36">
        <f>SUMIFS(СВЦЭМ!$K$34:$K$777,СВЦЭМ!$A$34:$A$777,$A387,СВЦЭМ!$B$34:$B$777,X$366)+'СЕТ СН'!$F$13</f>
        <v>563.13672125999994</v>
      </c>
      <c r="Y387" s="36">
        <f>SUMIFS(СВЦЭМ!$K$34:$K$777,СВЦЭМ!$A$34:$A$777,$A387,СВЦЭМ!$B$34:$B$777,Y$366)+'СЕТ СН'!$F$13</f>
        <v>619.41397437000001</v>
      </c>
    </row>
    <row r="388" spans="1:26" ht="15.75" x14ac:dyDescent="0.2">
      <c r="A388" s="35">
        <f t="shared" si="10"/>
        <v>43456</v>
      </c>
      <c r="B388" s="36">
        <f>SUMIFS(СВЦЭМ!$K$34:$K$777,СВЦЭМ!$A$34:$A$777,$A388,СВЦЭМ!$B$34:$B$777,B$366)+'СЕТ СН'!$F$13</f>
        <v>657.87402428999997</v>
      </c>
      <c r="C388" s="36">
        <f>SUMIFS(СВЦЭМ!$K$34:$K$777,СВЦЭМ!$A$34:$A$777,$A388,СВЦЭМ!$B$34:$B$777,C$366)+'СЕТ СН'!$F$13</f>
        <v>714.3365877</v>
      </c>
      <c r="D388" s="36">
        <f>SUMIFS(СВЦЭМ!$K$34:$K$777,СВЦЭМ!$A$34:$A$777,$A388,СВЦЭМ!$B$34:$B$777,D$366)+'СЕТ СН'!$F$13</f>
        <v>753.48830265000004</v>
      </c>
      <c r="E388" s="36">
        <f>SUMIFS(СВЦЭМ!$K$34:$K$777,СВЦЭМ!$A$34:$A$777,$A388,СВЦЭМ!$B$34:$B$777,E$366)+'СЕТ СН'!$F$13</f>
        <v>757.37772038000003</v>
      </c>
      <c r="F388" s="36">
        <f>SUMIFS(СВЦЭМ!$K$34:$K$777,СВЦЭМ!$A$34:$A$777,$A388,СВЦЭМ!$B$34:$B$777,F$366)+'СЕТ СН'!$F$13</f>
        <v>763.10722754999995</v>
      </c>
      <c r="G388" s="36">
        <f>SUMIFS(СВЦЭМ!$K$34:$K$777,СВЦЭМ!$A$34:$A$777,$A388,СВЦЭМ!$B$34:$B$777,G$366)+'СЕТ СН'!$F$13</f>
        <v>754.53464379000002</v>
      </c>
      <c r="H388" s="36">
        <f>SUMIFS(СВЦЭМ!$K$34:$K$777,СВЦЭМ!$A$34:$A$777,$A388,СВЦЭМ!$B$34:$B$777,H$366)+'СЕТ СН'!$F$13</f>
        <v>725.35402197999997</v>
      </c>
      <c r="I388" s="36">
        <f>SUMIFS(СВЦЭМ!$K$34:$K$777,СВЦЭМ!$A$34:$A$777,$A388,СВЦЭМ!$B$34:$B$777,I$366)+'СЕТ СН'!$F$13</f>
        <v>662.63520055000004</v>
      </c>
      <c r="J388" s="36">
        <f>SUMIFS(СВЦЭМ!$K$34:$K$777,СВЦЭМ!$A$34:$A$777,$A388,СВЦЭМ!$B$34:$B$777,J$366)+'СЕТ СН'!$F$13</f>
        <v>604.85013704999994</v>
      </c>
      <c r="K388" s="36">
        <f>SUMIFS(СВЦЭМ!$K$34:$K$777,СВЦЭМ!$A$34:$A$777,$A388,СВЦЭМ!$B$34:$B$777,K$366)+'СЕТ СН'!$F$13</f>
        <v>550.28280469000003</v>
      </c>
      <c r="L388" s="36">
        <f>SUMIFS(СВЦЭМ!$K$34:$K$777,СВЦЭМ!$A$34:$A$777,$A388,СВЦЭМ!$B$34:$B$777,L$366)+'СЕТ СН'!$F$13</f>
        <v>539.88975115000005</v>
      </c>
      <c r="M388" s="36">
        <f>SUMIFS(СВЦЭМ!$K$34:$K$777,СВЦЭМ!$A$34:$A$777,$A388,СВЦЭМ!$B$34:$B$777,M$366)+'СЕТ СН'!$F$13</f>
        <v>579.41197217000001</v>
      </c>
      <c r="N388" s="36">
        <f>SUMIFS(СВЦЭМ!$K$34:$K$777,СВЦЭМ!$A$34:$A$777,$A388,СВЦЭМ!$B$34:$B$777,N$366)+'СЕТ СН'!$F$13</f>
        <v>630.31235033999997</v>
      </c>
      <c r="O388" s="36">
        <f>SUMIFS(СВЦЭМ!$K$34:$K$777,СВЦЭМ!$A$34:$A$777,$A388,СВЦЭМ!$B$34:$B$777,O$366)+'СЕТ СН'!$F$13</f>
        <v>668.63404533000005</v>
      </c>
      <c r="P388" s="36">
        <f>SUMIFS(СВЦЭМ!$K$34:$K$777,СВЦЭМ!$A$34:$A$777,$A388,СВЦЭМ!$B$34:$B$777,P$366)+'СЕТ СН'!$F$13</f>
        <v>680.93785403000004</v>
      </c>
      <c r="Q388" s="36">
        <f>SUMIFS(СВЦЭМ!$K$34:$K$777,СВЦЭМ!$A$34:$A$777,$A388,СВЦЭМ!$B$34:$B$777,Q$366)+'СЕТ СН'!$F$13</f>
        <v>666.65941263000002</v>
      </c>
      <c r="R388" s="36">
        <f>SUMIFS(СВЦЭМ!$K$34:$K$777,СВЦЭМ!$A$34:$A$777,$A388,СВЦЭМ!$B$34:$B$777,R$366)+'СЕТ СН'!$F$13</f>
        <v>629.88616854999998</v>
      </c>
      <c r="S388" s="36">
        <f>SUMIFS(СВЦЭМ!$K$34:$K$777,СВЦЭМ!$A$34:$A$777,$A388,СВЦЭМ!$B$34:$B$777,S$366)+'СЕТ СН'!$F$13</f>
        <v>573.29896396000004</v>
      </c>
      <c r="T388" s="36">
        <f>SUMIFS(СВЦЭМ!$K$34:$K$777,СВЦЭМ!$A$34:$A$777,$A388,СВЦЭМ!$B$34:$B$777,T$366)+'СЕТ СН'!$F$13</f>
        <v>544.93160751999994</v>
      </c>
      <c r="U388" s="36">
        <f>SUMIFS(СВЦЭМ!$K$34:$K$777,СВЦЭМ!$A$34:$A$777,$A388,СВЦЭМ!$B$34:$B$777,U$366)+'СЕТ СН'!$F$13</f>
        <v>544.52544322000006</v>
      </c>
      <c r="V388" s="36">
        <f>SUMIFS(СВЦЭМ!$K$34:$K$777,СВЦЭМ!$A$34:$A$777,$A388,СВЦЭМ!$B$34:$B$777,V$366)+'СЕТ СН'!$F$13</f>
        <v>530.09110764000002</v>
      </c>
      <c r="W388" s="36">
        <f>SUMIFS(СВЦЭМ!$K$34:$K$777,СВЦЭМ!$A$34:$A$777,$A388,СВЦЭМ!$B$34:$B$777,W$366)+'СЕТ СН'!$F$13</f>
        <v>533.14072083999997</v>
      </c>
      <c r="X388" s="36">
        <f>SUMIFS(СВЦЭМ!$K$34:$K$777,СВЦЭМ!$A$34:$A$777,$A388,СВЦЭМ!$B$34:$B$777,X$366)+'СЕТ СН'!$F$13</f>
        <v>547.60722952000003</v>
      </c>
      <c r="Y388" s="36">
        <f>SUMIFS(СВЦЭМ!$K$34:$K$777,СВЦЭМ!$A$34:$A$777,$A388,СВЦЭМ!$B$34:$B$777,Y$366)+'СЕТ СН'!$F$13</f>
        <v>600.60906864000003</v>
      </c>
    </row>
    <row r="389" spans="1:26" ht="15.75" x14ac:dyDescent="0.2">
      <c r="A389" s="35">
        <f t="shared" si="10"/>
        <v>43457</v>
      </c>
      <c r="B389" s="36">
        <f>SUMIFS(СВЦЭМ!$K$34:$K$777,СВЦЭМ!$A$34:$A$777,$A389,СВЦЭМ!$B$34:$B$777,B$366)+'СЕТ СН'!$F$13</f>
        <v>660.56432855000003</v>
      </c>
      <c r="C389" s="36">
        <f>SUMIFS(СВЦЭМ!$K$34:$K$777,СВЦЭМ!$A$34:$A$777,$A389,СВЦЭМ!$B$34:$B$777,C$366)+'СЕТ СН'!$F$13</f>
        <v>715.90487732999998</v>
      </c>
      <c r="D389" s="36">
        <f>SUMIFS(СВЦЭМ!$K$34:$K$777,СВЦЭМ!$A$34:$A$777,$A389,СВЦЭМ!$B$34:$B$777,D$366)+'СЕТ СН'!$F$13</f>
        <v>771.52827410999998</v>
      </c>
      <c r="E389" s="36">
        <f>SUMIFS(СВЦЭМ!$K$34:$K$777,СВЦЭМ!$A$34:$A$777,$A389,СВЦЭМ!$B$34:$B$777,E$366)+'СЕТ СН'!$F$13</f>
        <v>770.40400850000003</v>
      </c>
      <c r="F389" s="36">
        <f>SUMIFS(СВЦЭМ!$K$34:$K$777,СВЦЭМ!$A$34:$A$777,$A389,СВЦЭМ!$B$34:$B$777,F$366)+'СЕТ СН'!$F$13</f>
        <v>775.16318297999999</v>
      </c>
      <c r="G389" s="36">
        <f>SUMIFS(СВЦЭМ!$K$34:$K$777,СВЦЭМ!$A$34:$A$777,$A389,СВЦЭМ!$B$34:$B$777,G$366)+'СЕТ СН'!$F$13</f>
        <v>767.02810992000002</v>
      </c>
      <c r="H389" s="36">
        <f>SUMIFS(СВЦЭМ!$K$34:$K$777,СВЦЭМ!$A$34:$A$777,$A389,СВЦЭМ!$B$34:$B$777,H$366)+'СЕТ СН'!$F$13</f>
        <v>738.39601058999995</v>
      </c>
      <c r="I389" s="36">
        <f>SUMIFS(СВЦЭМ!$K$34:$K$777,СВЦЭМ!$A$34:$A$777,$A389,СВЦЭМ!$B$34:$B$777,I$366)+'СЕТ СН'!$F$13</f>
        <v>678.57478431000004</v>
      </c>
      <c r="J389" s="36">
        <f>SUMIFS(СВЦЭМ!$K$34:$K$777,СВЦЭМ!$A$34:$A$777,$A389,СВЦЭМ!$B$34:$B$777,J$366)+'СЕТ СН'!$F$13</f>
        <v>622.61922971000001</v>
      </c>
      <c r="K389" s="36">
        <f>SUMIFS(СВЦЭМ!$K$34:$K$777,СВЦЭМ!$A$34:$A$777,$A389,СВЦЭМ!$B$34:$B$777,K$366)+'СЕТ СН'!$F$13</f>
        <v>560.22556567000004</v>
      </c>
      <c r="L389" s="36">
        <f>SUMIFS(СВЦЭМ!$K$34:$K$777,СВЦЭМ!$A$34:$A$777,$A389,СВЦЭМ!$B$34:$B$777,L$366)+'СЕТ СН'!$F$13</f>
        <v>556.61536212999999</v>
      </c>
      <c r="M389" s="36">
        <f>SUMIFS(СВЦЭМ!$K$34:$K$777,СВЦЭМ!$A$34:$A$777,$A389,СВЦЭМ!$B$34:$B$777,M$366)+'СЕТ СН'!$F$13</f>
        <v>598.92414758999996</v>
      </c>
      <c r="N389" s="36">
        <f>SUMIFS(СВЦЭМ!$K$34:$K$777,СВЦЭМ!$A$34:$A$777,$A389,СВЦЭМ!$B$34:$B$777,N$366)+'СЕТ СН'!$F$13</f>
        <v>650.38605757000005</v>
      </c>
      <c r="O389" s="36">
        <f>SUMIFS(СВЦЭМ!$K$34:$K$777,СВЦЭМ!$A$34:$A$777,$A389,СВЦЭМ!$B$34:$B$777,O$366)+'СЕТ СН'!$F$13</f>
        <v>684.08605030000001</v>
      </c>
      <c r="P389" s="36">
        <f>SUMIFS(СВЦЭМ!$K$34:$K$777,СВЦЭМ!$A$34:$A$777,$A389,СВЦЭМ!$B$34:$B$777,P$366)+'СЕТ СН'!$F$13</f>
        <v>693.59339907000003</v>
      </c>
      <c r="Q389" s="36">
        <f>SUMIFS(СВЦЭМ!$K$34:$K$777,СВЦЭМ!$A$34:$A$777,$A389,СВЦЭМ!$B$34:$B$777,Q$366)+'СЕТ СН'!$F$13</f>
        <v>678.41250056000001</v>
      </c>
      <c r="R389" s="36">
        <f>SUMIFS(СВЦЭМ!$K$34:$K$777,СВЦЭМ!$A$34:$A$777,$A389,СВЦЭМ!$B$34:$B$777,R$366)+'СЕТ СН'!$F$13</f>
        <v>618.26807287999998</v>
      </c>
      <c r="S389" s="36">
        <f>SUMIFS(СВЦЭМ!$K$34:$K$777,СВЦЭМ!$A$34:$A$777,$A389,СВЦЭМ!$B$34:$B$777,S$366)+'СЕТ СН'!$F$13</f>
        <v>540.08997606000003</v>
      </c>
      <c r="T389" s="36">
        <f>SUMIFS(СВЦЭМ!$K$34:$K$777,СВЦЭМ!$A$34:$A$777,$A389,СВЦЭМ!$B$34:$B$777,T$366)+'СЕТ СН'!$F$13</f>
        <v>510.02638423000002</v>
      </c>
      <c r="U389" s="36">
        <f>SUMIFS(СВЦЭМ!$K$34:$K$777,СВЦЭМ!$A$34:$A$777,$A389,СВЦЭМ!$B$34:$B$777,U$366)+'СЕТ СН'!$F$13</f>
        <v>513.61406862000001</v>
      </c>
      <c r="V389" s="36">
        <f>SUMIFS(СВЦЭМ!$K$34:$K$777,СВЦЭМ!$A$34:$A$777,$A389,СВЦЭМ!$B$34:$B$777,V$366)+'СЕТ СН'!$F$13</f>
        <v>526.74996064000004</v>
      </c>
      <c r="W389" s="36">
        <f>SUMIFS(СВЦЭМ!$K$34:$K$777,СВЦЭМ!$A$34:$A$777,$A389,СВЦЭМ!$B$34:$B$777,W$366)+'СЕТ СН'!$F$13</f>
        <v>536.91058083999997</v>
      </c>
      <c r="X389" s="36">
        <f>SUMIFS(СВЦЭМ!$K$34:$K$777,СВЦЭМ!$A$34:$A$777,$A389,СВЦЭМ!$B$34:$B$777,X$366)+'СЕТ СН'!$F$13</f>
        <v>551.1745105</v>
      </c>
      <c r="Y389" s="36">
        <f>SUMIFS(СВЦЭМ!$K$34:$K$777,СВЦЭМ!$A$34:$A$777,$A389,СВЦЭМ!$B$34:$B$777,Y$366)+'СЕТ СН'!$F$13</f>
        <v>605.41601035999997</v>
      </c>
    </row>
    <row r="390" spans="1:26" ht="15.75" x14ac:dyDescent="0.2">
      <c r="A390" s="35">
        <f t="shared" si="10"/>
        <v>43458</v>
      </c>
      <c r="B390" s="36">
        <f>SUMIFS(СВЦЭМ!$K$34:$K$777,СВЦЭМ!$A$34:$A$777,$A390,СВЦЭМ!$B$34:$B$777,B$366)+'СЕТ СН'!$F$13</f>
        <v>665.19968323000001</v>
      </c>
      <c r="C390" s="36">
        <f>SUMIFS(СВЦЭМ!$K$34:$K$777,СВЦЭМ!$A$34:$A$777,$A390,СВЦЭМ!$B$34:$B$777,C$366)+'СЕТ СН'!$F$13</f>
        <v>724.69250538999995</v>
      </c>
      <c r="D390" s="36">
        <f>SUMIFS(СВЦЭМ!$K$34:$K$777,СВЦЭМ!$A$34:$A$777,$A390,СВЦЭМ!$B$34:$B$777,D$366)+'СЕТ СН'!$F$13</f>
        <v>769.12242542000001</v>
      </c>
      <c r="E390" s="36">
        <f>SUMIFS(СВЦЭМ!$K$34:$K$777,СВЦЭМ!$A$34:$A$777,$A390,СВЦЭМ!$B$34:$B$777,E$366)+'СЕТ СН'!$F$13</f>
        <v>767.64984216000005</v>
      </c>
      <c r="F390" s="36">
        <f>SUMIFS(СВЦЭМ!$K$34:$K$777,СВЦЭМ!$A$34:$A$777,$A390,СВЦЭМ!$B$34:$B$777,F$366)+'СЕТ СН'!$F$13</f>
        <v>767.66178792999995</v>
      </c>
      <c r="G390" s="36">
        <f>SUMIFS(СВЦЭМ!$K$34:$K$777,СВЦЭМ!$A$34:$A$777,$A390,СВЦЭМ!$B$34:$B$777,G$366)+'СЕТ СН'!$F$13</f>
        <v>764.28888988999995</v>
      </c>
      <c r="H390" s="36">
        <f>SUMIFS(СВЦЭМ!$K$34:$K$777,СВЦЭМ!$A$34:$A$777,$A390,СВЦЭМ!$B$34:$B$777,H$366)+'СЕТ СН'!$F$13</f>
        <v>739.82305455999995</v>
      </c>
      <c r="I390" s="36">
        <f>SUMIFS(СВЦЭМ!$K$34:$K$777,СВЦЭМ!$A$34:$A$777,$A390,СВЦЭМ!$B$34:$B$777,I$366)+'СЕТ СН'!$F$13</f>
        <v>666.89488378999999</v>
      </c>
      <c r="J390" s="36">
        <f>SUMIFS(СВЦЭМ!$K$34:$K$777,СВЦЭМ!$A$34:$A$777,$A390,СВЦЭМ!$B$34:$B$777,J$366)+'СЕТ СН'!$F$13</f>
        <v>631.85710711000002</v>
      </c>
      <c r="K390" s="36">
        <f>SUMIFS(СВЦЭМ!$K$34:$K$777,СВЦЭМ!$A$34:$A$777,$A390,СВЦЭМ!$B$34:$B$777,K$366)+'СЕТ СН'!$F$13</f>
        <v>576.25116744000002</v>
      </c>
      <c r="L390" s="36">
        <f>SUMIFS(СВЦЭМ!$K$34:$K$777,СВЦЭМ!$A$34:$A$777,$A390,СВЦЭМ!$B$34:$B$777,L$366)+'СЕТ СН'!$F$13</f>
        <v>574.03829728000005</v>
      </c>
      <c r="M390" s="36">
        <f>SUMIFS(СВЦЭМ!$K$34:$K$777,СВЦЭМ!$A$34:$A$777,$A390,СВЦЭМ!$B$34:$B$777,M$366)+'СЕТ СН'!$F$13</f>
        <v>604.92195909999998</v>
      </c>
      <c r="N390" s="36">
        <f>SUMIFS(СВЦЭМ!$K$34:$K$777,СВЦЭМ!$A$34:$A$777,$A390,СВЦЭМ!$B$34:$B$777,N$366)+'СЕТ СН'!$F$13</f>
        <v>627.91172514000004</v>
      </c>
      <c r="O390" s="36">
        <f>SUMIFS(СВЦЭМ!$K$34:$K$777,СВЦЭМ!$A$34:$A$777,$A390,СВЦЭМ!$B$34:$B$777,O$366)+'СЕТ СН'!$F$13</f>
        <v>648.41830653</v>
      </c>
      <c r="P390" s="36">
        <f>SUMIFS(СВЦЭМ!$K$34:$K$777,СВЦЭМ!$A$34:$A$777,$A390,СВЦЭМ!$B$34:$B$777,P$366)+'СЕТ СН'!$F$13</f>
        <v>645.04867272000001</v>
      </c>
      <c r="Q390" s="36">
        <f>SUMIFS(СВЦЭМ!$K$34:$K$777,СВЦЭМ!$A$34:$A$777,$A390,СВЦЭМ!$B$34:$B$777,Q$366)+'СЕТ СН'!$F$13</f>
        <v>620.06360338000002</v>
      </c>
      <c r="R390" s="36">
        <f>SUMIFS(СВЦЭМ!$K$34:$K$777,СВЦЭМ!$A$34:$A$777,$A390,СВЦЭМ!$B$34:$B$777,R$366)+'СЕТ СН'!$F$13</f>
        <v>599.21994505999999</v>
      </c>
      <c r="S390" s="36">
        <f>SUMIFS(СВЦЭМ!$K$34:$K$777,СВЦЭМ!$A$34:$A$777,$A390,СВЦЭМ!$B$34:$B$777,S$366)+'СЕТ СН'!$F$13</f>
        <v>566.38711269999999</v>
      </c>
      <c r="T390" s="36">
        <f>SUMIFS(СВЦЭМ!$K$34:$K$777,СВЦЭМ!$A$34:$A$777,$A390,СВЦЭМ!$B$34:$B$777,T$366)+'СЕТ СН'!$F$13</f>
        <v>550.97197155000003</v>
      </c>
      <c r="U390" s="36">
        <f>SUMIFS(СВЦЭМ!$K$34:$K$777,СВЦЭМ!$A$34:$A$777,$A390,СВЦЭМ!$B$34:$B$777,U$366)+'СЕТ СН'!$F$13</f>
        <v>552.62416903999997</v>
      </c>
      <c r="V390" s="36">
        <f>SUMIFS(СВЦЭМ!$K$34:$K$777,СВЦЭМ!$A$34:$A$777,$A390,СВЦЭМ!$B$34:$B$777,V$366)+'СЕТ СН'!$F$13</f>
        <v>560.72833666999998</v>
      </c>
      <c r="W390" s="36">
        <f>SUMIFS(СВЦЭМ!$K$34:$K$777,СВЦЭМ!$A$34:$A$777,$A390,СВЦЭМ!$B$34:$B$777,W$366)+'СЕТ СН'!$F$13</f>
        <v>576.58896304999996</v>
      </c>
      <c r="X390" s="36">
        <f>SUMIFS(СВЦЭМ!$K$34:$K$777,СВЦЭМ!$A$34:$A$777,$A390,СВЦЭМ!$B$34:$B$777,X$366)+'СЕТ СН'!$F$13</f>
        <v>579.87609347</v>
      </c>
      <c r="Y390" s="36">
        <f>SUMIFS(СВЦЭМ!$K$34:$K$777,СВЦЭМ!$A$34:$A$777,$A390,СВЦЭМ!$B$34:$B$777,Y$366)+'СЕТ СН'!$F$13</f>
        <v>632.97433240999999</v>
      </c>
    </row>
    <row r="391" spans="1:26" ht="15.75" x14ac:dyDescent="0.2">
      <c r="A391" s="35">
        <f t="shared" si="10"/>
        <v>43459</v>
      </c>
      <c r="B391" s="36">
        <f>SUMIFS(СВЦЭМ!$K$34:$K$777,СВЦЭМ!$A$34:$A$777,$A391,СВЦЭМ!$B$34:$B$777,B$366)+'СЕТ СН'!$F$13</f>
        <v>688.70233579000001</v>
      </c>
      <c r="C391" s="36">
        <f>SUMIFS(СВЦЭМ!$K$34:$K$777,СВЦЭМ!$A$34:$A$777,$A391,СВЦЭМ!$B$34:$B$777,C$366)+'СЕТ СН'!$F$13</f>
        <v>741.85843333000003</v>
      </c>
      <c r="D391" s="36">
        <f>SUMIFS(СВЦЭМ!$K$34:$K$777,СВЦЭМ!$A$34:$A$777,$A391,СВЦЭМ!$B$34:$B$777,D$366)+'СЕТ СН'!$F$13</f>
        <v>787.12952050000001</v>
      </c>
      <c r="E391" s="36">
        <f>SUMIFS(СВЦЭМ!$K$34:$K$777,СВЦЭМ!$A$34:$A$777,$A391,СВЦЭМ!$B$34:$B$777,E$366)+'СЕТ СН'!$F$13</f>
        <v>798.05405768000003</v>
      </c>
      <c r="F391" s="36">
        <f>SUMIFS(СВЦЭМ!$K$34:$K$777,СВЦЭМ!$A$34:$A$777,$A391,СВЦЭМ!$B$34:$B$777,F$366)+'СЕТ СН'!$F$13</f>
        <v>798.37286976999997</v>
      </c>
      <c r="G391" s="36">
        <f>SUMIFS(СВЦЭМ!$K$34:$K$777,СВЦЭМ!$A$34:$A$777,$A391,СВЦЭМ!$B$34:$B$777,G$366)+'СЕТ СН'!$F$13</f>
        <v>782.97398969000005</v>
      </c>
      <c r="H391" s="36">
        <f>SUMIFS(СВЦЭМ!$K$34:$K$777,СВЦЭМ!$A$34:$A$777,$A391,СВЦЭМ!$B$34:$B$777,H$366)+'СЕТ СН'!$F$13</f>
        <v>733.37098135999997</v>
      </c>
      <c r="I391" s="36">
        <f>SUMIFS(СВЦЭМ!$K$34:$K$777,СВЦЭМ!$A$34:$A$777,$A391,СВЦЭМ!$B$34:$B$777,I$366)+'СЕТ СН'!$F$13</f>
        <v>655.51834878</v>
      </c>
      <c r="J391" s="36">
        <f>SUMIFS(СВЦЭМ!$K$34:$K$777,СВЦЭМ!$A$34:$A$777,$A391,СВЦЭМ!$B$34:$B$777,J$366)+'СЕТ СН'!$F$13</f>
        <v>618.63416084999994</v>
      </c>
      <c r="K391" s="36">
        <f>SUMIFS(СВЦЭМ!$K$34:$K$777,СВЦЭМ!$A$34:$A$777,$A391,СВЦЭМ!$B$34:$B$777,K$366)+'СЕТ СН'!$F$13</f>
        <v>573.93183894000003</v>
      </c>
      <c r="L391" s="36">
        <f>SUMIFS(СВЦЭМ!$K$34:$K$777,СВЦЭМ!$A$34:$A$777,$A391,СВЦЭМ!$B$34:$B$777,L$366)+'СЕТ СН'!$F$13</f>
        <v>568.07170742000005</v>
      </c>
      <c r="M391" s="36">
        <f>SUMIFS(СВЦЭМ!$K$34:$K$777,СВЦЭМ!$A$34:$A$777,$A391,СВЦЭМ!$B$34:$B$777,M$366)+'СЕТ СН'!$F$13</f>
        <v>599.04641973000003</v>
      </c>
      <c r="N391" s="36">
        <f>SUMIFS(СВЦЭМ!$K$34:$K$777,СВЦЭМ!$A$34:$A$777,$A391,СВЦЭМ!$B$34:$B$777,N$366)+'СЕТ СН'!$F$13</f>
        <v>645.41874749999999</v>
      </c>
      <c r="O391" s="36">
        <f>SUMIFS(СВЦЭМ!$K$34:$K$777,СВЦЭМ!$A$34:$A$777,$A391,СВЦЭМ!$B$34:$B$777,O$366)+'СЕТ СН'!$F$13</f>
        <v>673.75810614</v>
      </c>
      <c r="P391" s="36">
        <f>SUMIFS(СВЦЭМ!$K$34:$K$777,СВЦЭМ!$A$34:$A$777,$A391,СВЦЭМ!$B$34:$B$777,P$366)+'СЕТ СН'!$F$13</f>
        <v>677.82341957000006</v>
      </c>
      <c r="Q391" s="36">
        <f>SUMIFS(СВЦЭМ!$K$34:$K$777,СВЦЭМ!$A$34:$A$777,$A391,СВЦЭМ!$B$34:$B$777,Q$366)+'СЕТ СН'!$F$13</f>
        <v>668.22795676999999</v>
      </c>
      <c r="R391" s="36">
        <f>SUMIFS(СВЦЭМ!$K$34:$K$777,СВЦЭМ!$A$34:$A$777,$A391,СВЦЭМ!$B$34:$B$777,R$366)+'СЕТ СН'!$F$13</f>
        <v>628.68639969000003</v>
      </c>
      <c r="S391" s="36">
        <f>SUMIFS(СВЦЭМ!$K$34:$K$777,СВЦЭМ!$A$34:$A$777,$A391,СВЦЭМ!$B$34:$B$777,S$366)+'СЕТ СН'!$F$13</f>
        <v>578.29592882999998</v>
      </c>
      <c r="T391" s="36">
        <f>SUMIFS(СВЦЭМ!$K$34:$K$777,СВЦЭМ!$A$34:$A$777,$A391,СВЦЭМ!$B$34:$B$777,T$366)+'СЕТ СН'!$F$13</f>
        <v>544.58111878</v>
      </c>
      <c r="U391" s="36">
        <f>SUMIFS(СВЦЭМ!$K$34:$K$777,СВЦЭМ!$A$34:$A$777,$A391,СВЦЭМ!$B$34:$B$777,U$366)+'СЕТ СН'!$F$13</f>
        <v>550.59237317999998</v>
      </c>
      <c r="V391" s="36">
        <f>SUMIFS(СВЦЭМ!$K$34:$K$777,СВЦЭМ!$A$34:$A$777,$A391,СВЦЭМ!$B$34:$B$777,V$366)+'СЕТ СН'!$F$13</f>
        <v>559.72589840000001</v>
      </c>
      <c r="W391" s="36">
        <f>SUMIFS(СВЦЭМ!$K$34:$K$777,СВЦЭМ!$A$34:$A$777,$A391,СВЦЭМ!$B$34:$B$777,W$366)+'СЕТ СН'!$F$13</f>
        <v>566.86311602000001</v>
      </c>
      <c r="X391" s="36">
        <f>SUMIFS(СВЦЭМ!$K$34:$K$777,СВЦЭМ!$A$34:$A$777,$A391,СВЦЭМ!$B$34:$B$777,X$366)+'СЕТ СН'!$F$13</f>
        <v>572.23993557999995</v>
      </c>
      <c r="Y391" s="36">
        <f>SUMIFS(СВЦЭМ!$K$34:$K$777,СВЦЭМ!$A$34:$A$777,$A391,СВЦЭМ!$B$34:$B$777,Y$366)+'СЕТ СН'!$F$13</f>
        <v>626.82884421000006</v>
      </c>
    </row>
    <row r="392" spans="1:26" ht="15.75" x14ac:dyDescent="0.2">
      <c r="A392" s="35">
        <f t="shared" si="10"/>
        <v>43460</v>
      </c>
      <c r="B392" s="36">
        <f>SUMIFS(СВЦЭМ!$K$34:$K$777,СВЦЭМ!$A$34:$A$777,$A392,СВЦЭМ!$B$34:$B$777,B$366)+'СЕТ СН'!$F$13</f>
        <v>677.39705041000002</v>
      </c>
      <c r="C392" s="36">
        <f>SUMIFS(СВЦЭМ!$K$34:$K$777,СВЦЭМ!$A$34:$A$777,$A392,СВЦЭМ!$B$34:$B$777,C$366)+'СЕТ СН'!$F$13</f>
        <v>747.57455254000001</v>
      </c>
      <c r="D392" s="36">
        <f>SUMIFS(СВЦЭМ!$K$34:$K$777,СВЦЭМ!$A$34:$A$777,$A392,СВЦЭМ!$B$34:$B$777,D$366)+'СЕТ СН'!$F$13</f>
        <v>783.80263031000004</v>
      </c>
      <c r="E392" s="36">
        <f>SUMIFS(СВЦЭМ!$K$34:$K$777,СВЦЭМ!$A$34:$A$777,$A392,СВЦЭМ!$B$34:$B$777,E$366)+'СЕТ СН'!$F$13</f>
        <v>782.94429734000005</v>
      </c>
      <c r="F392" s="36">
        <f>SUMIFS(СВЦЭМ!$K$34:$K$777,СВЦЭМ!$A$34:$A$777,$A392,СВЦЭМ!$B$34:$B$777,F$366)+'СЕТ СН'!$F$13</f>
        <v>782.19658809999999</v>
      </c>
      <c r="G392" s="36">
        <f>SUMIFS(СВЦЭМ!$K$34:$K$777,СВЦЭМ!$A$34:$A$777,$A392,СВЦЭМ!$B$34:$B$777,G$366)+'СЕТ СН'!$F$13</f>
        <v>770.60546909000004</v>
      </c>
      <c r="H392" s="36">
        <f>SUMIFS(СВЦЭМ!$K$34:$K$777,СВЦЭМ!$A$34:$A$777,$A392,СВЦЭМ!$B$34:$B$777,H$366)+'СЕТ СН'!$F$13</f>
        <v>726.60739936000004</v>
      </c>
      <c r="I392" s="36">
        <f>SUMIFS(СВЦЭМ!$K$34:$K$777,СВЦЭМ!$A$34:$A$777,$A392,СВЦЭМ!$B$34:$B$777,I$366)+'СЕТ СН'!$F$13</f>
        <v>663.93477559999997</v>
      </c>
      <c r="J392" s="36">
        <f>SUMIFS(СВЦЭМ!$K$34:$K$777,СВЦЭМ!$A$34:$A$777,$A392,СВЦЭМ!$B$34:$B$777,J$366)+'СЕТ СН'!$F$13</f>
        <v>628.00948211000002</v>
      </c>
      <c r="K392" s="36">
        <f>SUMIFS(СВЦЭМ!$K$34:$K$777,СВЦЭМ!$A$34:$A$777,$A392,СВЦЭМ!$B$34:$B$777,K$366)+'СЕТ СН'!$F$13</f>
        <v>581.42164448999995</v>
      </c>
      <c r="L392" s="36">
        <f>SUMIFS(СВЦЭМ!$K$34:$K$777,СВЦЭМ!$A$34:$A$777,$A392,СВЦЭМ!$B$34:$B$777,L$366)+'СЕТ СН'!$F$13</f>
        <v>580.22438008999995</v>
      </c>
      <c r="M392" s="36">
        <f>SUMIFS(СВЦЭМ!$K$34:$K$777,СВЦЭМ!$A$34:$A$777,$A392,СВЦЭМ!$B$34:$B$777,M$366)+'СЕТ СН'!$F$13</f>
        <v>619.21356211</v>
      </c>
      <c r="N392" s="36">
        <f>SUMIFS(СВЦЭМ!$K$34:$K$777,СВЦЭМ!$A$34:$A$777,$A392,СВЦЭМ!$B$34:$B$777,N$366)+'СЕТ СН'!$F$13</f>
        <v>668.70070524000005</v>
      </c>
      <c r="O392" s="36">
        <f>SUMIFS(СВЦЭМ!$K$34:$K$777,СВЦЭМ!$A$34:$A$777,$A392,СВЦЭМ!$B$34:$B$777,O$366)+'СЕТ СН'!$F$13</f>
        <v>698.26776389999998</v>
      </c>
      <c r="P392" s="36">
        <f>SUMIFS(СВЦЭМ!$K$34:$K$777,СВЦЭМ!$A$34:$A$777,$A392,СВЦЭМ!$B$34:$B$777,P$366)+'СЕТ СН'!$F$13</f>
        <v>709.64392996000004</v>
      </c>
      <c r="Q392" s="36">
        <f>SUMIFS(СВЦЭМ!$K$34:$K$777,СВЦЭМ!$A$34:$A$777,$A392,СВЦЭМ!$B$34:$B$777,Q$366)+'СЕТ СН'!$F$13</f>
        <v>688.05055855000001</v>
      </c>
      <c r="R392" s="36">
        <f>SUMIFS(СВЦЭМ!$K$34:$K$777,СВЦЭМ!$A$34:$A$777,$A392,СВЦЭМ!$B$34:$B$777,R$366)+'СЕТ СН'!$F$13</f>
        <v>649.55256240999995</v>
      </c>
      <c r="S392" s="36">
        <f>SUMIFS(СВЦЭМ!$K$34:$K$777,СВЦЭМ!$A$34:$A$777,$A392,СВЦЭМ!$B$34:$B$777,S$366)+'СЕТ СН'!$F$13</f>
        <v>583.14251936999995</v>
      </c>
      <c r="T392" s="36">
        <f>SUMIFS(СВЦЭМ!$K$34:$K$777,СВЦЭМ!$A$34:$A$777,$A392,СВЦЭМ!$B$34:$B$777,T$366)+'СЕТ СН'!$F$13</f>
        <v>558.59451063999995</v>
      </c>
      <c r="U392" s="36">
        <f>SUMIFS(СВЦЭМ!$K$34:$K$777,СВЦЭМ!$A$34:$A$777,$A392,СВЦЭМ!$B$34:$B$777,U$366)+'СЕТ СН'!$F$13</f>
        <v>560.06094035000001</v>
      </c>
      <c r="V392" s="36">
        <f>SUMIFS(СВЦЭМ!$K$34:$K$777,СВЦЭМ!$A$34:$A$777,$A392,СВЦЭМ!$B$34:$B$777,V$366)+'СЕТ СН'!$F$13</f>
        <v>567.31305653000004</v>
      </c>
      <c r="W392" s="36">
        <f>SUMIFS(СВЦЭМ!$K$34:$K$777,СВЦЭМ!$A$34:$A$777,$A392,СВЦЭМ!$B$34:$B$777,W$366)+'СЕТ СН'!$F$13</f>
        <v>577.94465554999999</v>
      </c>
      <c r="X392" s="36">
        <f>SUMIFS(СВЦЭМ!$K$34:$K$777,СВЦЭМ!$A$34:$A$777,$A392,СВЦЭМ!$B$34:$B$777,X$366)+'СЕТ СН'!$F$13</f>
        <v>585.99321476</v>
      </c>
      <c r="Y392" s="36">
        <f>SUMIFS(СВЦЭМ!$K$34:$K$777,СВЦЭМ!$A$34:$A$777,$A392,СВЦЭМ!$B$34:$B$777,Y$366)+'СЕТ СН'!$F$13</f>
        <v>634.66338416999997</v>
      </c>
    </row>
    <row r="393" spans="1:26" ht="15.75" x14ac:dyDescent="0.2">
      <c r="A393" s="35">
        <f t="shared" si="10"/>
        <v>43461</v>
      </c>
      <c r="B393" s="36">
        <f>SUMIFS(СВЦЭМ!$K$34:$K$777,СВЦЭМ!$A$34:$A$777,$A393,СВЦЭМ!$B$34:$B$777,B$366)+'СЕТ СН'!$F$13</f>
        <v>699.21723570999995</v>
      </c>
      <c r="C393" s="36">
        <f>SUMIFS(СВЦЭМ!$K$34:$K$777,СВЦЭМ!$A$34:$A$777,$A393,СВЦЭМ!$B$34:$B$777,C$366)+'СЕТ СН'!$F$13</f>
        <v>749.29288721</v>
      </c>
      <c r="D393" s="36">
        <f>SUMIFS(СВЦЭМ!$K$34:$K$777,СВЦЭМ!$A$34:$A$777,$A393,СВЦЭМ!$B$34:$B$777,D$366)+'СЕТ СН'!$F$13</f>
        <v>786.52477725000006</v>
      </c>
      <c r="E393" s="36">
        <f>SUMIFS(СВЦЭМ!$K$34:$K$777,СВЦЭМ!$A$34:$A$777,$A393,СВЦЭМ!$B$34:$B$777,E$366)+'СЕТ СН'!$F$13</f>
        <v>811.66368625999996</v>
      </c>
      <c r="F393" s="36">
        <f>SUMIFS(СВЦЭМ!$K$34:$K$777,СВЦЭМ!$A$34:$A$777,$A393,СВЦЭМ!$B$34:$B$777,F$366)+'СЕТ СН'!$F$13</f>
        <v>815.07499223000002</v>
      </c>
      <c r="G393" s="36">
        <f>SUMIFS(СВЦЭМ!$K$34:$K$777,СВЦЭМ!$A$34:$A$777,$A393,СВЦЭМ!$B$34:$B$777,G$366)+'СЕТ СН'!$F$13</f>
        <v>806.54340537999997</v>
      </c>
      <c r="H393" s="36">
        <f>SUMIFS(СВЦЭМ!$K$34:$K$777,СВЦЭМ!$A$34:$A$777,$A393,СВЦЭМ!$B$34:$B$777,H$366)+'СЕТ СН'!$F$13</f>
        <v>774.16778509000005</v>
      </c>
      <c r="I393" s="36">
        <f>SUMIFS(СВЦЭМ!$K$34:$K$777,СВЦЭМ!$A$34:$A$777,$A393,СВЦЭМ!$B$34:$B$777,I$366)+'СЕТ СН'!$F$13</f>
        <v>701.65589326999998</v>
      </c>
      <c r="J393" s="36">
        <f>SUMIFS(СВЦЭМ!$K$34:$K$777,СВЦЭМ!$A$34:$A$777,$A393,СВЦЭМ!$B$34:$B$777,J$366)+'СЕТ СН'!$F$13</f>
        <v>666.10876249</v>
      </c>
      <c r="K393" s="36">
        <f>SUMIFS(СВЦЭМ!$K$34:$K$777,СВЦЭМ!$A$34:$A$777,$A393,СВЦЭМ!$B$34:$B$777,K$366)+'СЕТ СН'!$F$13</f>
        <v>628.62024011000005</v>
      </c>
      <c r="L393" s="36">
        <f>SUMIFS(СВЦЭМ!$K$34:$K$777,СВЦЭМ!$A$34:$A$777,$A393,СВЦЭМ!$B$34:$B$777,L$366)+'СЕТ СН'!$F$13</f>
        <v>631.93441803999997</v>
      </c>
      <c r="M393" s="36">
        <f>SUMIFS(СВЦЭМ!$K$34:$K$777,СВЦЭМ!$A$34:$A$777,$A393,СВЦЭМ!$B$34:$B$777,M$366)+'СЕТ СН'!$F$13</f>
        <v>667.84460348000005</v>
      </c>
      <c r="N393" s="36">
        <f>SUMIFS(СВЦЭМ!$K$34:$K$777,СВЦЭМ!$A$34:$A$777,$A393,СВЦЭМ!$B$34:$B$777,N$366)+'СЕТ СН'!$F$13</f>
        <v>696.28372449000005</v>
      </c>
      <c r="O393" s="36">
        <f>SUMIFS(СВЦЭМ!$K$34:$K$777,СВЦЭМ!$A$34:$A$777,$A393,СВЦЭМ!$B$34:$B$777,O$366)+'СЕТ СН'!$F$13</f>
        <v>709.6936121</v>
      </c>
      <c r="P393" s="36">
        <f>SUMIFS(СВЦЭМ!$K$34:$K$777,СВЦЭМ!$A$34:$A$777,$A393,СВЦЭМ!$B$34:$B$777,P$366)+'СЕТ СН'!$F$13</f>
        <v>733.35911261000001</v>
      </c>
      <c r="Q393" s="36">
        <f>SUMIFS(СВЦЭМ!$K$34:$K$777,СВЦЭМ!$A$34:$A$777,$A393,СВЦЭМ!$B$34:$B$777,Q$366)+'СЕТ СН'!$F$13</f>
        <v>736.15356582000004</v>
      </c>
      <c r="R393" s="36">
        <f>SUMIFS(СВЦЭМ!$K$34:$K$777,СВЦЭМ!$A$34:$A$777,$A393,СВЦЭМ!$B$34:$B$777,R$366)+'СЕТ СН'!$F$13</f>
        <v>699.66164876000005</v>
      </c>
      <c r="S393" s="36">
        <f>SUMIFS(СВЦЭМ!$K$34:$K$777,СВЦЭМ!$A$34:$A$777,$A393,СВЦЭМ!$B$34:$B$777,S$366)+'СЕТ СН'!$F$13</f>
        <v>645.48728257000005</v>
      </c>
      <c r="T393" s="36">
        <f>SUMIFS(СВЦЭМ!$K$34:$K$777,СВЦЭМ!$A$34:$A$777,$A393,СВЦЭМ!$B$34:$B$777,T$366)+'СЕТ СН'!$F$13</f>
        <v>613.33230002000005</v>
      </c>
      <c r="U393" s="36">
        <f>SUMIFS(СВЦЭМ!$K$34:$K$777,СВЦЭМ!$A$34:$A$777,$A393,СВЦЭМ!$B$34:$B$777,U$366)+'СЕТ СН'!$F$13</f>
        <v>614.40619806999996</v>
      </c>
      <c r="V393" s="36">
        <f>SUMIFS(СВЦЭМ!$K$34:$K$777,СВЦЭМ!$A$34:$A$777,$A393,СВЦЭМ!$B$34:$B$777,V$366)+'СЕТ СН'!$F$13</f>
        <v>622.99616688000003</v>
      </c>
      <c r="W393" s="36">
        <f>SUMIFS(СВЦЭМ!$K$34:$K$777,СВЦЭМ!$A$34:$A$777,$A393,СВЦЭМ!$B$34:$B$777,W$366)+'СЕТ СН'!$F$13</f>
        <v>633.96275145000004</v>
      </c>
      <c r="X393" s="36">
        <f>SUMIFS(СВЦЭМ!$K$34:$K$777,СВЦЭМ!$A$34:$A$777,$A393,СВЦЭМ!$B$34:$B$777,X$366)+'СЕТ СН'!$F$13</f>
        <v>647.51377136999997</v>
      </c>
      <c r="Y393" s="36">
        <f>SUMIFS(СВЦЭМ!$K$34:$K$777,СВЦЭМ!$A$34:$A$777,$A393,СВЦЭМ!$B$34:$B$777,Y$366)+'СЕТ СН'!$F$13</f>
        <v>690.83037108999997</v>
      </c>
    </row>
    <row r="394" spans="1:26" ht="15.75" x14ac:dyDescent="0.2">
      <c r="A394" s="35">
        <f t="shared" si="10"/>
        <v>43462</v>
      </c>
      <c r="B394" s="36">
        <f>SUMIFS(СВЦЭМ!$K$34:$K$777,СВЦЭМ!$A$34:$A$777,$A394,СВЦЭМ!$B$34:$B$777,B$366)+'СЕТ СН'!$F$13</f>
        <v>724.91757070000006</v>
      </c>
      <c r="C394" s="36">
        <f>SUMIFS(СВЦЭМ!$K$34:$K$777,СВЦЭМ!$A$34:$A$777,$A394,СВЦЭМ!$B$34:$B$777,C$366)+'СЕТ СН'!$F$13</f>
        <v>761.38365093000004</v>
      </c>
      <c r="D394" s="36">
        <f>SUMIFS(СВЦЭМ!$K$34:$K$777,СВЦЭМ!$A$34:$A$777,$A394,СВЦЭМ!$B$34:$B$777,D$366)+'СЕТ СН'!$F$13</f>
        <v>806.61218499999995</v>
      </c>
      <c r="E394" s="36">
        <f>SUMIFS(СВЦЭМ!$K$34:$K$777,СВЦЭМ!$A$34:$A$777,$A394,СВЦЭМ!$B$34:$B$777,E$366)+'СЕТ СН'!$F$13</f>
        <v>813.12160929000004</v>
      </c>
      <c r="F394" s="36">
        <f>SUMIFS(СВЦЭМ!$K$34:$K$777,СВЦЭМ!$A$34:$A$777,$A394,СВЦЭМ!$B$34:$B$777,F$366)+'СЕТ СН'!$F$13</f>
        <v>820.79469402999996</v>
      </c>
      <c r="G394" s="36">
        <f>SUMIFS(СВЦЭМ!$K$34:$K$777,СВЦЭМ!$A$34:$A$777,$A394,СВЦЭМ!$B$34:$B$777,G$366)+'СЕТ СН'!$F$13</f>
        <v>802.17129907000003</v>
      </c>
      <c r="H394" s="36">
        <f>SUMIFS(СВЦЭМ!$K$34:$K$777,СВЦЭМ!$A$34:$A$777,$A394,СВЦЭМ!$B$34:$B$777,H$366)+'СЕТ СН'!$F$13</f>
        <v>756.51106195</v>
      </c>
      <c r="I394" s="36">
        <f>SUMIFS(СВЦЭМ!$K$34:$K$777,СВЦЭМ!$A$34:$A$777,$A394,СВЦЭМ!$B$34:$B$777,I$366)+'СЕТ СН'!$F$13</f>
        <v>687.68248304999997</v>
      </c>
      <c r="J394" s="36">
        <f>SUMIFS(СВЦЭМ!$K$34:$K$777,СВЦЭМ!$A$34:$A$777,$A394,СВЦЭМ!$B$34:$B$777,J$366)+'СЕТ СН'!$F$13</f>
        <v>643.23088283000004</v>
      </c>
      <c r="K394" s="36">
        <f>SUMIFS(СВЦЭМ!$K$34:$K$777,СВЦЭМ!$A$34:$A$777,$A394,СВЦЭМ!$B$34:$B$777,K$366)+'СЕТ СН'!$F$13</f>
        <v>595.68072257999995</v>
      </c>
      <c r="L394" s="36">
        <f>SUMIFS(СВЦЭМ!$K$34:$K$777,СВЦЭМ!$A$34:$A$777,$A394,СВЦЭМ!$B$34:$B$777,L$366)+'СЕТ СН'!$F$13</f>
        <v>592.85684527000001</v>
      </c>
      <c r="M394" s="36">
        <f>SUMIFS(СВЦЭМ!$K$34:$K$777,СВЦЭМ!$A$34:$A$777,$A394,СВЦЭМ!$B$34:$B$777,M$366)+'СЕТ СН'!$F$13</f>
        <v>628.20293605999996</v>
      </c>
      <c r="N394" s="36">
        <f>SUMIFS(СВЦЭМ!$K$34:$K$777,СВЦЭМ!$A$34:$A$777,$A394,СВЦЭМ!$B$34:$B$777,N$366)+'СЕТ СН'!$F$13</f>
        <v>661.25121507999995</v>
      </c>
      <c r="O394" s="36">
        <f>SUMIFS(СВЦЭМ!$K$34:$K$777,СВЦЭМ!$A$34:$A$777,$A394,СВЦЭМ!$B$34:$B$777,O$366)+'СЕТ СН'!$F$13</f>
        <v>695.39666349000004</v>
      </c>
      <c r="P394" s="36">
        <f>SUMIFS(СВЦЭМ!$K$34:$K$777,СВЦЭМ!$A$34:$A$777,$A394,СВЦЭМ!$B$34:$B$777,P$366)+'СЕТ СН'!$F$13</f>
        <v>704.71073454999998</v>
      </c>
      <c r="Q394" s="36">
        <f>SUMIFS(СВЦЭМ!$K$34:$K$777,СВЦЭМ!$A$34:$A$777,$A394,СВЦЭМ!$B$34:$B$777,Q$366)+'СЕТ СН'!$F$13</f>
        <v>688.54310635000002</v>
      </c>
      <c r="R394" s="36">
        <f>SUMIFS(СВЦЭМ!$K$34:$K$777,СВЦЭМ!$A$34:$A$777,$A394,СВЦЭМ!$B$34:$B$777,R$366)+'СЕТ СН'!$F$13</f>
        <v>649.72705611000004</v>
      </c>
      <c r="S394" s="36">
        <f>SUMIFS(СВЦЭМ!$K$34:$K$777,СВЦЭМ!$A$34:$A$777,$A394,СВЦЭМ!$B$34:$B$777,S$366)+'СЕТ СН'!$F$13</f>
        <v>595.96205393000002</v>
      </c>
      <c r="T394" s="36">
        <f>SUMIFS(СВЦЭМ!$K$34:$K$777,СВЦЭМ!$A$34:$A$777,$A394,СВЦЭМ!$B$34:$B$777,T$366)+'СЕТ СН'!$F$13</f>
        <v>565.31282794000003</v>
      </c>
      <c r="U394" s="36">
        <f>SUMIFS(СВЦЭМ!$K$34:$K$777,СВЦЭМ!$A$34:$A$777,$A394,СВЦЭМ!$B$34:$B$777,U$366)+'СЕТ СН'!$F$13</f>
        <v>568.60380141999997</v>
      </c>
      <c r="V394" s="36">
        <f>SUMIFS(СВЦЭМ!$K$34:$K$777,СВЦЭМ!$A$34:$A$777,$A394,СВЦЭМ!$B$34:$B$777,V$366)+'СЕТ СН'!$F$13</f>
        <v>577.54007334000005</v>
      </c>
      <c r="W394" s="36">
        <f>SUMIFS(СВЦЭМ!$K$34:$K$777,СВЦЭМ!$A$34:$A$777,$A394,СВЦЭМ!$B$34:$B$777,W$366)+'СЕТ СН'!$F$13</f>
        <v>583.30255492000003</v>
      </c>
      <c r="X394" s="36">
        <f>SUMIFS(СВЦЭМ!$K$34:$K$777,СВЦЭМ!$A$34:$A$777,$A394,СВЦЭМ!$B$34:$B$777,X$366)+'СЕТ СН'!$F$13</f>
        <v>593.91253642000004</v>
      </c>
      <c r="Y394" s="36">
        <f>SUMIFS(СВЦЭМ!$K$34:$K$777,СВЦЭМ!$A$34:$A$777,$A394,СВЦЭМ!$B$34:$B$777,Y$366)+'СЕТ СН'!$F$13</f>
        <v>652.16044144</v>
      </c>
    </row>
    <row r="395" spans="1:26" ht="15.75" x14ac:dyDescent="0.2">
      <c r="A395" s="35">
        <f t="shared" si="10"/>
        <v>43463</v>
      </c>
      <c r="B395" s="36">
        <f>SUMIFS(СВЦЭМ!$K$34:$K$777,СВЦЭМ!$A$34:$A$777,$A395,СВЦЭМ!$B$34:$B$777,B$366)+'СЕТ СН'!$F$13</f>
        <v>707.53556475000005</v>
      </c>
      <c r="C395" s="36">
        <f>SUMIFS(СВЦЭМ!$K$34:$K$777,СВЦЭМ!$A$34:$A$777,$A395,СВЦЭМ!$B$34:$B$777,C$366)+'СЕТ СН'!$F$13</f>
        <v>773.65504793000002</v>
      </c>
      <c r="D395" s="36">
        <f>SUMIFS(СВЦЭМ!$K$34:$K$777,СВЦЭМ!$A$34:$A$777,$A395,СВЦЭМ!$B$34:$B$777,D$366)+'СЕТ СН'!$F$13</f>
        <v>826.29093116000001</v>
      </c>
      <c r="E395" s="36">
        <f>SUMIFS(СВЦЭМ!$K$34:$K$777,СВЦЭМ!$A$34:$A$777,$A395,СВЦЭМ!$B$34:$B$777,E$366)+'СЕТ СН'!$F$13</f>
        <v>837.71946978000005</v>
      </c>
      <c r="F395" s="36">
        <f>SUMIFS(СВЦЭМ!$K$34:$K$777,СВЦЭМ!$A$34:$A$777,$A395,СВЦЭМ!$B$34:$B$777,F$366)+'СЕТ СН'!$F$13</f>
        <v>837.68321925999999</v>
      </c>
      <c r="G395" s="36">
        <f>SUMIFS(СВЦЭМ!$K$34:$K$777,СВЦЭМ!$A$34:$A$777,$A395,СВЦЭМ!$B$34:$B$777,G$366)+'СЕТ СН'!$F$13</f>
        <v>825.78079706000005</v>
      </c>
      <c r="H395" s="36">
        <f>SUMIFS(СВЦЭМ!$K$34:$K$777,СВЦЭМ!$A$34:$A$777,$A395,СВЦЭМ!$B$34:$B$777,H$366)+'СЕТ СН'!$F$13</f>
        <v>763.66377019000004</v>
      </c>
      <c r="I395" s="36">
        <f>SUMIFS(СВЦЭМ!$K$34:$K$777,СВЦЭМ!$A$34:$A$777,$A395,СВЦЭМ!$B$34:$B$777,I$366)+'СЕТ СН'!$F$13</f>
        <v>710.51153869999996</v>
      </c>
      <c r="J395" s="36">
        <f>SUMIFS(СВЦЭМ!$K$34:$K$777,СВЦЭМ!$A$34:$A$777,$A395,СВЦЭМ!$B$34:$B$777,J$366)+'СЕТ СН'!$F$13</f>
        <v>674.64068236000003</v>
      </c>
      <c r="K395" s="36">
        <f>SUMIFS(СВЦЭМ!$K$34:$K$777,СВЦЭМ!$A$34:$A$777,$A395,СВЦЭМ!$B$34:$B$777,K$366)+'СЕТ СН'!$F$13</f>
        <v>619.79486071999997</v>
      </c>
      <c r="L395" s="36">
        <f>SUMIFS(СВЦЭМ!$K$34:$K$777,СВЦЭМ!$A$34:$A$777,$A395,СВЦЭМ!$B$34:$B$777,L$366)+'СЕТ СН'!$F$13</f>
        <v>618.87129441000002</v>
      </c>
      <c r="M395" s="36">
        <f>SUMIFS(СВЦЭМ!$K$34:$K$777,СВЦЭМ!$A$34:$A$777,$A395,СВЦЭМ!$B$34:$B$777,M$366)+'СЕТ СН'!$F$13</f>
        <v>666.95316276000005</v>
      </c>
      <c r="N395" s="36">
        <f>SUMIFS(СВЦЭМ!$K$34:$K$777,СВЦЭМ!$A$34:$A$777,$A395,СВЦЭМ!$B$34:$B$777,N$366)+'СЕТ СН'!$F$13</f>
        <v>696.71389011999997</v>
      </c>
      <c r="O395" s="36">
        <f>SUMIFS(СВЦЭМ!$K$34:$K$777,СВЦЭМ!$A$34:$A$777,$A395,СВЦЭМ!$B$34:$B$777,O$366)+'СЕТ СН'!$F$13</f>
        <v>703.80204060999995</v>
      </c>
      <c r="P395" s="36">
        <f>SUMIFS(СВЦЭМ!$K$34:$K$777,СВЦЭМ!$A$34:$A$777,$A395,СВЦЭМ!$B$34:$B$777,P$366)+'СЕТ СН'!$F$13</f>
        <v>708.31662675999996</v>
      </c>
      <c r="Q395" s="36">
        <f>SUMIFS(СВЦЭМ!$K$34:$K$777,СВЦЭМ!$A$34:$A$777,$A395,СВЦЭМ!$B$34:$B$777,Q$366)+'СЕТ СН'!$F$13</f>
        <v>699.86245559999998</v>
      </c>
      <c r="R395" s="36">
        <f>SUMIFS(СВЦЭМ!$K$34:$K$777,СВЦЭМ!$A$34:$A$777,$A395,СВЦЭМ!$B$34:$B$777,R$366)+'СЕТ СН'!$F$13</f>
        <v>667.32760229999997</v>
      </c>
      <c r="S395" s="36">
        <f>SUMIFS(СВЦЭМ!$K$34:$K$777,СВЦЭМ!$A$34:$A$777,$A395,СВЦЭМ!$B$34:$B$777,S$366)+'СЕТ СН'!$F$13</f>
        <v>608.29959095000004</v>
      </c>
      <c r="T395" s="36">
        <f>SUMIFS(СВЦЭМ!$K$34:$K$777,СВЦЭМ!$A$34:$A$777,$A395,СВЦЭМ!$B$34:$B$777,T$366)+'СЕТ СН'!$F$13</f>
        <v>588.34625701000004</v>
      </c>
      <c r="U395" s="36">
        <f>SUMIFS(СВЦЭМ!$K$34:$K$777,СВЦЭМ!$A$34:$A$777,$A395,СВЦЭМ!$B$34:$B$777,U$366)+'СЕТ СН'!$F$13</f>
        <v>587.87677207000002</v>
      </c>
      <c r="V395" s="36">
        <f>SUMIFS(СВЦЭМ!$K$34:$K$777,СВЦЭМ!$A$34:$A$777,$A395,СВЦЭМ!$B$34:$B$777,V$366)+'СЕТ СН'!$F$13</f>
        <v>604.08893036999996</v>
      </c>
      <c r="W395" s="36">
        <f>SUMIFS(СВЦЭМ!$K$34:$K$777,СВЦЭМ!$A$34:$A$777,$A395,СВЦЭМ!$B$34:$B$777,W$366)+'СЕТ СН'!$F$13</f>
        <v>608.05337210000005</v>
      </c>
      <c r="X395" s="36">
        <f>SUMIFS(СВЦЭМ!$K$34:$K$777,СВЦЭМ!$A$34:$A$777,$A395,СВЦЭМ!$B$34:$B$777,X$366)+'СЕТ СН'!$F$13</f>
        <v>612.26422384</v>
      </c>
      <c r="Y395" s="36">
        <f>SUMIFS(СВЦЭМ!$K$34:$K$777,СВЦЭМ!$A$34:$A$777,$A395,СВЦЭМ!$B$34:$B$777,Y$366)+'СЕТ СН'!$F$13</f>
        <v>661.64987864</v>
      </c>
    </row>
    <row r="396" spans="1:26" ht="15.75" x14ac:dyDescent="0.2">
      <c r="A396" s="35">
        <f t="shared" si="10"/>
        <v>43464</v>
      </c>
      <c r="B396" s="36">
        <f>SUMIFS(СВЦЭМ!$K$34:$K$777,СВЦЭМ!$A$34:$A$777,$A396,СВЦЭМ!$B$34:$B$777,B$366)+'СЕТ СН'!$F$13</f>
        <v>719.54337787999998</v>
      </c>
      <c r="C396" s="36">
        <f>SUMIFS(СВЦЭМ!$K$34:$K$777,СВЦЭМ!$A$34:$A$777,$A396,СВЦЭМ!$B$34:$B$777,C$366)+'СЕТ СН'!$F$13</f>
        <v>771.84242598000003</v>
      </c>
      <c r="D396" s="36">
        <f>SUMIFS(СВЦЭМ!$K$34:$K$777,СВЦЭМ!$A$34:$A$777,$A396,СВЦЭМ!$B$34:$B$777,D$366)+'СЕТ СН'!$F$13</f>
        <v>789.11255298000003</v>
      </c>
      <c r="E396" s="36">
        <f>SUMIFS(СВЦЭМ!$K$34:$K$777,СВЦЭМ!$A$34:$A$777,$A396,СВЦЭМ!$B$34:$B$777,E$366)+'СЕТ СН'!$F$13</f>
        <v>787.98811943999999</v>
      </c>
      <c r="F396" s="36">
        <f>SUMIFS(СВЦЭМ!$K$34:$K$777,СВЦЭМ!$A$34:$A$777,$A396,СВЦЭМ!$B$34:$B$777,F$366)+'СЕТ СН'!$F$13</f>
        <v>787.98745353000004</v>
      </c>
      <c r="G396" s="36">
        <f>SUMIFS(СВЦЭМ!$K$34:$K$777,СВЦЭМ!$A$34:$A$777,$A396,СВЦЭМ!$B$34:$B$777,G$366)+'СЕТ СН'!$F$13</f>
        <v>789.68316746999994</v>
      </c>
      <c r="H396" s="36">
        <f>SUMIFS(СВЦЭМ!$K$34:$K$777,СВЦЭМ!$A$34:$A$777,$A396,СВЦЭМ!$B$34:$B$777,H$366)+'СЕТ СН'!$F$13</f>
        <v>780.39137402999995</v>
      </c>
      <c r="I396" s="36">
        <f>SUMIFS(СВЦЭМ!$K$34:$K$777,СВЦЭМ!$A$34:$A$777,$A396,СВЦЭМ!$B$34:$B$777,I$366)+'СЕТ СН'!$F$13</f>
        <v>747.49846755999999</v>
      </c>
      <c r="J396" s="36">
        <f>SUMIFS(СВЦЭМ!$K$34:$K$777,СВЦЭМ!$A$34:$A$777,$A396,СВЦЭМ!$B$34:$B$777,J$366)+'СЕТ СН'!$F$13</f>
        <v>697.47919353999998</v>
      </c>
      <c r="K396" s="36">
        <f>SUMIFS(СВЦЭМ!$K$34:$K$777,СВЦЭМ!$A$34:$A$777,$A396,СВЦЭМ!$B$34:$B$777,K$366)+'СЕТ СН'!$F$13</f>
        <v>634.06597973999999</v>
      </c>
      <c r="L396" s="36">
        <f>SUMIFS(СВЦЭМ!$K$34:$K$777,СВЦЭМ!$A$34:$A$777,$A396,СВЦЭМ!$B$34:$B$777,L$366)+'СЕТ СН'!$F$13</f>
        <v>621.98623009999994</v>
      </c>
      <c r="M396" s="36">
        <f>SUMIFS(СВЦЭМ!$K$34:$K$777,СВЦЭМ!$A$34:$A$777,$A396,СВЦЭМ!$B$34:$B$777,M$366)+'СЕТ СН'!$F$13</f>
        <v>659.95336442999997</v>
      </c>
      <c r="N396" s="36">
        <f>SUMIFS(СВЦЭМ!$K$34:$K$777,СВЦЭМ!$A$34:$A$777,$A396,СВЦЭМ!$B$34:$B$777,N$366)+'СЕТ СН'!$F$13</f>
        <v>693.53931459</v>
      </c>
      <c r="O396" s="36">
        <f>SUMIFS(СВЦЭМ!$K$34:$K$777,СВЦЭМ!$A$34:$A$777,$A396,СВЦЭМ!$B$34:$B$777,O$366)+'СЕТ СН'!$F$13</f>
        <v>722.83862219000002</v>
      </c>
      <c r="P396" s="36">
        <f>SUMIFS(СВЦЭМ!$K$34:$K$777,СВЦЭМ!$A$34:$A$777,$A396,СВЦЭМ!$B$34:$B$777,P$366)+'СЕТ СН'!$F$13</f>
        <v>720.92599153000003</v>
      </c>
      <c r="Q396" s="36">
        <f>SUMIFS(СВЦЭМ!$K$34:$K$777,СВЦЭМ!$A$34:$A$777,$A396,СВЦЭМ!$B$34:$B$777,Q$366)+'СЕТ СН'!$F$13</f>
        <v>713.97998934999998</v>
      </c>
      <c r="R396" s="36">
        <f>SUMIFS(СВЦЭМ!$K$34:$K$777,СВЦЭМ!$A$34:$A$777,$A396,СВЦЭМ!$B$34:$B$777,R$366)+'СЕТ СН'!$F$13</f>
        <v>669.05687838999995</v>
      </c>
      <c r="S396" s="36">
        <f>SUMIFS(СВЦЭМ!$K$34:$K$777,СВЦЭМ!$A$34:$A$777,$A396,СВЦЭМ!$B$34:$B$777,S$366)+'СЕТ СН'!$F$13</f>
        <v>612.55199211000001</v>
      </c>
      <c r="T396" s="36">
        <f>SUMIFS(СВЦЭМ!$K$34:$K$777,СВЦЭМ!$A$34:$A$777,$A396,СВЦЭМ!$B$34:$B$777,T$366)+'СЕТ СН'!$F$13</f>
        <v>585.39433128999997</v>
      </c>
      <c r="U396" s="36">
        <f>SUMIFS(СВЦЭМ!$K$34:$K$777,СВЦЭМ!$A$34:$A$777,$A396,СВЦЭМ!$B$34:$B$777,U$366)+'СЕТ СН'!$F$13</f>
        <v>582.01014419000001</v>
      </c>
      <c r="V396" s="36">
        <f>SUMIFS(СВЦЭМ!$K$34:$K$777,СВЦЭМ!$A$34:$A$777,$A396,СВЦЭМ!$B$34:$B$777,V$366)+'СЕТ СН'!$F$13</f>
        <v>591.61883652999995</v>
      </c>
      <c r="W396" s="36">
        <f>SUMIFS(СВЦЭМ!$K$34:$K$777,СВЦЭМ!$A$34:$A$777,$A396,СВЦЭМ!$B$34:$B$777,W$366)+'СЕТ СН'!$F$13</f>
        <v>599.52468074000001</v>
      </c>
      <c r="X396" s="36">
        <f>SUMIFS(СВЦЭМ!$K$34:$K$777,СВЦЭМ!$A$34:$A$777,$A396,СВЦЭМ!$B$34:$B$777,X$366)+'СЕТ СН'!$F$13</f>
        <v>584.65998735000005</v>
      </c>
      <c r="Y396" s="36">
        <f>SUMIFS(СВЦЭМ!$K$34:$K$777,СВЦЭМ!$A$34:$A$777,$A396,СВЦЭМ!$B$34:$B$777,Y$366)+'СЕТ СН'!$F$13</f>
        <v>618.49293068999998</v>
      </c>
    </row>
    <row r="397" spans="1:26" ht="15.75" x14ac:dyDescent="0.2">
      <c r="A397" s="35">
        <f t="shared" si="10"/>
        <v>43465</v>
      </c>
      <c r="B397" s="36">
        <f>SUMIFS(СВЦЭМ!$K$34:$K$777,СВЦЭМ!$A$34:$A$777,$A397,СВЦЭМ!$B$34:$B$777,B$366)+'СЕТ СН'!$F$13</f>
        <v>718.34230530000002</v>
      </c>
      <c r="C397" s="36">
        <f>SUMIFS(СВЦЭМ!$K$34:$K$777,СВЦЭМ!$A$34:$A$777,$A397,СВЦЭМ!$B$34:$B$777,C$366)+'СЕТ СН'!$F$13</f>
        <v>768.58504858000003</v>
      </c>
      <c r="D397" s="36">
        <f>SUMIFS(СВЦЭМ!$K$34:$K$777,СВЦЭМ!$A$34:$A$777,$A397,СВЦЭМ!$B$34:$B$777,D$366)+'СЕТ СН'!$F$13</f>
        <v>782.50999817000002</v>
      </c>
      <c r="E397" s="36">
        <f>SUMIFS(СВЦЭМ!$K$34:$K$777,СВЦЭМ!$A$34:$A$777,$A397,СВЦЭМ!$B$34:$B$777,E$366)+'СЕТ СН'!$F$13</f>
        <v>783.59521419999999</v>
      </c>
      <c r="F397" s="36">
        <f>SUMIFS(СВЦЭМ!$K$34:$K$777,СВЦЭМ!$A$34:$A$777,$A397,СВЦЭМ!$B$34:$B$777,F$366)+'СЕТ СН'!$F$13</f>
        <v>782.64746866999997</v>
      </c>
      <c r="G397" s="36">
        <f>SUMIFS(СВЦЭМ!$K$34:$K$777,СВЦЭМ!$A$34:$A$777,$A397,СВЦЭМ!$B$34:$B$777,G$366)+'СЕТ СН'!$F$13</f>
        <v>783.59434340999996</v>
      </c>
      <c r="H397" s="36">
        <f>SUMIFS(СВЦЭМ!$K$34:$K$777,СВЦЭМ!$A$34:$A$777,$A397,СВЦЭМ!$B$34:$B$777,H$366)+'СЕТ СН'!$F$13</f>
        <v>773.04984769999999</v>
      </c>
      <c r="I397" s="36">
        <f>SUMIFS(СВЦЭМ!$K$34:$K$777,СВЦЭМ!$A$34:$A$777,$A397,СВЦЭМ!$B$34:$B$777,I$366)+'СЕТ СН'!$F$13</f>
        <v>739.71430789999999</v>
      </c>
      <c r="J397" s="36">
        <f>SUMIFS(СВЦЭМ!$K$34:$K$777,СВЦЭМ!$A$34:$A$777,$A397,СВЦЭМ!$B$34:$B$777,J$366)+'СЕТ СН'!$F$13</f>
        <v>686.83859634999999</v>
      </c>
      <c r="K397" s="36">
        <f>SUMIFS(СВЦЭМ!$K$34:$K$777,СВЦЭМ!$A$34:$A$777,$A397,СВЦЭМ!$B$34:$B$777,K$366)+'СЕТ СН'!$F$13</f>
        <v>620.14222713000004</v>
      </c>
      <c r="L397" s="36">
        <f>SUMIFS(СВЦЭМ!$K$34:$K$777,СВЦЭМ!$A$34:$A$777,$A397,СВЦЭМ!$B$34:$B$777,L$366)+'СЕТ СН'!$F$13</f>
        <v>613.81833023000002</v>
      </c>
      <c r="M397" s="36">
        <f>SUMIFS(СВЦЭМ!$K$34:$K$777,СВЦЭМ!$A$34:$A$777,$A397,СВЦЭМ!$B$34:$B$777,M$366)+'СЕТ СН'!$F$13</f>
        <v>659.38916535999999</v>
      </c>
      <c r="N397" s="36">
        <f>SUMIFS(СВЦЭМ!$K$34:$K$777,СВЦЭМ!$A$34:$A$777,$A397,СВЦЭМ!$B$34:$B$777,N$366)+'СЕТ СН'!$F$13</f>
        <v>694.07015283999999</v>
      </c>
      <c r="O397" s="36">
        <f>SUMIFS(СВЦЭМ!$K$34:$K$777,СВЦЭМ!$A$34:$A$777,$A397,СВЦЭМ!$B$34:$B$777,O$366)+'СЕТ СН'!$F$13</f>
        <v>725.23063852999996</v>
      </c>
      <c r="P397" s="36">
        <f>SUMIFS(СВЦЭМ!$K$34:$K$777,СВЦЭМ!$A$34:$A$777,$A397,СВЦЭМ!$B$34:$B$777,P$366)+'СЕТ СН'!$F$13</f>
        <v>723.00918794999995</v>
      </c>
      <c r="Q397" s="36">
        <f>SUMIFS(СВЦЭМ!$K$34:$K$777,СВЦЭМ!$A$34:$A$777,$A397,СВЦЭМ!$B$34:$B$777,Q$366)+'СЕТ СН'!$F$13</f>
        <v>716.89114258999996</v>
      </c>
      <c r="R397" s="36">
        <f>SUMIFS(СВЦЭМ!$K$34:$K$777,СВЦЭМ!$A$34:$A$777,$A397,СВЦЭМ!$B$34:$B$777,R$366)+'СЕТ СН'!$F$13</f>
        <v>671.68866157000002</v>
      </c>
      <c r="S397" s="36">
        <f>SUMIFS(СВЦЭМ!$K$34:$K$777,СВЦЭМ!$A$34:$A$777,$A397,СВЦЭМ!$B$34:$B$777,S$366)+'СЕТ СН'!$F$13</f>
        <v>618.45675555000003</v>
      </c>
      <c r="T397" s="36">
        <f>SUMIFS(СВЦЭМ!$K$34:$K$777,СВЦЭМ!$A$34:$A$777,$A397,СВЦЭМ!$B$34:$B$777,T$366)+'СЕТ СН'!$F$13</f>
        <v>591.09846206999998</v>
      </c>
      <c r="U397" s="36">
        <f>SUMIFS(СВЦЭМ!$K$34:$K$777,СВЦЭМ!$A$34:$A$777,$A397,СВЦЭМ!$B$34:$B$777,U$366)+'СЕТ СН'!$F$13</f>
        <v>589.51633236999999</v>
      </c>
      <c r="V397" s="36">
        <f>SUMIFS(СВЦЭМ!$K$34:$K$777,СВЦЭМ!$A$34:$A$777,$A397,СВЦЭМ!$B$34:$B$777,V$366)+'СЕТ СН'!$F$13</f>
        <v>598.43037165999999</v>
      </c>
      <c r="W397" s="36">
        <f>SUMIFS(СВЦЭМ!$K$34:$K$777,СВЦЭМ!$A$34:$A$777,$A397,СВЦЭМ!$B$34:$B$777,W$366)+'СЕТ СН'!$F$13</f>
        <v>602.11213914999996</v>
      </c>
      <c r="X397" s="36">
        <f>SUMIFS(СВЦЭМ!$K$34:$K$777,СВЦЭМ!$A$34:$A$777,$A397,СВЦЭМ!$B$34:$B$777,X$366)+'СЕТ СН'!$F$13</f>
        <v>581.981131</v>
      </c>
      <c r="Y397" s="36">
        <f>SUMIFS(СВЦЭМ!$K$34:$K$777,СВЦЭМ!$A$34:$A$777,$A397,СВЦЭМ!$B$34:$B$777,Y$366)+'СЕТ СН'!$F$13</f>
        <v>609.65768430000003</v>
      </c>
    </row>
    <row r="398" spans="1:26" ht="15.75"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2">
      <c r="A399" s="117"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18"/>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6" customFormat="1" ht="12.75" customHeight="1" x14ac:dyDescent="0.2">
      <c r="A401" s="11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customHeight="1" x14ac:dyDescent="0.2">
      <c r="A402" s="35" t="str">
        <f>A367</f>
        <v>01.12.2018</v>
      </c>
      <c r="B402" s="36">
        <f>SUMIFS(СВЦЭМ!$L$34:$L$777,СВЦЭМ!$A$34:$A$777,$A402,СВЦЭМ!$B$34:$B$777,B$401)+'СЕТ СН'!$F$13</f>
        <v>718.27155821999997</v>
      </c>
      <c r="C402" s="36">
        <f>SUMIFS(СВЦЭМ!$L$34:$L$777,СВЦЭМ!$A$34:$A$777,$A402,СВЦЭМ!$B$34:$B$777,C$401)+'СЕТ СН'!$F$13</f>
        <v>759.28802771000005</v>
      </c>
      <c r="D402" s="36">
        <f>SUMIFS(СВЦЭМ!$L$34:$L$777,СВЦЭМ!$A$34:$A$777,$A402,СВЦЭМ!$B$34:$B$777,D$401)+'СЕТ СН'!$F$13</f>
        <v>822.52383853000003</v>
      </c>
      <c r="E402" s="36">
        <f>SUMIFS(СВЦЭМ!$L$34:$L$777,СВЦЭМ!$A$34:$A$777,$A402,СВЦЭМ!$B$34:$B$777,E$401)+'СЕТ СН'!$F$13</f>
        <v>842.94948457999999</v>
      </c>
      <c r="F402" s="36">
        <f>SUMIFS(СВЦЭМ!$L$34:$L$777,СВЦЭМ!$A$34:$A$777,$A402,СВЦЭМ!$B$34:$B$777,F$401)+'СЕТ СН'!$F$13</f>
        <v>848.41803402999994</v>
      </c>
      <c r="G402" s="36">
        <f>SUMIFS(СВЦЭМ!$L$34:$L$777,СВЦЭМ!$A$34:$A$777,$A402,СВЦЭМ!$B$34:$B$777,G$401)+'СЕТ СН'!$F$13</f>
        <v>834.33442407999996</v>
      </c>
      <c r="H402" s="36">
        <f>SUMIFS(СВЦЭМ!$L$34:$L$777,СВЦЭМ!$A$34:$A$777,$A402,СВЦЭМ!$B$34:$B$777,H$401)+'СЕТ СН'!$F$13</f>
        <v>803.82785864000004</v>
      </c>
      <c r="I402" s="36">
        <f>SUMIFS(СВЦЭМ!$L$34:$L$777,СВЦЭМ!$A$34:$A$777,$A402,СВЦЭМ!$B$34:$B$777,I$401)+'СЕТ СН'!$F$13</f>
        <v>794.27510982000001</v>
      </c>
      <c r="J402" s="36">
        <f>SUMIFS(СВЦЭМ!$L$34:$L$777,СВЦЭМ!$A$34:$A$777,$A402,СВЦЭМ!$B$34:$B$777,J$401)+'СЕТ СН'!$F$13</f>
        <v>773.92841640999995</v>
      </c>
      <c r="K402" s="36">
        <f>SUMIFS(СВЦЭМ!$L$34:$L$777,СВЦЭМ!$A$34:$A$777,$A402,СВЦЭМ!$B$34:$B$777,K$401)+'СЕТ СН'!$F$13</f>
        <v>745.86176216000001</v>
      </c>
      <c r="L402" s="36">
        <f>SUMIFS(СВЦЭМ!$L$34:$L$777,СВЦЭМ!$A$34:$A$777,$A402,СВЦЭМ!$B$34:$B$777,L$401)+'СЕТ СН'!$F$13</f>
        <v>735.75752725999996</v>
      </c>
      <c r="M402" s="36">
        <f>SUMIFS(СВЦЭМ!$L$34:$L$777,СВЦЭМ!$A$34:$A$777,$A402,СВЦЭМ!$B$34:$B$777,M$401)+'СЕТ СН'!$F$13</f>
        <v>742.8135929</v>
      </c>
      <c r="N402" s="36">
        <f>SUMIFS(СВЦЭМ!$L$34:$L$777,СВЦЭМ!$A$34:$A$777,$A402,СВЦЭМ!$B$34:$B$777,N$401)+'СЕТ СН'!$F$13</f>
        <v>741.69492905000004</v>
      </c>
      <c r="O402" s="36">
        <f>SUMIFS(СВЦЭМ!$L$34:$L$777,СВЦЭМ!$A$34:$A$777,$A402,СВЦЭМ!$B$34:$B$777,O$401)+'СЕТ СН'!$F$13</f>
        <v>712.89500168999996</v>
      </c>
      <c r="P402" s="36">
        <f>SUMIFS(СВЦЭМ!$L$34:$L$777,СВЦЭМ!$A$34:$A$777,$A402,СВЦЭМ!$B$34:$B$777,P$401)+'СЕТ СН'!$F$13</f>
        <v>670.15876278999997</v>
      </c>
      <c r="Q402" s="36">
        <f>SUMIFS(СВЦЭМ!$L$34:$L$777,СВЦЭМ!$A$34:$A$777,$A402,СВЦЭМ!$B$34:$B$777,Q$401)+'СЕТ СН'!$F$13</f>
        <v>618.39965708</v>
      </c>
      <c r="R402" s="36">
        <f>SUMIFS(СВЦЭМ!$L$34:$L$777,СВЦЭМ!$A$34:$A$777,$A402,СВЦЭМ!$B$34:$B$777,R$401)+'СЕТ СН'!$F$13</f>
        <v>615.55081165000001</v>
      </c>
      <c r="S402" s="36">
        <f>SUMIFS(СВЦЭМ!$L$34:$L$777,СВЦЭМ!$A$34:$A$777,$A402,СВЦЭМ!$B$34:$B$777,S$401)+'СЕТ СН'!$F$13</f>
        <v>602.18373962999999</v>
      </c>
      <c r="T402" s="36">
        <f>SUMIFS(СВЦЭМ!$L$34:$L$777,СВЦЭМ!$A$34:$A$777,$A402,СВЦЭМ!$B$34:$B$777,T$401)+'СЕТ СН'!$F$13</f>
        <v>575.57872424000004</v>
      </c>
      <c r="U402" s="36">
        <f>SUMIFS(СВЦЭМ!$L$34:$L$777,СВЦЭМ!$A$34:$A$777,$A402,СВЦЭМ!$B$34:$B$777,U$401)+'СЕТ СН'!$F$13</f>
        <v>581.68249883999999</v>
      </c>
      <c r="V402" s="36">
        <f>SUMIFS(СВЦЭМ!$L$34:$L$777,СВЦЭМ!$A$34:$A$777,$A402,СВЦЭМ!$B$34:$B$777,V$401)+'СЕТ СН'!$F$13</f>
        <v>593.23718408000002</v>
      </c>
      <c r="W402" s="36">
        <f>SUMIFS(СВЦЭМ!$L$34:$L$777,СВЦЭМ!$A$34:$A$777,$A402,СВЦЭМ!$B$34:$B$777,W$401)+'СЕТ СН'!$F$13</f>
        <v>600.37361465000004</v>
      </c>
      <c r="X402" s="36">
        <f>SUMIFS(СВЦЭМ!$L$34:$L$777,СВЦЭМ!$A$34:$A$777,$A402,СВЦЭМ!$B$34:$B$777,X$401)+'СЕТ СН'!$F$13</f>
        <v>610.16617486999996</v>
      </c>
      <c r="Y402" s="36">
        <f>SUMIFS(СВЦЭМ!$L$34:$L$777,СВЦЭМ!$A$34:$A$777,$A402,СВЦЭМ!$B$34:$B$777,Y$401)+'СЕТ СН'!$F$13</f>
        <v>667.62791162999997</v>
      </c>
      <c r="AA402" s="45"/>
    </row>
    <row r="403" spans="1:27" ht="15.75" x14ac:dyDescent="0.2">
      <c r="A403" s="35">
        <f>A402+1</f>
        <v>43436</v>
      </c>
      <c r="B403" s="36">
        <f>SUMIFS(СВЦЭМ!$L$34:$L$777,СВЦЭМ!$A$34:$A$777,$A403,СВЦЭМ!$B$34:$B$777,B$401)+'СЕТ СН'!$F$13</f>
        <v>721.10177408000004</v>
      </c>
      <c r="C403" s="36">
        <f>SUMIFS(СВЦЭМ!$L$34:$L$777,СВЦЭМ!$A$34:$A$777,$A403,СВЦЭМ!$B$34:$B$777,C$401)+'СЕТ СН'!$F$13</f>
        <v>795.25073683000005</v>
      </c>
      <c r="D403" s="36">
        <f>SUMIFS(СВЦЭМ!$L$34:$L$777,СВЦЭМ!$A$34:$A$777,$A403,СВЦЭМ!$B$34:$B$777,D$401)+'СЕТ СН'!$F$13</f>
        <v>845.49509837999994</v>
      </c>
      <c r="E403" s="36">
        <f>SUMIFS(СВЦЭМ!$L$34:$L$777,СВЦЭМ!$A$34:$A$777,$A403,СВЦЭМ!$B$34:$B$777,E$401)+'СЕТ СН'!$F$13</f>
        <v>842.19352099000002</v>
      </c>
      <c r="F403" s="36">
        <f>SUMIFS(СВЦЭМ!$L$34:$L$777,СВЦЭМ!$A$34:$A$777,$A403,СВЦЭМ!$B$34:$B$777,F$401)+'СЕТ СН'!$F$13</f>
        <v>840.53496652000001</v>
      </c>
      <c r="G403" s="36">
        <f>SUMIFS(СВЦЭМ!$L$34:$L$777,СВЦЭМ!$A$34:$A$777,$A403,СВЦЭМ!$B$34:$B$777,G$401)+'СЕТ СН'!$F$13</f>
        <v>841.89768707999997</v>
      </c>
      <c r="H403" s="36">
        <f>SUMIFS(СВЦЭМ!$L$34:$L$777,СВЦЭМ!$A$34:$A$777,$A403,СВЦЭМ!$B$34:$B$777,H$401)+'СЕТ СН'!$F$13</f>
        <v>820.53946427000005</v>
      </c>
      <c r="I403" s="36">
        <f>SUMIFS(СВЦЭМ!$L$34:$L$777,СВЦЭМ!$A$34:$A$777,$A403,СВЦЭМ!$B$34:$B$777,I$401)+'СЕТ СН'!$F$13</f>
        <v>793.54741452999997</v>
      </c>
      <c r="J403" s="36">
        <f>SUMIFS(СВЦЭМ!$L$34:$L$777,СВЦЭМ!$A$34:$A$777,$A403,СВЦЭМ!$B$34:$B$777,J$401)+'СЕТ СН'!$F$13</f>
        <v>758.69194149999998</v>
      </c>
      <c r="K403" s="36">
        <f>SUMIFS(СВЦЭМ!$L$34:$L$777,СВЦЭМ!$A$34:$A$777,$A403,СВЦЭМ!$B$34:$B$777,K$401)+'СЕТ СН'!$F$13</f>
        <v>729.83332539000003</v>
      </c>
      <c r="L403" s="36">
        <f>SUMIFS(СВЦЭМ!$L$34:$L$777,СВЦЭМ!$A$34:$A$777,$A403,СВЦЭМ!$B$34:$B$777,L$401)+'СЕТ СН'!$F$13</f>
        <v>715.51429417999998</v>
      </c>
      <c r="M403" s="36">
        <f>SUMIFS(СВЦЭМ!$L$34:$L$777,СВЦЭМ!$A$34:$A$777,$A403,СВЦЭМ!$B$34:$B$777,M$401)+'СЕТ СН'!$F$13</f>
        <v>720.54610394999997</v>
      </c>
      <c r="N403" s="36">
        <f>SUMIFS(СВЦЭМ!$L$34:$L$777,СВЦЭМ!$A$34:$A$777,$A403,СВЦЭМ!$B$34:$B$777,N$401)+'СЕТ СН'!$F$13</f>
        <v>726.39775220000001</v>
      </c>
      <c r="O403" s="36">
        <f>SUMIFS(СВЦЭМ!$L$34:$L$777,СВЦЭМ!$A$34:$A$777,$A403,СВЦЭМ!$B$34:$B$777,O$401)+'СЕТ СН'!$F$13</f>
        <v>734.12909966999996</v>
      </c>
      <c r="P403" s="36">
        <f>SUMIFS(СВЦЭМ!$L$34:$L$777,СВЦЭМ!$A$34:$A$777,$A403,СВЦЭМ!$B$34:$B$777,P$401)+'СЕТ СН'!$F$13</f>
        <v>707.27337594999995</v>
      </c>
      <c r="Q403" s="36">
        <f>SUMIFS(СВЦЭМ!$L$34:$L$777,СВЦЭМ!$A$34:$A$777,$A403,СВЦЭМ!$B$34:$B$777,Q$401)+'СЕТ СН'!$F$13</f>
        <v>640.56050002999996</v>
      </c>
      <c r="R403" s="36">
        <f>SUMIFS(СВЦЭМ!$L$34:$L$777,СВЦЭМ!$A$34:$A$777,$A403,СВЦЭМ!$B$34:$B$777,R$401)+'СЕТ СН'!$F$13</f>
        <v>629.32162901000004</v>
      </c>
      <c r="S403" s="36">
        <f>SUMIFS(СВЦЭМ!$L$34:$L$777,СВЦЭМ!$A$34:$A$777,$A403,СВЦЭМ!$B$34:$B$777,S$401)+'СЕТ СН'!$F$13</f>
        <v>597.24821257999997</v>
      </c>
      <c r="T403" s="36">
        <f>SUMIFS(СВЦЭМ!$L$34:$L$777,СВЦЭМ!$A$34:$A$777,$A403,СВЦЭМ!$B$34:$B$777,T$401)+'СЕТ СН'!$F$13</f>
        <v>572.22020011999996</v>
      </c>
      <c r="U403" s="36">
        <f>SUMIFS(СВЦЭМ!$L$34:$L$777,СВЦЭМ!$A$34:$A$777,$A403,СВЦЭМ!$B$34:$B$777,U$401)+'СЕТ СН'!$F$13</f>
        <v>582.99862379000001</v>
      </c>
      <c r="V403" s="36">
        <f>SUMIFS(СВЦЭМ!$L$34:$L$777,СВЦЭМ!$A$34:$A$777,$A403,СВЦЭМ!$B$34:$B$777,V$401)+'СЕТ СН'!$F$13</f>
        <v>587.45896506999998</v>
      </c>
      <c r="W403" s="36">
        <f>SUMIFS(СВЦЭМ!$L$34:$L$777,СВЦЭМ!$A$34:$A$777,$A403,СВЦЭМ!$B$34:$B$777,W$401)+'СЕТ СН'!$F$13</f>
        <v>583.47126319999995</v>
      </c>
      <c r="X403" s="36">
        <f>SUMIFS(СВЦЭМ!$L$34:$L$777,СВЦЭМ!$A$34:$A$777,$A403,СВЦЭМ!$B$34:$B$777,X$401)+'СЕТ СН'!$F$13</f>
        <v>599.63527370999998</v>
      </c>
      <c r="Y403" s="36">
        <f>SUMIFS(СВЦЭМ!$L$34:$L$777,СВЦЭМ!$A$34:$A$777,$A403,СВЦЭМ!$B$34:$B$777,Y$401)+'СЕТ СН'!$F$13</f>
        <v>674.11508315000003</v>
      </c>
    </row>
    <row r="404" spans="1:27" ht="15.75" x14ac:dyDescent="0.2">
      <c r="A404" s="35">
        <f t="shared" ref="A404:A432" si="11">A403+1</f>
        <v>43437</v>
      </c>
      <c r="B404" s="36">
        <f>SUMIFS(СВЦЭМ!$L$34:$L$777,СВЦЭМ!$A$34:$A$777,$A404,СВЦЭМ!$B$34:$B$777,B$401)+'СЕТ СН'!$F$13</f>
        <v>728.36940994999998</v>
      </c>
      <c r="C404" s="36">
        <f>SUMIFS(СВЦЭМ!$L$34:$L$777,СВЦЭМ!$A$34:$A$777,$A404,СВЦЭМ!$B$34:$B$777,C$401)+'СЕТ СН'!$F$13</f>
        <v>790.61383307000006</v>
      </c>
      <c r="D404" s="36">
        <f>SUMIFS(СВЦЭМ!$L$34:$L$777,СВЦЭМ!$A$34:$A$777,$A404,СВЦЭМ!$B$34:$B$777,D$401)+'СЕТ СН'!$F$13</f>
        <v>842.21612407999999</v>
      </c>
      <c r="E404" s="36">
        <f>SUMIFS(СВЦЭМ!$L$34:$L$777,СВЦЭМ!$A$34:$A$777,$A404,СВЦЭМ!$B$34:$B$777,E$401)+'СЕТ СН'!$F$13</f>
        <v>840.14760124999998</v>
      </c>
      <c r="F404" s="36">
        <f>SUMIFS(СВЦЭМ!$L$34:$L$777,СВЦЭМ!$A$34:$A$777,$A404,СВЦЭМ!$B$34:$B$777,F$401)+'СЕТ СН'!$F$13</f>
        <v>836.50109010000006</v>
      </c>
      <c r="G404" s="36">
        <f>SUMIFS(СВЦЭМ!$L$34:$L$777,СВЦЭМ!$A$34:$A$777,$A404,СВЦЭМ!$B$34:$B$777,G$401)+'СЕТ СН'!$F$13</f>
        <v>839.61977638999997</v>
      </c>
      <c r="H404" s="36">
        <f>SUMIFS(СВЦЭМ!$L$34:$L$777,СВЦЭМ!$A$34:$A$777,$A404,СВЦЭМ!$B$34:$B$777,H$401)+'СЕТ СН'!$F$13</f>
        <v>789.02562768999996</v>
      </c>
      <c r="I404" s="36">
        <f>SUMIFS(СВЦЭМ!$L$34:$L$777,СВЦЭМ!$A$34:$A$777,$A404,СВЦЭМ!$B$34:$B$777,I$401)+'СЕТ СН'!$F$13</f>
        <v>766.44400318999999</v>
      </c>
      <c r="J404" s="36">
        <f>SUMIFS(СВЦЭМ!$L$34:$L$777,СВЦЭМ!$A$34:$A$777,$A404,СВЦЭМ!$B$34:$B$777,J$401)+'СЕТ СН'!$F$13</f>
        <v>775.92318511999997</v>
      </c>
      <c r="K404" s="36">
        <f>SUMIFS(СВЦЭМ!$L$34:$L$777,СВЦЭМ!$A$34:$A$777,$A404,СВЦЭМ!$B$34:$B$777,K$401)+'СЕТ СН'!$F$13</f>
        <v>753.78883991999999</v>
      </c>
      <c r="L404" s="36">
        <f>SUMIFS(СВЦЭМ!$L$34:$L$777,СВЦЭМ!$A$34:$A$777,$A404,СВЦЭМ!$B$34:$B$777,L$401)+'СЕТ СН'!$F$13</f>
        <v>762.00018181999997</v>
      </c>
      <c r="M404" s="36">
        <f>SUMIFS(СВЦЭМ!$L$34:$L$777,СВЦЭМ!$A$34:$A$777,$A404,СВЦЭМ!$B$34:$B$777,M$401)+'СЕТ СН'!$F$13</f>
        <v>766.30858392000005</v>
      </c>
      <c r="N404" s="36">
        <f>SUMIFS(СВЦЭМ!$L$34:$L$777,СВЦЭМ!$A$34:$A$777,$A404,СВЦЭМ!$B$34:$B$777,N$401)+'СЕТ СН'!$F$13</f>
        <v>748.39292383999998</v>
      </c>
      <c r="O404" s="36">
        <f>SUMIFS(СВЦЭМ!$L$34:$L$777,СВЦЭМ!$A$34:$A$777,$A404,СВЦЭМ!$B$34:$B$777,O$401)+'СЕТ СН'!$F$13</f>
        <v>720.72600965000004</v>
      </c>
      <c r="P404" s="36">
        <f>SUMIFS(СВЦЭМ!$L$34:$L$777,СВЦЭМ!$A$34:$A$777,$A404,СВЦЭМ!$B$34:$B$777,P$401)+'СЕТ СН'!$F$13</f>
        <v>673.84020593000002</v>
      </c>
      <c r="Q404" s="36">
        <f>SUMIFS(СВЦЭМ!$L$34:$L$777,СВЦЭМ!$A$34:$A$777,$A404,СВЦЭМ!$B$34:$B$777,Q$401)+'СЕТ СН'!$F$13</f>
        <v>615.03369782000004</v>
      </c>
      <c r="R404" s="36">
        <f>SUMIFS(СВЦЭМ!$L$34:$L$777,СВЦЭМ!$A$34:$A$777,$A404,СВЦЭМ!$B$34:$B$777,R$401)+'СЕТ СН'!$F$13</f>
        <v>603.98525347999998</v>
      </c>
      <c r="S404" s="36">
        <f>SUMIFS(СВЦЭМ!$L$34:$L$777,СВЦЭМ!$A$34:$A$777,$A404,СВЦЭМ!$B$34:$B$777,S$401)+'СЕТ СН'!$F$13</f>
        <v>605.93255656999997</v>
      </c>
      <c r="T404" s="36">
        <f>SUMIFS(СВЦЭМ!$L$34:$L$777,СВЦЭМ!$A$34:$A$777,$A404,СВЦЭМ!$B$34:$B$777,T$401)+'СЕТ СН'!$F$13</f>
        <v>602.96992870999998</v>
      </c>
      <c r="U404" s="36">
        <f>SUMIFS(СВЦЭМ!$L$34:$L$777,СВЦЭМ!$A$34:$A$777,$A404,СВЦЭМ!$B$34:$B$777,U$401)+'СЕТ СН'!$F$13</f>
        <v>608.24148280999998</v>
      </c>
      <c r="V404" s="36">
        <f>SUMIFS(СВЦЭМ!$L$34:$L$777,СВЦЭМ!$A$34:$A$777,$A404,СВЦЭМ!$B$34:$B$777,V$401)+'СЕТ СН'!$F$13</f>
        <v>608.40608695000003</v>
      </c>
      <c r="W404" s="36">
        <f>SUMIFS(СВЦЭМ!$L$34:$L$777,СВЦЭМ!$A$34:$A$777,$A404,СВЦЭМ!$B$34:$B$777,W$401)+'СЕТ СН'!$F$13</f>
        <v>607.18801771000005</v>
      </c>
      <c r="X404" s="36">
        <f>SUMIFS(СВЦЭМ!$L$34:$L$777,СВЦЭМ!$A$34:$A$777,$A404,СВЦЭМ!$B$34:$B$777,X$401)+'СЕТ СН'!$F$13</f>
        <v>608.63531785999999</v>
      </c>
      <c r="Y404" s="36">
        <f>SUMIFS(СВЦЭМ!$L$34:$L$777,СВЦЭМ!$A$34:$A$777,$A404,СВЦЭМ!$B$34:$B$777,Y$401)+'СЕТ СН'!$F$13</f>
        <v>655.00208065000004</v>
      </c>
    </row>
    <row r="405" spans="1:27" ht="15.75" x14ac:dyDescent="0.2">
      <c r="A405" s="35">
        <f t="shared" si="11"/>
        <v>43438</v>
      </c>
      <c r="B405" s="36">
        <f>SUMIFS(СВЦЭМ!$L$34:$L$777,СВЦЭМ!$A$34:$A$777,$A405,СВЦЭМ!$B$34:$B$777,B$401)+'СЕТ СН'!$F$13</f>
        <v>735.85463016999995</v>
      </c>
      <c r="C405" s="36">
        <f>SUMIFS(СВЦЭМ!$L$34:$L$777,СВЦЭМ!$A$34:$A$777,$A405,СВЦЭМ!$B$34:$B$777,C$401)+'СЕТ СН'!$F$13</f>
        <v>769.90192304000004</v>
      </c>
      <c r="D405" s="36">
        <f>SUMIFS(СВЦЭМ!$L$34:$L$777,СВЦЭМ!$A$34:$A$777,$A405,СВЦЭМ!$B$34:$B$777,D$401)+'СЕТ СН'!$F$13</f>
        <v>812.44897270000001</v>
      </c>
      <c r="E405" s="36">
        <f>SUMIFS(СВЦЭМ!$L$34:$L$777,СВЦЭМ!$A$34:$A$777,$A405,СВЦЭМ!$B$34:$B$777,E$401)+'СЕТ СН'!$F$13</f>
        <v>821.26184274000002</v>
      </c>
      <c r="F405" s="36">
        <f>SUMIFS(СВЦЭМ!$L$34:$L$777,СВЦЭМ!$A$34:$A$777,$A405,СВЦЭМ!$B$34:$B$777,F$401)+'СЕТ СН'!$F$13</f>
        <v>825.47748031000003</v>
      </c>
      <c r="G405" s="36">
        <f>SUMIFS(СВЦЭМ!$L$34:$L$777,СВЦЭМ!$A$34:$A$777,$A405,СВЦЭМ!$B$34:$B$777,G$401)+'СЕТ СН'!$F$13</f>
        <v>796.94736723999995</v>
      </c>
      <c r="H405" s="36">
        <f>SUMIFS(СВЦЭМ!$L$34:$L$777,СВЦЭМ!$A$34:$A$777,$A405,СВЦЭМ!$B$34:$B$777,H$401)+'СЕТ СН'!$F$13</f>
        <v>788.50508450999996</v>
      </c>
      <c r="I405" s="36">
        <f>SUMIFS(СВЦЭМ!$L$34:$L$777,СВЦЭМ!$A$34:$A$777,$A405,СВЦЭМ!$B$34:$B$777,I$401)+'СЕТ СН'!$F$13</f>
        <v>774.79225061</v>
      </c>
      <c r="J405" s="36">
        <f>SUMIFS(СВЦЭМ!$L$34:$L$777,СВЦЭМ!$A$34:$A$777,$A405,СВЦЭМ!$B$34:$B$777,J$401)+'СЕТ СН'!$F$13</f>
        <v>773.05313111999999</v>
      </c>
      <c r="K405" s="36">
        <f>SUMIFS(СВЦЭМ!$L$34:$L$777,СВЦЭМ!$A$34:$A$777,$A405,СВЦЭМ!$B$34:$B$777,K$401)+'СЕТ СН'!$F$13</f>
        <v>762.89243716999999</v>
      </c>
      <c r="L405" s="36">
        <f>SUMIFS(СВЦЭМ!$L$34:$L$777,СВЦЭМ!$A$34:$A$777,$A405,СВЦЭМ!$B$34:$B$777,L$401)+'СЕТ СН'!$F$13</f>
        <v>746.20294856999999</v>
      </c>
      <c r="M405" s="36">
        <f>SUMIFS(СВЦЭМ!$L$34:$L$777,СВЦЭМ!$A$34:$A$777,$A405,СВЦЭМ!$B$34:$B$777,M$401)+'СЕТ СН'!$F$13</f>
        <v>739.81937511000001</v>
      </c>
      <c r="N405" s="36">
        <f>SUMIFS(СВЦЭМ!$L$34:$L$777,СВЦЭМ!$A$34:$A$777,$A405,СВЦЭМ!$B$34:$B$777,N$401)+'СЕТ СН'!$F$13</f>
        <v>737.95969207999997</v>
      </c>
      <c r="O405" s="36">
        <f>SUMIFS(СВЦЭМ!$L$34:$L$777,СВЦЭМ!$A$34:$A$777,$A405,СВЦЭМ!$B$34:$B$777,O$401)+'СЕТ СН'!$F$13</f>
        <v>723.82173092999994</v>
      </c>
      <c r="P405" s="36">
        <f>SUMIFS(СВЦЭМ!$L$34:$L$777,СВЦЭМ!$A$34:$A$777,$A405,СВЦЭМ!$B$34:$B$777,P$401)+'СЕТ СН'!$F$13</f>
        <v>676.61869222999997</v>
      </c>
      <c r="Q405" s="36">
        <f>SUMIFS(СВЦЭМ!$L$34:$L$777,СВЦЭМ!$A$34:$A$777,$A405,СВЦЭМ!$B$34:$B$777,Q$401)+'СЕТ СН'!$F$13</f>
        <v>618.01792215</v>
      </c>
      <c r="R405" s="36">
        <f>SUMIFS(СВЦЭМ!$L$34:$L$777,СВЦЭМ!$A$34:$A$777,$A405,СВЦЭМ!$B$34:$B$777,R$401)+'СЕТ СН'!$F$13</f>
        <v>606.36841468</v>
      </c>
      <c r="S405" s="36">
        <f>SUMIFS(СВЦЭМ!$L$34:$L$777,СВЦЭМ!$A$34:$A$777,$A405,СВЦЭМ!$B$34:$B$777,S$401)+'СЕТ СН'!$F$13</f>
        <v>604.85962529999995</v>
      </c>
      <c r="T405" s="36">
        <f>SUMIFS(СВЦЭМ!$L$34:$L$777,СВЦЭМ!$A$34:$A$777,$A405,СВЦЭМ!$B$34:$B$777,T$401)+'СЕТ СН'!$F$13</f>
        <v>609.40263673000004</v>
      </c>
      <c r="U405" s="36">
        <f>SUMIFS(СВЦЭМ!$L$34:$L$777,СВЦЭМ!$A$34:$A$777,$A405,СВЦЭМ!$B$34:$B$777,U$401)+'СЕТ СН'!$F$13</f>
        <v>610.11734724999997</v>
      </c>
      <c r="V405" s="36">
        <f>SUMIFS(СВЦЭМ!$L$34:$L$777,СВЦЭМ!$A$34:$A$777,$A405,СВЦЭМ!$B$34:$B$777,V$401)+'СЕТ СН'!$F$13</f>
        <v>608.62988153000003</v>
      </c>
      <c r="W405" s="36">
        <f>SUMIFS(СВЦЭМ!$L$34:$L$777,СВЦЭМ!$A$34:$A$777,$A405,СВЦЭМ!$B$34:$B$777,W$401)+'СЕТ СН'!$F$13</f>
        <v>590.55114146000005</v>
      </c>
      <c r="X405" s="36">
        <f>SUMIFS(СВЦЭМ!$L$34:$L$777,СВЦЭМ!$A$34:$A$777,$A405,СВЦЭМ!$B$34:$B$777,X$401)+'СЕТ СН'!$F$13</f>
        <v>582.98304487999997</v>
      </c>
      <c r="Y405" s="36">
        <f>SUMIFS(СВЦЭМ!$L$34:$L$777,СВЦЭМ!$A$34:$A$777,$A405,СВЦЭМ!$B$34:$B$777,Y$401)+'СЕТ СН'!$F$13</f>
        <v>645.39124618999995</v>
      </c>
    </row>
    <row r="406" spans="1:27" ht="15.75" x14ac:dyDescent="0.2">
      <c r="A406" s="35">
        <f t="shared" si="11"/>
        <v>43439</v>
      </c>
      <c r="B406" s="36">
        <f>SUMIFS(СВЦЭМ!$L$34:$L$777,СВЦЭМ!$A$34:$A$777,$A406,СВЦЭМ!$B$34:$B$777,B$401)+'СЕТ СН'!$F$13</f>
        <v>723.53263061999996</v>
      </c>
      <c r="C406" s="36">
        <f>SUMIFS(СВЦЭМ!$L$34:$L$777,СВЦЭМ!$A$34:$A$777,$A406,СВЦЭМ!$B$34:$B$777,C$401)+'СЕТ СН'!$F$13</f>
        <v>777.00436582999998</v>
      </c>
      <c r="D406" s="36">
        <f>SUMIFS(СВЦЭМ!$L$34:$L$777,СВЦЭМ!$A$34:$A$777,$A406,СВЦЭМ!$B$34:$B$777,D$401)+'СЕТ СН'!$F$13</f>
        <v>845.26732511</v>
      </c>
      <c r="E406" s="36">
        <f>SUMIFS(СВЦЭМ!$L$34:$L$777,СВЦЭМ!$A$34:$A$777,$A406,СВЦЭМ!$B$34:$B$777,E$401)+'СЕТ СН'!$F$13</f>
        <v>848.01664613000003</v>
      </c>
      <c r="F406" s="36">
        <f>SUMIFS(СВЦЭМ!$L$34:$L$777,СВЦЭМ!$A$34:$A$777,$A406,СВЦЭМ!$B$34:$B$777,F$401)+'СЕТ СН'!$F$13</f>
        <v>845.71531745000004</v>
      </c>
      <c r="G406" s="36">
        <f>SUMIFS(СВЦЭМ!$L$34:$L$777,СВЦЭМ!$A$34:$A$777,$A406,СВЦЭМ!$B$34:$B$777,G$401)+'СЕТ СН'!$F$13</f>
        <v>839.39767957000004</v>
      </c>
      <c r="H406" s="36">
        <f>SUMIFS(СВЦЭМ!$L$34:$L$777,СВЦЭМ!$A$34:$A$777,$A406,СВЦЭМ!$B$34:$B$777,H$401)+'СЕТ СН'!$F$13</f>
        <v>811.54661284999997</v>
      </c>
      <c r="I406" s="36">
        <f>SUMIFS(СВЦЭМ!$L$34:$L$777,СВЦЭМ!$A$34:$A$777,$A406,СВЦЭМ!$B$34:$B$777,I$401)+'СЕТ СН'!$F$13</f>
        <v>781.75807153999995</v>
      </c>
      <c r="J406" s="36">
        <f>SUMIFS(СВЦЭМ!$L$34:$L$777,СВЦЭМ!$A$34:$A$777,$A406,СВЦЭМ!$B$34:$B$777,J$401)+'СЕТ СН'!$F$13</f>
        <v>788.74510325000006</v>
      </c>
      <c r="K406" s="36">
        <f>SUMIFS(СВЦЭМ!$L$34:$L$777,СВЦЭМ!$A$34:$A$777,$A406,СВЦЭМ!$B$34:$B$777,K$401)+'СЕТ СН'!$F$13</f>
        <v>786.16035890000001</v>
      </c>
      <c r="L406" s="36">
        <f>SUMIFS(СВЦЭМ!$L$34:$L$777,СВЦЭМ!$A$34:$A$777,$A406,СВЦЭМ!$B$34:$B$777,L$401)+'СЕТ СН'!$F$13</f>
        <v>785.04325400000005</v>
      </c>
      <c r="M406" s="36">
        <f>SUMIFS(СВЦЭМ!$L$34:$L$777,СВЦЭМ!$A$34:$A$777,$A406,СВЦЭМ!$B$34:$B$777,M$401)+'СЕТ СН'!$F$13</f>
        <v>773.79700664999996</v>
      </c>
      <c r="N406" s="36">
        <f>SUMIFS(СВЦЭМ!$L$34:$L$777,СВЦЭМ!$A$34:$A$777,$A406,СВЦЭМ!$B$34:$B$777,N$401)+'СЕТ СН'!$F$13</f>
        <v>765.23434505</v>
      </c>
      <c r="O406" s="36">
        <f>SUMIFS(СВЦЭМ!$L$34:$L$777,СВЦЭМ!$A$34:$A$777,$A406,СВЦЭМ!$B$34:$B$777,O$401)+'СЕТ СН'!$F$13</f>
        <v>727.55009094000002</v>
      </c>
      <c r="P406" s="36">
        <f>SUMIFS(СВЦЭМ!$L$34:$L$777,СВЦЭМ!$A$34:$A$777,$A406,СВЦЭМ!$B$34:$B$777,P$401)+'СЕТ СН'!$F$13</f>
        <v>684.00097027000004</v>
      </c>
      <c r="Q406" s="36">
        <f>SUMIFS(СВЦЭМ!$L$34:$L$777,СВЦЭМ!$A$34:$A$777,$A406,СВЦЭМ!$B$34:$B$777,Q$401)+'СЕТ СН'!$F$13</f>
        <v>626.90129757</v>
      </c>
      <c r="R406" s="36">
        <f>SUMIFS(СВЦЭМ!$L$34:$L$777,СВЦЭМ!$A$34:$A$777,$A406,СВЦЭМ!$B$34:$B$777,R$401)+'СЕТ СН'!$F$13</f>
        <v>606.09049804999995</v>
      </c>
      <c r="S406" s="36">
        <f>SUMIFS(СВЦЭМ!$L$34:$L$777,СВЦЭМ!$A$34:$A$777,$A406,СВЦЭМ!$B$34:$B$777,S$401)+'СЕТ СН'!$F$13</f>
        <v>603.42669345000002</v>
      </c>
      <c r="T406" s="36">
        <f>SUMIFS(СВЦЭМ!$L$34:$L$777,СВЦЭМ!$A$34:$A$777,$A406,СВЦЭМ!$B$34:$B$777,T$401)+'СЕТ СН'!$F$13</f>
        <v>613.50719213000002</v>
      </c>
      <c r="U406" s="36">
        <f>SUMIFS(СВЦЭМ!$L$34:$L$777,СВЦЭМ!$A$34:$A$777,$A406,СВЦЭМ!$B$34:$B$777,U$401)+'СЕТ СН'!$F$13</f>
        <v>613.56444921000002</v>
      </c>
      <c r="V406" s="36">
        <f>SUMIFS(СВЦЭМ!$L$34:$L$777,СВЦЭМ!$A$34:$A$777,$A406,СВЦЭМ!$B$34:$B$777,V$401)+'СЕТ СН'!$F$13</f>
        <v>614.54857723999999</v>
      </c>
      <c r="W406" s="36">
        <f>SUMIFS(СВЦЭМ!$L$34:$L$777,СВЦЭМ!$A$34:$A$777,$A406,СВЦЭМ!$B$34:$B$777,W$401)+'СЕТ СН'!$F$13</f>
        <v>619.00325415999998</v>
      </c>
      <c r="X406" s="36">
        <f>SUMIFS(СВЦЭМ!$L$34:$L$777,СВЦЭМ!$A$34:$A$777,$A406,СВЦЭМ!$B$34:$B$777,X$401)+'СЕТ СН'!$F$13</f>
        <v>610.81087169</v>
      </c>
      <c r="Y406" s="36">
        <f>SUMIFS(СВЦЭМ!$L$34:$L$777,СВЦЭМ!$A$34:$A$777,$A406,СВЦЭМ!$B$34:$B$777,Y$401)+'СЕТ СН'!$F$13</f>
        <v>664.67277158000002</v>
      </c>
    </row>
    <row r="407" spans="1:27" ht="15.75" x14ac:dyDescent="0.2">
      <c r="A407" s="35">
        <f t="shared" si="11"/>
        <v>43440</v>
      </c>
      <c r="B407" s="36">
        <f>SUMIFS(СВЦЭМ!$L$34:$L$777,СВЦЭМ!$A$34:$A$777,$A407,СВЦЭМ!$B$34:$B$777,B$401)+'СЕТ СН'!$F$13</f>
        <v>730.22068430000002</v>
      </c>
      <c r="C407" s="36">
        <f>SUMIFS(СВЦЭМ!$L$34:$L$777,СВЦЭМ!$A$34:$A$777,$A407,СВЦЭМ!$B$34:$B$777,C$401)+'СЕТ СН'!$F$13</f>
        <v>780.41396079000003</v>
      </c>
      <c r="D407" s="36">
        <f>SUMIFS(СВЦЭМ!$L$34:$L$777,СВЦЭМ!$A$34:$A$777,$A407,СВЦЭМ!$B$34:$B$777,D$401)+'СЕТ СН'!$F$13</f>
        <v>844.49094277999995</v>
      </c>
      <c r="E407" s="36">
        <f>SUMIFS(СВЦЭМ!$L$34:$L$777,СВЦЭМ!$A$34:$A$777,$A407,СВЦЭМ!$B$34:$B$777,E$401)+'СЕТ СН'!$F$13</f>
        <v>851.87974727999995</v>
      </c>
      <c r="F407" s="36">
        <f>SUMIFS(СВЦЭМ!$L$34:$L$777,СВЦЭМ!$A$34:$A$777,$A407,СВЦЭМ!$B$34:$B$777,F$401)+'СЕТ СН'!$F$13</f>
        <v>854.83441216000006</v>
      </c>
      <c r="G407" s="36">
        <f>SUMIFS(СВЦЭМ!$L$34:$L$777,СВЦЭМ!$A$34:$A$777,$A407,СВЦЭМ!$B$34:$B$777,G$401)+'СЕТ СН'!$F$13</f>
        <v>834.43042760000003</v>
      </c>
      <c r="H407" s="36">
        <f>SUMIFS(СВЦЭМ!$L$34:$L$777,СВЦЭМ!$A$34:$A$777,$A407,СВЦЭМ!$B$34:$B$777,H$401)+'СЕТ СН'!$F$13</f>
        <v>799.37343436000003</v>
      </c>
      <c r="I407" s="36">
        <f>SUMIFS(СВЦЭМ!$L$34:$L$777,СВЦЭМ!$A$34:$A$777,$A407,СВЦЭМ!$B$34:$B$777,I$401)+'СЕТ СН'!$F$13</f>
        <v>740.23367962999998</v>
      </c>
      <c r="J407" s="36">
        <f>SUMIFS(СВЦЭМ!$L$34:$L$777,СВЦЭМ!$A$34:$A$777,$A407,СВЦЭМ!$B$34:$B$777,J$401)+'СЕТ СН'!$F$13</f>
        <v>692.74721288000001</v>
      </c>
      <c r="K407" s="36">
        <f>SUMIFS(СВЦЭМ!$L$34:$L$777,СВЦЭМ!$A$34:$A$777,$A407,СВЦЭМ!$B$34:$B$777,K$401)+'СЕТ СН'!$F$13</f>
        <v>653.26615819000006</v>
      </c>
      <c r="L407" s="36">
        <f>SUMIFS(СВЦЭМ!$L$34:$L$777,СВЦЭМ!$A$34:$A$777,$A407,СВЦЭМ!$B$34:$B$777,L$401)+'СЕТ СН'!$F$13</f>
        <v>660.09639089999996</v>
      </c>
      <c r="M407" s="36">
        <f>SUMIFS(СВЦЭМ!$L$34:$L$777,СВЦЭМ!$A$34:$A$777,$A407,СВЦЭМ!$B$34:$B$777,M$401)+'СЕТ СН'!$F$13</f>
        <v>695.82924888000002</v>
      </c>
      <c r="N407" s="36">
        <f>SUMIFS(СВЦЭМ!$L$34:$L$777,СВЦЭМ!$A$34:$A$777,$A407,СВЦЭМ!$B$34:$B$777,N$401)+'СЕТ СН'!$F$13</f>
        <v>744.05739627000003</v>
      </c>
      <c r="O407" s="36">
        <f>SUMIFS(СВЦЭМ!$L$34:$L$777,СВЦЭМ!$A$34:$A$777,$A407,СВЦЭМ!$B$34:$B$777,O$401)+'СЕТ СН'!$F$13</f>
        <v>771.06806287999996</v>
      </c>
      <c r="P407" s="36">
        <f>SUMIFS(СВЦЭМ!$L$34:$L$777,СВЦЭМ!$A$34:$A$777,$A407,СВЦЭМ!$B$34:$B$777,P$401)+'СЕТ СН'!$F$13</f>
        <v>769.00379817999999</v>
      </c>
      <c r="Q407" s="36">
        <f>SUMIFS(СВЦЭМ!$L$34:$L$777,СВЦЭМ!$A$34:$A$777,$A407,СВЦЭМ!$B$34:$B$777,Q$401)+'СЕТ СН'!$F$13</f>
        <v>743.08148764999999</v>
      </c>
      <c r="R407" s="36">
        <f>SUMIFS(СВЦЭМ!$L$34:$L$777,СВЦЭМ!$A$34:$A$777,$A407,СВЦЭМ!$B$34:$B$777,R$401)+'СЕТ СН'!$F$13</f>
        <v>698.86369870999999</v>
      </c>
      <c r="S407" s="36">
        <f>SUMIFS(СВЦЭМ!$L$34:$L$777,СВЦЭМ!$A$34:$A$777,$A407,СВЦЭМ!$B$34:$B$777,S$401)+'СЕТ СН'!$F$13</f>
        <v>648.63712597999995</v>
      </c>
      <c r="T407" s="36">
        <f>SUMIFS(СВЦЭМ!$L$34:$L$777,СВЦЭМ!$A$34:$A$777,$A407,СВЦЭМ!$B$34:$B$777,T$401)+'СЕТ СН'!$F$13</f>
        <v>641.96760631999996</v>
      </c>
      <c r="U407" s="36">
        <f>SUMIFS(СВЦЭМ!$L$34:$L$777,СВЦЭМ!$A$34:$A$777,$A407,СВЦЭМ!$B$34:$B$777,U$401)+'СЕТ СН'!$F$13</f>
        <v>645.68921386</v>
      </c>
      <c r="V407" s="36">
        <f>SUMIFS(СВЦЭМ!$L$34:$L$777,СВЦЭМ!$A$34:$A$777,$A407,СВЦЭМ!$B$34:$B$777,V$401)+'СЕТ СН'!$F$13</f>
        <v>643.43313538999996</v>
      </c>
      <c r="W407" s="36">
        <f>SUMIFS(СВЦЭМ!$L$34:$L$777,СВЦЭМ!$A$34:$A$777,$A407,СВЦЭМ!$B$34:$B$777,W$401)+'СЕТ СН'!$F$13</f>
        <v>618.09776395999995</v>
      </c>
      <c r="X407" s="36">
        <f>SUMIFS(СВЦЭМ!$L$34:$L$777,СВЦЭМ!$A$34:$A$777,$A407,СВЦЭМ!$B$34:$B$777,X$401)+'СЕТ СН'!$F$13</f>
        <v>634.6325392</v>
      </c>
      <c r="Y407" s="36">
        <f>SUMIFS(СВЦЭМ!$L$34:$L$777,СВЦЭМ!$A$34:$A$777,$A407,СВЦЭМ!$B$34:$B$777,Y$401)+'СЕТ СН'!$F$13</f>
        <v>658.43496646999995</v>
      </c>
    </row>
    <row r="408" spans="1:27" ht="15.75" x14ac:dyDescent="0.2">
      <c r="A408" s="35">
        <f t="shared" si="11"/>
        <v>43441</v>
      </c>
      <c r="B408" s="36">
        <f>SUMIFS(СВЦЭМ!$L$34:$L$777,СВЦЭМ!$A$34:$A$777,$A408,СВЦЭМ!$B$34:$B$777,B$401)+'СЕТ СН'!$F$13</f>
        <v>792.76980516000003</v>
      </c>
      <c r="C408" s="36">
        <f>SUMIFS(СВЦЭМ!$L$34:$L$777,СВЦЭМ!$A$34:$A$777,$A408,СВЦЭМ!$B$34:$B$777,C$401)+'СЕТ СН'!$F$13</f>
        <v>860.54206346000001</v>
      </c>
      <c r="D408" s="36">
        <f>SUMIFS(СВЦЭМ!$L$34:$L$777,СВЦЭМ!$A$34:$A$777,$A408,СВЦЭМ!$B$34:$B$777,D$401)+'СЕТ СН'!$F$13</f>
        <v>886.29318747000002</v>
      </c>
      <c r="E408" s="36">
        <f>SUMIFS(СВЦЭМ!$L$34:$L$777,СВЦЭМ!$A$34:$A$777,$A408,СВЦЭМ!$B$34:$B$777,E$401)+'СЕТ СН'!$F$13</f>
        <v>885.02844989000005</v>
      </c>
      <c r="F408" s="36">
        <f>SUMIFS(СВЦЭМ!$L$34:$L$777,СВЦЭМ!$A$34:$A$777,$A408,СВЦЭМ!$B$34:$B$777,F$401)+'СЕТ СН'!$F$13</f>
        <v>885.35024696000005</v>
      </c>
      <c r="G408" s="36">
        <f>SUMIFS(СВЦЭМ!$L$34:$L$777,СВЦЭМ!$A$34:$A$777,$A408,СВЦЭМ!$B$34:$B$777,G$401)+'СЕТ СН'!$F$13</f>
        <v>881.16677618999995</v>
      </c>
      <c r="H408" s="36">
        <f>SUMIFS(СВЦЭМ!$L$34:$L$777,СВЦЭМ!$A$34:$A$777,$A408,СВЦЭМ!$B$34:$B$777,H$401)+'СЕТ СН'!$F$13</f>
        <v>847.73277383000004</v>
      </c>
      <c r="I408" s="36">
        <f>SUMIFS(СВЦЭМ!$L$34:$L$777,СВЦЭМ!$A$34:$A$777,$A408,СВЦЭМ!$B$34:$B$777,I$401)+'СЕТ СН'!$F$13</f>
        <v>771.07757707999997</v>
      </c>
      <c r="J408" s="36">
        <f>SUMIFS(СВЦЭМ!$L$34:$L$777,СВЦЭМ!$A$34:$A$777,$A408,СВЦЭМ!$B$34:$B$777,J$401)+'СЕТ СН'!$F$13</f>
        <v>707.20059389000005</v>
      </c>
      <c r="K408" s="36">
        <f>SUMIFS(СВЦЭМ!$L$34:$L$777,СВЦЭМ!$A$34:$A$777,$A408,СВЦЭМ!$B$34:$B$777,K$401)+'СЕТ СН'!$F$13</f>
        <v>654.63215219999995</v>
      </c>
      <c r="L408" s="36">
        <f>SUMIFS(СВЦЭМ!$L$34:$L$777,СВЦЭМ!$A$34:$A$777,$A408,СВЦЭМ!$B$34:$B$777,L$401)+'СЕТ СН'!$F$13</f>
        <v>658.72207435999997</v>
      </c>
      <c r="M408" s="36">
        <f>SUMIFS(СВЦЭМ!$L$34:$L$777,СВЦЭМ!$A$34:$A$777,$A408,СВЦЭМ!$B$34:$B$777,M$401)+'СЕТ СН'!$F$13</f>
        <v>698.50919484999997</v>
      </c>
      <c r="N408" s="36">
        <f>SUMIFS(СВЦЭМ!$L$34:$L$777,СВЦЭМ!$A$34:$A$777,$A408,СВЦЭМ!$B$34:$B$777,N$401)+'СЕТ СН'!$F$13</f>
        <v>743.32680862999996</v>
      </c>
      <c r="O408" s="36">
        <f>SUMIFS(СВЦЭМ!$L$34:$L$777,СВЦЭМ!$A$34:$A$777,$A408,СВЦЭМ!$B$34:$B$777,O$401)+'СЕТ СН'!$F$13</f>
        <v>776.64760523999996</v>
      </c>
      <c r="P408" s="36">
        <f>SUMIFS(СВЦЭМ!$L$34:$L$777,СВЦЭМ!$A$34:$A$777,$A408,СВЦЭМ!$B$34:$B$777,P$401)+'СЕТ СН'!$F$13</f>
        <v>782.52704816999994</v>
      </c>
      <c r="Q408" s="36">
        <f>SUMIFS(СВЦЭМ!$L$34:$L$777,СВЦЭМ!$A$34:$A$777,$A408,СВЦЭМ!$B$34:$B$777,Q$401)+'СЕТ СН'!$F$13</f>
        <v>752.40047231999995</v>
      </c>
      <c r="R408" s="36">
        <f>SUMIFS(СВЦЭМ!$L$34:$L$777,СВЦЭМ!$A$34:$A$777,$A408,СВЦЭМ!$B$34:$B$777,R$401)+'СЕТ СН'!$F$13</f>
        <v>699.28332415</v>
      </c>
      <c r="S408" s="36">
        <f>SUMIFS(СВЦЭМ!$L$34:$L$777,СВЦЭМ!$A$34:$A$777,$A408,СВЦЭМ!$B$34:$B$777,S$401)+'СЕТ СН'!$F$13</f>
        <v>634.52624390000005</v>
      </c>
      <c r="T408" s="36">
        <f>SUMIFS(СВЦЭМ!$L$34:$L$777,СВЦЭМ!$A$34:$A$777,$A408,СВЦЭМ!$B$34:$B$777,T$401)+'СЕТ СН'!$F$13</f>
        <v>613.83414717999995</v>
      </c>
      <c r="U408" s="36">
        <f>SUMIFS(СВЦЭМ!$L$34:$L$777,СВЦЭМ!$A$34:$A$777,$A408,СВЦЭМ!$B$34:$B$777,U$401)+'СЕТ СН'!$F$13</f>
        <v>615.473615</v>
      </c>
      <c r="V408" s="36">
        <f>SUMIFS(СВЦЭМ!$L$34:$L$777,СВЦЭМ!$A$34:$A$777,$A408,СВЦЭМ!$B$34:$B$777,V$401)+'СЕТ СН'!$F$13</f>
        <v>625.02191158999995</v>
      </c>
      <c r="W408" s="36">
        <f>SUMIFS(СВЦЭМ!$L$34:$L$777,СВЦЭМ!$A$34:$A$777,$A408,СВЦЭМ!$B$34:$B$777,W$401)+'СЕТ СН'!$F$13</f>
        <v>640.91588443000001</v>
      </c>
      <c r="X408" s="36">
        <f>SUMIFS(СВЦЭМ!$L$34:$L$777,СВЦЭМ!$A$34:$A$777,$A408,СВЦЭМ!$B$34:$B$777,X$401)+'СЕТ СН'!$F$13</f>
        <v>650.02779023000005</v>
      </c>
      <c r="Y408" s="36">
        <f>SUMIFS(СВЦЭМ!$L$34:$L$777,СВЦЭМ!$A$34:$A$777,$A408,СВЦЭМ!$B$34:$B$777,Y$401)+'СЕТ СН'!$F$13</f>
        <v>714.92566567999995</v>
      </c>
    </row>
    <row r="409" spans="1:27" ht="15.75" x14ac:dyDescent="0.2">
      <c r="A409" s="35">
        <f t="shared" si="11"/>
        <v>43442</v>
      </c>
      <c r="B409" s="36">
        <f>SUMIFS(СВЦЭМ!$L$34:$L$777,СВЦЭМ!$A$34:$A$777,$A409,СВЦЭМ!$B$34:$B$777,B$401)+'СЕТ СН'!$F$13</f>
        <v>779.38507218999996</v>
      </c>
      <c r="C409" s="36">
        <f>SUMIFS(СВЦЭМ!$L$34:$L$777,СВЦЭМ!$A$34:$A$777,$A409,СВЦЭМ!$B$34:$B$777,C$401)+'СЕТ СН'!$F$13</f>
        <v>801.52996515999996</v>
      </c>
      <c r="D409" s="36">
        <f>SUMIFS(СВЦЭМ!$L$34:$L$777,СВЦЭМ!$A$34:$A$777,$A409,СВЦЭМ!$B$34:$B$777,D$401)+'СЕТ СН'!$F$13</f>
        <v>875.93092243000001</v>
      </c>
      <c r="E409" s="36">
        <f>SUMIFS(СВЦЭМ!$L$34:$L$777,СВЦЭМ!$A$34:$A$777,$A409,СВЦЭМ!$B$34:$B$777,E$401)+'СЕТ СН'!$F$13</f>
        <v>887.45287969000003</v>
      </c>
      <c r="F409" s="36">
        <f>SUMIFS(СВЦЭМ!$L$34:$L$777,СВЦЭМ!$A$34:$A$777,$A409,СВЦЭМ!$B$34:$B$777,F$401)+'СЕТ СН'!$F$13</f>
        <v>887.17158892999998</v>
      </c>
      <c r="G409" s="36">
        <f>SUMIFS(СВЦЭМ!$L$34:$L$777,СВЦЭМ!$A$34:$A$777,$A409,СВЦЭМ!$B$34:$B$777,G$401)+'СЕТ СН'!$F$13</f>
        <v>889.21981813000002</v>
      </c>
      <c r="H409" s="36">
        <f>SUMIFS(СВЦЭМ!$L$34:$L$777,СВЦЭМ!$A$34:$A$777,$A409,СВЦЭМ!$B$34:$B$777,H$401)+'СЕТ СН'!$F$13</f>
        <v>871.65265423999995</v>
      </c>
      <c r="I409" s="36">
        <f>SUMIFS(СВЦЭМ!$L$34:$L$777,СВЦЭМ!$A$34:$A$777,$A409,СВЦЭМ!$B$34:$B$777,I$401)+'СЕТ СН'!$F$13</f>
        <v>791.28118485000005</v>
      </c>
      <c r="J409" s="36">
        <f>SUMIFS(СВЦЭМ!$L$34:$L$777,СВЦЭМ!$A$34:$A$777,$A409,СВЦЭМ!$B$34:$B$777,J$401)+'СЕТ СН'!$F$13</f>
        <v>716.69385521000004</v>
      </c>
      <c r="K409" s="36">
        <f>SUMIFS(СВЦЭМ!$L$34:$L$777,СВЦЭМ!$A$34:$A$777,$A409,СВЦЭМ!$B$34:$B$777,K$401)+'СЕТ СН'!$F$13</f>
        <v>657.78468425000005</v>
      </c>
      <c r="L409" s="36">
        <f>SUMIFS(СВЦЭМ!$L$34:$L$777,СВЦЭМ!$A$34:$A$777,$A409,СВЦЭМ!$B$34:$B$777,L$401)+'СЕТ СН'!$F$13</f>
        <v>652.70117536999999</v>
      </c>
      <c r="M409" s="36">
        <f>SUMIFS(СВЦЭМ!$L$34:$L$777,СВЦЭМ!$A$34:$A$777,$A409,СВЦЭМ!$B$34:$B$777,M$401)+'СЕТ СН'!$F$13</f>
        <v>699.27606682999999</v>
      </c>
      <c r="N409" s="36">
        <f>SUMIFS(СВЦЭМ!$L$34:$L$777,СВЦЭМ!$A$34:$A$777,$A409,СВЦЭМ!$B$34:$B$777,N$401)+'СЕТ СН'!$F$13</f>
        <v>757.17784405999998</v>
      </c>
      <c r="O409" s="36">
        <f>SUMIFS(СВЦЭМ!$L$34:$L$777,СВЦЭМ!$A$34:$A$777,$A409,СВЦЭМ!$B$34:$B$777,O$401)+'СЕТ СН'!$F$13</f>
        <v>789.24267278000002</v>
      </c>
      <c r="P409" s="36">
        <f>SUMIFS(СВЦЭМ!$L$34:$L$777,СВЦЭМ!$A$34:$A$777,$A409,СВЦЭМ!$B$34:$B$777,P$401)+'СЕТ СН'!$F$13</f>
        <v>787.68668707999996</v>
      </c>
      <c r="Q409" s="36">
        <f>SUMIFS(СВЦЭМ!$L$34:$L$777,СВЦЭМ!$A$34:$A$777,$A409,СВЦЭМ!$B$34:$B$777,Q$401)+'СЕТ СН'!$F$13</f>
        <v>762.47096093000005</v>
      </c>
      <c r="R409" s="36">
        <f>SUMIFS(СВЦЭМ!$L$34:$L$777,СВЦЭМ!$A$34:$A$777,$A409,СВЦЭМ!$B$34:$B$777,R$401)+'СЕТ СН'!$F$13</f>
        <v>715.47775707000005</v>
      </c>
      <c r="S409" s="36">
        <f>SUMIFS(СВЦЭМ!$L$34:$L$777,СВЦЭМ!$A$34:$A$777,$A409,СВЦЭМ!$B$34:$B$777,S$401)+'СЕТ СН'!$F$13</f>
        <v>642.15391663000003</v>
      </c>
      <c r="T409" s="36">
        <f>SUMIFS(СВЦЭМ!$L$34:$L$777,СВЦЭМ!$A$34:$A$777,$A409,СВЦЭМ!$B$34:$B$777,T$401)+'СЕТ СН'!$F$13</f>
        <v>605.93687566999995</v>
      </c>
      <c r="U409" s="36">
        <f>SUMIFS(СВЦЭМ!$L$34:$L$777,СВЦЭМ!$A$34:$A$777,$A409,СВЦЭМ!$B$34:$B$777,U$401)+'СЕТ СН'!$F$13</f>
        <v>609.16673605999995</v>
      </c>
      <c r="V409" s="36">
        <f>SUMIFS(СВЦЭМ!$L$34:$L$777,СВЦЭМ!$A$34:$A$777,$A409,СВЦЭМ!$B$34:$B$777,V$401)+'СЕТ СН'!$F$13</f>
        <v>623.02475188999995</v>
      </c>
      <c r="W409" s="36">
        <f>SUMIFS(СВЦЭМ!$L$34:$L$777,СВЦЭМ!$A$34:$A$777,$A409,СВЦЭМ!$B$34:$B$777,W$401)+'СЕТ СН'!$F$13</f>
        <v>634.30971210999996</v>
      </c>
      <c r="X409" s="36">
        <f>SUMIFS(СВЦЭМ!$L$34:$L$777,СВЦЭМ!$A$34:$A$777,$A409,СВЦЭМ!$B$34:$B$777,X$401)+'СЕТ СН'!$F$13</f>
        <v>655.31439999999998</v>
      </c>
      <c r="Y409" s="36">
        <f>SUMIFS(СВЦЭМ!$L$34:$L$777,СВЦЭМ!$A$34:$A$777,$A409,СВЦЭМ!$B$34:$B$777,Y$401)+'СЕТ СН'!$F$13</f>
        <v>720.04866038</v>
      </c>
    </row>
    <row r="410" spans="1:27" ht="15.75" x14ac:dyDescent="0.2">
      <c r="A410" s="35">
        <f t="shared" si="11"/>
        <v>43443</v>
      </c>
      <c r="B410" s="36">
        <f>SUMIFS(СВЦЭМ!$L$34:$L$777,СВЦЭМ!$A$34:$A$777,$A410,СВЦЭМ!$B$34:$B$777,B$401)+'СЕТ СН'!$F$13</f>
        <v>770.12080721999996</v>
      </c>
      <c r="C410" s="36">
        <f>SUMIFS(СВЦЭМ!$L$34:$L$777,СВЦЭМ!$A$34:$A$777,$A410,СВЦЭМ!$B$34:$B$777,C$401)+'СЕТ СН'!$F$13</f>
        <v>825.02615308999998</v>
      </c>
      <c r="D410" s="36">
        <f>SUMIFS(СВЦЭМ!$L$34:$L$777,СВЦЭМ!$A$34:$A$777,$A410,СВЦЭМ!$B$34:$B$777,D$401)+'СЕТ СН'!$F$13</f>
        <v>879.65264786</v>
      </c>
      <c r="E410" s="36">
        <f>SUMIFS(СВЦЭМ!$L$34:$L$777,СВЦЭМ!$A$34:$A$777,$A410,СВЦЭМ!$B$34:$B$777,E$401)+'СЕТ СН'!$F$13</f>
        <v>888.27534966999997</v>
      </c>
      <c r="F410" s="36">
        <f>SUMIFS(СВЦЭМ!$L$34:$L$777,СВЦЭМ!$A$34:$A$777,$A410,СВЦЭМ!$B$34:$B$777,F$401)+'СЕТ СН'!$F$13</f>
        <v>891.25230947</v>
      </c>
      <c r="G410" s="36">
        <f>SUMIFS(СВЦЭМ!$L$34:$L$777,СВЦЭМ!$A$34:$A$777,$A410,СВЦЭМ!$B$34:$B$777,G$401)+'СЕТ СН'!$F$13</f>
        <v>884.94687126999997</v>
      </c>
      <c r="H410" s="36">
        <f>SUMIFS(СВЦЭМ!$L$34:$L$777,СВЦЭМ!$A$34:$A$777,$A410,СВЦЭМ!$B$34:$B$777,H$401)+'СЕТ СН'!$F$13</f>
        <v>855.78138411999998</v>
      </c>
      <c r="I410" s="36">
        <f>SUMIFS(СВЦЭМ!$L$34:$L$777,СВЦЭМ!$A$34:$A$777,$A410,СВЦЭМ!$B$34:$B$777,I$401)+'СЕТ СН'!$F$13</f>
        <v>789.06523947999995</v>
      </c>
      <c r="J410" s="36">
        <f>SUMIFS(СВЦЭМ!$L$34:$L$777,СВЦЭМ!$A$34:$A$777,$A410,СВЦЭМ!$B$34:$B$777,J$401)+'СЕТ СН'!$F$13</f>
        <v>713.69539361</v>
      </c>
      <c r="K410" s="36">
        <f>SUMIFS(СВЦЭМ!$L$34:$L$777,СВЦЭМ!$A$34:$A$777,$A410,СВЦЭМ!$B$34:$B$777,K$401)+'СЕТ СН'!$F$13</f>
        <v>656.51401952000003</v>
      </c>
      <c r="L410" s="36">
        <f>SUMIFS(СВЦЭМ!$L$34:$L$777,СВЦЭМ!$A$34:$A$777,$A410,СВЦЭМ!$B$34:$B$777,L$401)+'СЕТ СН'!$F$13</f>
        <v>649.84475904999999</v>
      </c>
      <c r="M410" s="36">
        <f>SUMIFS(СВЦЭМ!$L$34:$L$777,СВЦЭМ!$A$34:$A$777,$A410,СВЦЭМ!$B$34:$B$777,M$401)+'СЕТ СН'!$F$13</f>
        <v>701.64999247000003</v>
      </c>
      <c r="N410" s="36">
        <f>SUMIFS(СВЦЭМ!$L$34:$L$777,СВЦЭМ!$A$34:$A$777,$A410,СВЦЭМ!$B$34:$B$777,N$401)+'СЕТ СН'!$F$13</f>
        <v>746.06262663999996</v>
      </c>
      <c r="O410" s="36">
        <f>SUMIFS(СВЦЭМ!$L$34:$L$777,СВЦЭМ!$A$34:$A$777,$A410,СВЦЭМ!$B$34:$B$777,O$401)+'СЕТ СН'!$F$13</f>
        <v>789.47028409999996</v>
      </c>
      <c r="P410" s="36">
        <f>SUMIFS(СВЦЭМ!$L$34:$L$777,СВЦЭМ!$A$34:$A$777,$A410,СВЦЭМ!$B$34:$B$777,P$401)+'СЕТ СН'!$F$13</f>
        <v>793.36285038000005</v>
      </c>
      <c r="Q410" s="36">
        <f>SUMIFS(СВЦЭМ!$L$34:$L$777,СВЦЭМ!$A$34:$A$777,$A410,СВЦЭМ!$B$34:$B$777,Q$401)+'СЕТ СН'!$F$13</f>
        <v>767.32012842999995</v>
      </c>
      <c r="R410" s="36">
        <f>SUMIFS(СВЦЭМ!$L$34:$L$777,СВЦЭМ!$A$34:$A$777,$A410,СВЦЭМ!$B$34:$B$777,R$401)+'СЕТ СН'!$F$13</f>
        <v>721.02659001999996</v>
      </c>
      <c r="S410" s="36">
        <f>SUMIFS(СВЦЭМ!$L$34:$L$777,СВЦЭМ!$A$34:$A$777,$A410,СВЦЭМ!$B$34:$B$777,S$401)+'СЕТ СН'!$F$13</f>
        <v>640.10839191000002</v>
      </c>
      <c r="T410" s="36">
        <f>SUMIFS(СВЦЭМ!$L$34:$L$777,СВЦЭМ!$A$34:$A$777,$A410,СВЦЭМ!$B$34:$B$777,T$401)+'СЕТ СН'!$F$13</f>
        <v>610.02861708</v>
      </c>
      <c r="U410" s="36">
        <f>SUMIFS(СВЦЭМ!$L$34:$L$777,СВЦЭМ!$A$34:$A$777,$A410,СВЦЭМ!$B$34:$B$777,U$401)+'СЕТ СН'!$F$13</f>
        <v>604.26015684000004</v>
      </c>
      <c r="V410" s="36">
        <f>SUMIFS(СВЦЭМ!$L$34:$L$777,СВЦЭМ!$A$34:$A$777,$A410,СВЦЭМ!$B$34:$B$777,V$401)+'СЕТ СН'!$F$13</f>
        <v>617.99272431999998</v>
      </c>
      <c r="W410" s="36">
        <f>SUMIFS(СВЦЭМ!$L$34:$L$777,СВЦЭМ!$A$34:$A$777,$A410,СВЦЭМ!$B$34:$B$777,W$401)+'СЕТ СН'!$F$13</f>
        <v>633.06287213999997</v>
      </c>
      <c r="X410" s="36">
        <f>SUMIFS(СВЦЭМ!$L$34:$L$777,СВЦЭМ!$A$34:$A$777,$A410,СВЦЭМ!$B$34:$B$777,X$401)+'СЕТ СН'!$F$13</f>
        <v>647.79144368000004</v>
      </c>
      <c r="Y410" s="36">
        <f>SUMIFS(СВЦЭМ!$L$34:$L$777,СВЦЭМ!$A$34:$A$777,$A410,СВЦЭМ!$B$34:$B$777,Y$401)+'СЕТ СН'!$F$13</f>
        <v>711.92028901000003</v>
      </c>
    </row>
    <row r="411" spans="1:27" ht="15.75" x14ac:dyDescent="0.2">
      <c r="A411" s="35">
        <f t="shared" si="11"/>
        <v>43444</v>
      </c>
      <c r="B411" s="36">
        <f>SUMIFS(СВЦЭМ!$L$34:$L$777,СВЦЭМ!$A$34:$A$777,$A411,СВЦЭМ!$B$34:$B$777,B$401)+'СЕТ СН'!$F$13</f>
        <v>795.49708389</v>
      </c>
      <c r="C411" s="36">
        <f>SUMIFS(СВЦЭМ!$L$34:$L$777,СВЦЭМ!$A$34:$A$777,$A411,СВЦЭМ!$B$34:$B$777,C$401)+'СЕТ СН'!$F$13</f>
        <v>858.56734443000005</v>
      </c>
      <c r="D411" s="36">
        <f>SUMIFS(СВЦЭМ!$L$34:$L$777,СВЦЭМ!$A$34:$A$777,$A411,СВЦЭМ!$B$34:$B$777,D$401)+'СЕТ СН'!$F$13</f>
        <v>896.43117547999998</v>
      </c>
      <c r="E411" s="36">
        <f>SUMIFS(СВЦЭМ!$L$34:$L$777,СВЦЭМ!$A$34:$A$777,$A411,СВЦЭМ!$B$34:$B$777,E$401)+'СЕТ СН'!$F$13</f>
        <v>894.86169258999996</v>
      </c>
      <c r="F411" s="36">
        <f>SUMIFS(СВЦЭМ!$L$34:$L$777,СВЦЭМ!$A$34:$A$777,$A411,СВЦЭМ!$B$34:$B$777,F$401)+'СЕТ СН'!$F$13</f>
        <v>895.48759223000002</v>
      </c>
      <c r="G411" s="36">
        <f>SUMIFS(СВЦЭМ!$L$34:$L$777,СВЦЭМ!$A$34:$A$777,$A411,СВЦЭМ!$B$34:$B$777,G$401)+'СЕТ СН'!$F$13</f>
        <v>891.67091562999997</v>
      </c>
      <c r="H411" s="36">
        <f>SUMIFS(СВЦЭМ!$L$34:$L$777,СВЦЭМ!$A$34:$A$777,$A411,СВЦЭМ!$B$34:$B$777,H$401)+'СЕТ СН'!$F$13</f>
        <v>868.92542395999999</v>
      </c>
      <c r="I411" s="36">
        <f>SUMIFS(СВЦЭМ!$L$34:$L$777,СВЦЭМ!$A$34:$A$777,$A411,СВЦЭМ!$B$34:$B$777,I$401)+'СЕТ СН'!$F$13</f>
        <v>788.55194876999997</v>
      </c>
      <c r="J411" s="36">
        <f>SUMIFS(СВЦЭМ!$L$34:$L$777,СВЦЭМ!$A$34:$A$777,$A411,СВЦЭМ!$B$34:$B$777,J$401)+'СЕТ СН'!$F$13</f>
        <v>740.40914062000002</v>
      </c>
      <c r="K411" s="36">
        <f>SUMIFS(СВЦЭМ!$L$34:$L$777,СВЦЭМ!$A$34:$A$777,$A411,СВЦЭМ!$B$34:$B$777,K$401)+'СЕТ СН'!$F$13</f>
        <v>703.79208320999999</v>
      </c>
      <c r="L411" s="36">
        <f>SUMIFS(СВЦЭМ!$L$34:$L$777,СВЦЭМ!$A$34:$A$777,$A411,СВЦЭМ!$B$34:$B$777,L$401)+'СЕТ СН'!$F$13</f>
        <v>703.27733454999998</v>
      </c>
      <c r="M411" s="36">
        <f>SUMIFS(СВЦЭМ!$L$34:$L$777,СВЦЭМ!$A$34:$A$777,$A411,СВЦЭМ!$B$34:$B$777,M$401)+'СЕТ СН'!$F$13</f>
        <v>712.71754369999996</v>
      </c>
      <c r="N411" s="36">
        <f>SUMIFS(СВЦЭМ!$L$34:$L$777,СВЦЭМ!$A$34:$A$777,$A411,СВЦЭМ!$B$34:$B$777,N$401)+'СЕТ СН'!$F$13</f>
        <v>748.66886522000004</v>
      </c>
      <c r="O411" s="36">
        <f>SUMIFS(СВЦЭМ!$L$34:$L$777,СВЦЭМ!$A$34:$A$777,$A411,СВЦЭМ!$B$34:$B$777,O$401)+'СЕТ СН'!$F$13</f>
        <v>773.69316736999997</v>
      </c>
      <c r="P411" s="36">
        <f>SUMIFS(СВЦЭМ!$L$34:$L$777,СВЦЭМ!$A$34:$A$777,$A411,СВЦЭМ!$B$34:$B$777,P$401)+'СЕТ СН'!$F$13</f>
        <v>767.51698592000002</v>
      </c>
      <c r="Q411" s="36">
        <f>SUMIFS(СВЦЭМ!$L$34:$L$777,СВЦЭМ!$A$34:$A$777,$A411,СВЦЭМ!$B$34:$B$777,Q$401)+'СЕТ СН'!$F$13</f>
        <v>748.61996993000002</v>
      </c>
      <c r="R411" s="36">
        <f>SUMIFS(СВЦЭМ!$L$34:$L$777,СВЦЭМ!$A$34:$A$777,$A411,СВЦЭМ!$B$34:$B$777,R$401)+'СЕТ СН'!$F$13</f>
        <v>719.47708802</v>
      </c>
      <c r="S411" s="36">
        <f>SUMIFS(СВЦЭМ!$L$34:$L$777,СВЦЭМ!$A$34:$A$777,$A411,СВЦЭМ!$B$34:$B$777,S$401)+'СЕТ СН'!$F$13</f>
        <v>656.66571267999996</v>
      </c>
      <c r="T411" s="36">
        <f>SUMIFS(СВЦЭМ!$L$34:$L$777,СВЦЭМ!$A$34:$A$777,$A411,СВЦЭМ!$B$34:$B$777,T$401)+'СЕТ СН'!$F$13</f>
        <v>642.08724256000005</v>
      </c>
      <c r="U411" s="36">
        <f>SUMIFS(СВЦЭМ!$L$34:$L$777,СВЦЭМ!$A$34:$A$777,$A411,СВЦЭМ!$B$34:$B$777,U$401)+'СЕТ СН'!$F$13</f>
        <v>643.90260026999999</v>
      </c>
      <c r="V411" s="36">
        <f>SUMIFS(СВЦЭМ!$L$34:$L$777,СВЦЭМ!$A$34:$A$777,$A411,СВЦЭМ!$B$34:$B$777,V$401)+'СЕТ СН'!$F$13</f>
        <v>652.77525304999995</v>
      </c>
      <c r="W411" s="36">
        <f>SUMIFS(СВЦЭМ!$L$34:$L$777,СВЦЭМ!$A$34:$A$777,$A411,СВЦЭМ!$B$34:$B$777,W$401)+'СЕТ СН'!$F$13</f>
        <v>667.42467853999995</v>
      </c>
      <c r="X411" s="36">
        <f>SUMIFS(СВЦЭМ!$L$34:$L$777,СВЦЭМ!$A$34:$A$777,$A411,СВЦЭМ!$B$34:$B$777,X$401)+'СЕТ СН'!$F$13</f>
        <v>672.48928642999999</v>
      </c>
      <c r="Y411" s="36">
        <f>SUMIFS(СВЦЭМ!$L$34:$L$777,СВЦЭМ!$A$34:$A$777,$A411,СВЦЭМ!$B$34:$B$777,Y$401)+'СЕТ СН'!$F$13</f>
        <v>736.74498714000003</v>
      </c>
    </row>
    <row r="412" spans="1:27" ht="15.75" x14ac:dyDescent="0.2">
      <c r="A412" s="35">
        <f t="shared" si="11"/>
        <v>43445</v>
      </c>
      <c r="B412" s="36">
        <f>SUMIFS(СВЦЭМ!$L$34:$L$777,СВЦЭМ!$A$34:$A$777,$A412,СВЦЭМ!$B$34:$B$777,B$401)+'СЕТ СН'!$F$13</f>
        <v>787.99672580000004</v>
      </c>
      <c r="C412" s="36">
        <f>SUMIFS(СВЦЭМ!$L$34:$L$777,СВЦЭМ!$A$34:$A$777,$A412,СВЦЭМ!$B$34:$B$777,C$401)+'СЕТ СН'!$F$13</f>
        <v>834.31355798000004</v>
      </c>
      <c r="D412" s="36">
        <f>SUMIFS(СВЦЭМ!$L$34:$L$777,СВЦЭМ!$A$34:$A$777,$A412,СВЦЭМ!$B$34:$B$777,D$401)+'СЕТ СН'!$F$13</f>
        <v>880.86168931999998</v>
      </c>
      <c r="E412" s="36">
        <f>SUMIFS(СВЦЭМ!$L$34:$L$777,СВЦЭМ!$A$34:$A$777,$A412,СВЦЭМ!$B$34:$B$777,E$401)+'СЕТ СН'!$F$13</f>
        <v>892.30877081000006</v>
      </c>
      <c r="F412" s="36">
        <f>SUMIFS(СВЦЭМ!$L$34:$L$777,СВЦЭМ!$A$34:$A$777,$A412,СВЦЭМ!$B$34:$B$777,F$401)+'СЕТ СН'!$F$13</f>
        <v>894.46967299999994</v>
      </c>
      <c r="G412" s="36">
        <f>SUMIFS(СВЦЭМ!$L$34:$L$777,СВЦЭМ!$A$34:$A$777,$A412,СВЦЭМ!$B$34:$B$777,G$401)+'СЕТ СН'!$F$13</f>
        <v>897.49834242999998</v>
      </c>
      <c r="H412" s="36">
        <f>SUMIFS(СВЦЭМ!$L$34:$L$777,СВЦЭМ!$A$34:$A$777,$A412,СВЦЭМ!$B$34:$B$777,H$401)+'СЕТ СН'!$F$13</f>
        <v>861.4367307</v>
      </c>
      <c r="I412" s="36">
        <f>SUMIFS(СВЦЭМ!$L$34:$L$777,СВЦЭМ!$A$34:$A$777,$A412,СВЦЭМ!$B$34:$B$777,I$401)+'СЕТ СН'!$F$13</f>
        <v>780.79863467999996</v>
      </c>
      <c r="J412" s="36">
        <f>SUMIFS(СВЦЭМ!$L$34:$L$777,СВЦЭМ!$A$34:$A$777,$A412,СВЦЭМ!$B$34:$B$777,J$401)+'СЕТ СН'!$F$13</f>
        <v>725.92647194000006</v>
      </c>
      <c r="K412" s="36">
        <f>SUMIFS(СВЦЭМ!$L$34:$L$777,СВЦЭМ!$A$34:$A$777,$A412,СВЦЭМ!$B$34:$B$777,K$401)+'СЕТ СН'!$F$13</f>
        <v>668.87989205999997</v>
      </c>
      <c r="L412" s="36">
        <f>SUMIFS(СВЦЭМ!$L$34:$L$777,СВЦЭМ!$A$34:$A$777,$A412,СВЦЭМ!$B$34:$B$777,L$401)+'СЕТ СН'!$F$13</f>
        <v>669.27170423999996</v>
      </c>
      <c r="M412" s="36">
        <f>SUMIFS(СВЦЭМ!$L$34:$L$777,СВЦЭМ!$A$34:$A$777,$A412,СВЦЭМ!$B$34:$B$777,M$401)+'СЕТ СН'!$F$13</f>
        <v>704.84216793999997</v>
      </c>
      <c r="N412" s="36">
        <f>SUMIFS(СВЦЭМ!$L$34:$L$777,СВЦЭМ!$A$34:$A$777,$A412,СВЦЭМ!$B$34:$B$777,N$401)+'СЕТ СН'!$F$13</f>
        <v>747.00445302000003</v>
      </c>
      <c r="O412" s="36">
        <f>SUMIFS(СВЦЭМ!$L$34:$L$777,СВЦЭМ!$A$34:$A$777,$A412,СВЦЭМ!$B$34:$B$777,O$401)+'СЕТ СН'!$F$13</f>
        <v>773.20662883</v>
      </c>
      <c r="P412" s="36">
        <f>SUMIFS(СВЦЭМ!$L$34:$L$777,СВЦЭМ!$A$34:$A$777,$A412,СВЦЭМ!$B$34:$B$777,P$401)+'СЕТ СН'!$F$13</f>
        <v>779.40940867999996</v>
      </c>
      <c r="Q412" s="36">
        <f>SUMIFS(СВЦЭМ!$L$34:$L$777,СВЦЭМ!$A$34:$A$777,$A412,СВЦЭМ!$B$34:$B$777,Q$401)+'СЕТ СН'!$F$13</f>
        <v>746.52933876999998</v>
      </c>
      <c r="R412" s="36">
        <f>SUMIFS(СВЦЭМ!$L$34:$L$777,СВЦЭМ!$A$34:$A$777,$A412,СВЦЭМ!$B$34:$B$777,R$401)+'СЕТ СН'!$F$13</f>
        <v>715.15584765999995</v>
      </c>
      <c r="S412" s="36">
        <f>SUMIFS(СВЦЭМ!$L$34:$L$777,СВЦЭМ!$A$34:$A$777,$A412,СВЦЭМ!$B$34:$B$777,S$401)+'СЕТ СН'!$F$13</f>
        <v>644.30996615000004</v>
      </c>
      <c r="T412" s="36">
        <f>SUMIFS(СВЦЭМ!$L$34:$L$777,СВЦЭМ!$A$34:$A$777,$A412,СВЦЭМ!$B$34:$B$777,T$401)+'СЕТ СН'!$F$13</f>
        <v>628.68564736999997</v>
      </c>
      <c r="U412" s="36">
        <f>SUMIFS(СВЦЭМ!$L$34:$L$777,СВЦЭМ!$A$34:$A$777,$A412,СВЦЭМ!$B$34:$B$777,U$401)+'СЕТ СН'!$F$13</f>
        <v>631.65730349</v>
      </c>
      <c r="V412" s="36">
        <f>SUMIFS(СВЦЭМ!$L$34:$L$777,СВЦЭМ!$A$34:$A$777,$A412,СВЦЭМ!$B$34:$B$777,V$401)+'СЕТ СН'!$F$13</f>
        <v>644.53261539000005</v>
      </c>
      <c r="W412" s="36">
        <f>SUMIFS(СВЦЭМ!$L$34:$L$777,СВЦЭМ!$A$34:$A$777,$A412,СВЦЭМ!$B$34:$B$777,W$401)+'СЕТ СН'!$F$13</f>
        <v>658.19333924</v>
      </c>
      <c r="X412" s="36">
        <f>SUMIFS(СВЦЭМ!$L$34:$L$777,СВЦЭМ!$A$34:$A$777,$A412,СВЦЭМ!$B$34:$B$777,X$401)+'СЕТ СН'!$F$13</f>
        <v>664.22326645999999</v>
      </c>
      <c r="Y412" s="36">
        <f>SUMIFS(СВЦЭМ!$L$34:$L$777,СВЦЭМ!$A$34:$A$777,$A412,СВЦЭМ!$B$34:$B$777,Y$401)+'СЕТ СН'!$F$13</f>
        <v>730.9836401</v>
      </c>
    </row>
    <row r="413" spans="1:27" ht="15.75" x14ac:dyDescent="0.2">
      <c r="A413" s="35">
        <f t="shared" si="11"/>
        <v>43446</v>
      </c>
      <c r="B413" s="36">
        <f>SUMIFS(СВЦЭМ!$L$34:$L$777,СВЦЭМ!$A$34:$A$777,$A413,СВЦЭМ!$B$34:$B$777,B$401)+'СЕТ СН'!$F$13</f>
        <v>781.50612944</v>
      </c>
      <c r="C413" s="36">
        <f>SUMIFS(СВЦЭМ!$L$34:$L$777,СВЦЭМ!$A$34:$A$777,$A413,СВЦЭМ!$B$34:$B$777,C$401)+'СЕТ СН'!$F$13</f>
        <v>849.92056594999997</v>
      </c>
      <c r="D413" s="36">
        <f>SUMIFS(СВЦЭМ!$L$34:$L$777,СВЦЭМ!$A$34:$A$777,$A413,СВЦЭМ!$B$34:$B$777,D$401)+'СЕТ СН'!$F$13</f>
        <v>893.42087717000004</v>
      </c>
      <c r="E413" s="36">
        <f>SUMIFS(СВЦЭМ!$L$34:$L$777,СВЦЭМ!$A$34:$A$777,$A413,СВЦЭМ!$B$34:$B$777,E$401)+'СЕТ СН'!$F$13</f>
        <v>909.23657413000001</v>
      </c>
      <c r="F413" s="36">
        <f>SUMIFS(СВЦЭМ!$L$34:$L$777,СВЦЭМ!$A$34:$A$777,$A413,СВЦЭМ!$B$34:$B$777,F$401)+'СЕТ СН'!$F$13</f>
        <v>907.32602426000005</v>
      </c>
      <c r="G413" s="36">
        <f>SUMIFS(СВЦЭМ!$L$34:$L$777,СВЦЭМ!$A$34:$A$777,$A413,СВЦЭМ!$B$34:$B$777,G$401)+'СЕТ СН'!$F$13</f>
        <v>886.43304737000005</v>
      </c>
      <c r="H413" s="36">
        <f>SUMIFS(СВЦЭМ!$L$34:$L$777,СВЦЭМ!$A$34:$A$777,$A413,СВЦЭМ!$B$34:$B$777,H$401)+'СЕТ СН'!$F$13</f>
        <v>826.43916362000004</v>
      </c>
      <c r="I413" s="36">
        <f>SUMIFS(СВЦЭМ!$L$34:$L$777,СВЦЭМ!$A$34:$A$777,$A413,СВЦЭМ!$B$34:$B$777,I$401)+'СЕТ СН'!$F$13</f>
        <v>747.19413494000003</v>
      </c>
      <c r="J413" s="36">
        <f>SUMIFS(СВЦЭМ!$L$34:$L$777,СВЦЭМ!$A$34:$A$777,$A413,СВЦЭМ!$B$34:$B$777,J$401)+'СЕТ СН'!$F$13</f>
        <v>720.82682432000001</v>
      </c>
      <c r="K413" s="36">
        <f>SUMIFS(СВЦЭМ!$L$34:$L$777,СВЦЭМ!$A$34:$A$777,$A413,СВЦЭМ!$B$34:$B$777,K$401)+'СЕТ СН'!$F$13</f>
        <v>664.75272429999995</v>
      </c>
      <c r="L413" s="36">
        <f>SUMIFS(СВЦЭМ!$L$34:$L$777,СВЦЭМ!$A$34:$A$777,$A413,СВЦЭМ!$B$34:$B$777,L$401)+'СЕТ СН'!$F$13</f>
        <v>663.87806564000005</v>
      </c>
      <c r="M413" s="36">
        <f>SUMIFS(СВЦЭМ!$L$34:$L$777,СВЦЭМ!$A$34:$A$777,$A413,СВЦЭМ!$B$34:$B$777,M$401)+'СЕТ СН'!$F$13</f>
        <v>704.84267491000003</v>
      </c>
      <c r="N413" s="36">
        <f>SUMIFS(СВЦЭМ!$L$34:$L$777,СВЦЭМ!$A$34:$A$777,$A413,СВЦЭМ!$B$34:$B$777,N$401)+'СЕТ СН'!$F$13</f>
        <v>748.91341048000004</v>
      </c>
      <c r="O413" s="36">
        <f>SUMIFS(СВЦЭМ!$L$34:$L$777,СВЦЭМ!$A$34:$A$777,$A413,СВЦЭМ!$B$34:$B$777,O$401)+'СЕТ СН'!$F$13</f>
        <v>780.05017279000003</v>
      </c>
      <c r="P413" s="36">
        <f>SUMIFS(СВЦЭМ!$L$34:$L$777,СВЦЭМ!$A$34:$A$777,$A413,СВЦЭМ!$B$34:$B$777,P$401)+'СЕТ СН'!$F$13</f>
        <v>787.72518183</v>
      </c>
      <c r="Q413" s="36">
        <f>SUMIFS(СВЦЭМ!$L$34:$L$777,СВЦЭМ!$A$34:$A$777,$A413,СВЦЭМ!$B$34:$B$777,Q$401)+'СЕТ СН'!$F$13</f>
        <v>752.73266780999995</v>
      </c>
      <c r="R413" s="36">
        <f>SUMIFS(СВЦЭМ!$L$34:$L$777,СВЦЭМ!$A$34:$A$777,$A413,СВЦЭМ!$B$34:$B$777,R$401)+'СЕТ СН'!$F$13</f>
        <v>716.91918864000002</v>
      </c>
      <c r="S413" s="36">
        <f>SUMIFS(СВЦЭМ!$L$34:$L$777,СВЦЭМ!$A$34:$A$777,$A413,СВЦЭМ!$B$34:$B$777,S$401)+'СЕТ СН'!$F$13</f>
        <v>649.82333900000003</v>
      </c>
      <c r="T413" s="36">
        <f>SUMIFS(СВЦЭМ!$L$34:$L$777,СВЦЭМ!$A$34:$A$777,$A413,СВЦЭМ!$B$34:$B$777,T$401)+'СЕТ СН'!$F$13</f>
        <v>629.86936962000004</v>
      </c>
      <c r="U413" s="36">
        <f>SUMIFS(СВЦЭМ!$L$34:$L$777,СВЦЭМ!$A$34:$A$777,$A413,СВЦЭМ!$B$34:$B$777,U$401)+'СЕТ СН'!$F$13</f>
        <v>635.61585249999996</v>
      </c>
      <c r="V413" s="36">
        <f>SUMIFS(СВЦЭМ!$L$34:$L$777,СВЦЭМ!$A$34:$A$777,$A413,СВЦЭМ!$B$34:$B$777,V$401)+'СЕТ СН'!$F$13</f>
        <v>643.55375536999998</v>
      </c>
      <c r="W413" s="36">
        <f>SUMIFS(СВЦЭМ!$L$34:$L$777,СВЦЭМ!$A$34:$A$777,$A413,СВЦЭМ!$B$34:$B$777,W$401)+'СЕТ СН'!$F$13</f>
        <v>659.70784861000004</v>
      </c>
      <c r="X413" s="36">
        <f>SUMIFS(СВЦЭМ!$L$34:$L$777,СВЦЭМ!$A$34:$A$777,$A413,СВЦЭМ!$B$34:$B$777,X$401)+'СЕТ СН'!$F$13</f>
        <v>663.67578823999997</v>
      </c>
      <c r="Y413" s="36">
        <f>SUMIFS(СВЦЭМ!$L$34:$L$777,СВЦЭМ!$A$34:$A$777,$A413,СВЦЭМ!$B$34:$B$777,Y$401)+'СЕТ СН'!$F$13</f>
        <v>721.55514592999998</v>
      </c>
    </row>
    <row r="414" spans="1:27" ht="15.75" x14ac:dyDescent="0.2">
      <c r="A414" s="35">
        <f t="shared" si="11"/>
        <v>43447</v>
      </c>
      <c r="B414" s="36">
        <f>SUMIFS(СВЦЭМ!$L$34:$L$777,СВЦЭМ!$A$34:$A$777,$A414,СВЦЭМ!$B$34:$B$777,B$401)+'СЕТ СН'!$F$13</f>
        <v>780.49602677999997</v>
      </c>
      <c r="C414" s="36">
        <f>SUMIFS(СВЦЭМ!$L$34:$L$777,СВЦЭМ!$A$34:$A$777,$A414,СВЦЭМ!$B$34:$B$777,C$401)+'СЕТ СН'!$F$13</f>
        <v>835.97855760000004</v>
      </c>
      <c r="D414" s="36">
        <f>SUMIFS(СВЦЭМ!$L$34:$L$777,СВЦЭМ!$A$34:$A$777,$A414,СВЦЭМ!$B$34:$B$777,D$401)+'СЕТ СН'!$F$13</f>
        <v>882.20408767000004</v>
      </c>
      <c r="E414" s="36">
        <f>SUMIFS(СВЦЭМ!$L$34:$L$777,СВЦЭМ!$A$34:$A$777,$A414,СВЦЭМ!$B$34:$B$777,E$401)+'СЕТ СН'!$F$13</f>
        <v>893.93720203999999</v>
      </c>
      <c r="F414" s="36">
        <f>SUMIFS(СВЦЭМ!$L$34:$L$777,СВЦЭМ!$A$34:$A$777,$A414,СВЦЭМ!$B$34:$B$777,F$401)+'СЕТ СН'!$F$13</f>
        <v>894.97860818000004</v>
      </c>
      <c r="G414" s="36">
        <f>SUMIFS(СВЦЭМ!$L$34:$L$777,СВЦЭМ!$A$34:$A$777,$A414,СВЦЭМ!$B$34:$B$777,G$401)+'СЕТ СН'!$F$13</f>
        <v>881.02001736</v>
      </c>
      <c r="H414" s="36">
        <f>SUMIFS(СВЦЭМ!$L$34:$L$777,СВЦЭМ!$A$34:$A$777,$A414,СВЦЭМ!$B$34:$B$777,H$401)+'СЕТ СН'!$F$13</f>
        <v>822.19675121</v>
      </c>
      <c r="I414" s="36">
        <f>SUMIFS(СВЦЭМ!$L$34:$L$777,СВЦЭМ!$A$34:$A$777,$A414,СВЦЭМ!$B$34:$B$777,I$401)+'СЕТ СН'!$F$13</f>
        <v>760.35420131000001</v>
      </c>
      <c r="J414" s="36">
        <f>SUMIFS(СВЦЭМ!$L$34:$L$777,СВЦЭМ!$A$34:$A$777,$A414,СВЦЭМ!$B$34:$B$777,J$401)+'СЕТ СН'!$F$13</f>
        <v>708.12475508</v>
      </c>
      <c r="K414" s="36">
        <f>SUMIFS(СВЦЭМ!$L$34:$L$777,СВЦЭМ!$A$34:$A$777,$A414,СВЦЭМ!$B$34:$B$777,K$401)+'СЕТ СН'!$F$13</f>
        <v>666.57958221000001</v>
      </c>
      <c r="L414" s="36">
        <f>SUMIFS(СВЦЭМ!$L$34:$L$777,СВЦЭМ!$A$34:$A$777,$A414,СВЦЭМ!$B$34:$B$777,L$401)+'СЕТ СН'!$F$13</f>
        <v>663.37632215999997</v>
      </c>
      <c r="M414" s="36">
        <f>SUMIFS(СВЦЭМ!$L$34:$L$777,СВЦЭМ!$A$34:$A$777,$A414,СВЦЭМ!$B$34:$B$777,M$401)+'СЕТ СН'!$F$13</f>
        <v>698.69022335</v>
      </c>
      <c r="N414" s="36">
        <f>SUMIFS(СВЦЭМ!$L$34:$L$777,СВЦЭМ!$A$34:$A$777,$A414,СВЦЭМ!$B$34:$B$777,N$401)+'СЕТ СН'!$F$13</f>
        <v>751.18898315000001</v>
      </c>
      <c r="O414" s="36">
        <f>SUMIFS(СВЦЭМ!$L$34:$L$777,СВЦЭМ!$A$34:$A$777,$A414,СВЦЭМ!$B$34:$B$777,O$401)+'СЕТ СН'!$F$13</f>
        <v>775.22855193999999</v>
      </c>
      <c r="P414" s="36">
        <f>SUMIFS(СВЦЭМ!$L$34:$L$777,СВЦЭМ!$A$34:$A$777,$A414,СВЦЭМ!$B$34:$B$777,P$401)+'СЕТ СН'!$F$13</f>
        <v>769.16599792</v>
      </c>
      <c r="Q414" s="36">
        <f>SUMIFS(СВЦЭМ!$L$34:$L$777,СВЦЭМ!$A$34:$A$777,$A414,СВЦЭМ!$B$34:$B$777,Q$401)+'СЕТ СН'!$F$13</f>
        <v>748.33873247999998</v>
      </c>
      <c r="R414" s="36">
        <f>SUMIFS(СВЦЭМ!$L$34:$L$777,СВЦЭМ!$A$34:$A$777,$A414,СВЦЭМ!$B$34:$B$777,R$401)+'СЕТ СН'!$F$13</f>
        <v>733.22933670999998</v>
      </c>
      <c r="S414" s="36">
        <f>SUMIFS(СВЦЭМ!$L$34:$L$777,СВЦЭМ!$A$34:$A$777,$A414,СВЦЭМ!$B$34:$B$777,S$401)+'СЕТ СН'!$F$13</f>
        <v>676.61745728999995</v>
      </c>
      <c r="T414" s="36">
        <f>SUMIFS(СВЦЭМ!$L$34:$L$777,СВЦЭМ!$A$34:$A$777,$A414,СВЦЭМ!$B$34:$B$777,T$401)+'СЕТ СН'!$F$13</f>
        <v>677.45046010999999</v>
      </c>
      <c r="U414" s="36">
        <f>SUMIFS(СВЦЭМ!$L$34:$L$777,СВЦЭМ!$A$34:$A$777,$A414,СВЦЭМ!$B$34:$B$777,U$401)+'СЕТ СН'!$F$13</f>
        <v>684.49047584000004</v>
      </c>
      <c r="V414" s="36">
        <f>SUMIFS(СВЦЭМ!$L$34:$L$777,СВЦЭМ!$A$34:$A$777,$A414,СВЦЭМ!$B$34:$B$777,V$401)+'СЕТ СН'!$F$13</f>
        <v>660.77229220000004</v>
      </c>
      <c r="W414" s="36">
        <f>SUMIFS(СВЦЭМ!$L$34:$L$777,СВЦЭМ!$A$34:$A$777,$A414,СВЦЭМ!$B$34:$B$777,W$401)+'СЕТ СН'!$F$13</f>
        <v>658.96838553999999</v>
      </c>
      <c r="X414" s="36">
        <f>SUMIFS(СВЦЭМ!$L$34:$L$777,СВЦЭМ!$A$34:$A$777,$A414,СВЦЭМ!$B$34:$B$777,X$401)+'СЕТ СН'!$F$13</f>
        <v>664.04413522000004</v>
      </c>
      <c r="Y414" s="36">
        <f>SUMIFS(СВЦЭМ!$L$34:$L$777,СВЦЭМ!$A$34:$A$777,$A414,СВЦЭМ!$B$34:$B$777,Y$401)+'СЕТ СН'!$F$13</f>
        <v>733.54014042999995</v>
      </c>
    </row>
    <row r="415" spans="1:27" ht="15.75" x14ac:dyDescent="0.2">
      <c r="A415" s="35">
        <f t="shared" si="11"/>
        <v>43448</v>
      </c>
      <c r="B415" s="36">
        <f>SUMIFS(СВЦЭМ!$L$34:$L$777,СВЦЭМ!$A$34:$A$777,$A415,СВЦЭМ!$B$34:$B$777,B$401)+'СЕТ СН'!$F$13</f>
        <v>791.92032707999999</v>
      </c>
      <c r="C415" s="36">
        <f>SUMIFS(СВЦЭМ!$L$34:$L$777,СВЦЭМ!$A$34:$A$777,$A415,СВЦЭМ!$B$34:$B$777,C$401)+'СЕТ СН'!$F$13</f>
        <v>850.24076094999998</v>
      </c>
      <c r="D415" s="36">
        <f>SUMIFS(СВЦЭМ!$L$34:$L$777,СВЦЭМ!$A$34:$A$777,$A415,СВЦЭМ!$B$34:$B$777,D$401)+'СЕТ СН'!$F$13</f>
        <v>893.25064807000001</v>
      </c>
      <c r="E415" s="36">
        <f>SUMIFS(СВЦЭМ!$L$34:$L$777,СВЦЭМ!$A$34:$A$777,$A415,СВЦЭМ!$B$34:$B$777,E$401)+'СЕТ СН'!$F$13</f>
        <v>896.84099297</v>
      </c>
      <c r="F415" s="36">
        <f>SUMIFS(СВЦЭМ!$L$34:$L$777,СВЦЭМ!$A$34:$A$777,$A415,СВЦЭМ!$B$34:$B$777,F$401)+'СЕТ СН'!$F$13</f>
        <v>895.36142362999999</v>
      </c>
      <c r="G415" s="36">
        <f>SUMIFS(СВЦЭМ!$L$34:$L$777,СВЦЭМ!$A$34:$A$777,$A415,СВЦЭМ!$B$34:$B$777,G$401)+'СЕТ СН'!$F$13</f>
        <v>877.78867668999999</v>
      </c>
      <c r="H415" s="36">
        <f>SUMIFS(СВЦЭМ!$L$34:$L$777,СВЦЭМ!$A$34:$A$777,$A415,СВЦЭМ!$B$34:$B$777,H$401)+'СЕТ СН'!$F$13</f>
        <v>842.10566282000002</v>
      </c>
      <c r="I415" s="36">
        <f>SUMIFS(СВЦЭМ!$L$34:$L$777,СВЦЭМ!$A$34:$A$777,$A415,СВЦЭМ!$B$34:$B$777,I$401)+'СЕТ СН'!$F$13</f>
        <v>764.28316170000005</v>
      </c>
      <c r="J415" s="36">
        <f>SUMIFS(СВЦЭМ!$L$34:$L$777,СВЦЭМ!$A$34:$A$777,$A415,СВЦЭМ!$B$34:$B$777,J$401)+'СЕТ СН'!$F$13</f>
        <v>714.76446191000002</v>
      </c>
      <c r="K415" s="36">
        <f>SUMIFS(СВЦЭМ!$L$34:$L$777,СВЦЭМ!$A$34:$A$777,$A415,СВЦЭМ!$B$34:$B$777,K$401)+'СЕТ СН'!$F$13</f>
        <v>665.61648552999998</v>
      </c>
      <c r="L415" s="36">
        <f>SUMIFS(СВЦЭМ!$L$34:$L$777,СВЦЭМ!$A$34:$A$777,$A415,СВЦЭМ!$B$34:$B$777,L$401)+'СЕТ СН'!$F$13</f>
        <v>663.18209796999997</v>
      </c>
      <c r="M415" s="36">
        <f>SUMIFS(СВЦЭМ!$L$34:$L$777,СВЦЭМ!$A$34:$A$777,$A415,СВЦЭМ!$B$34:$B$777,M$401)+'СЕТ СН'!$F$13</f>
        <v>710.75453887000003</v>
      </c>
      <c r="N415" s="36">
        <f>SUMIFS(СВЦЭМ!$L$34:$L$777,СВЦЭМ!$A$34:$A$777,$A415,СВЦЭМ!$B$34:$B$777,N$401)+'СЕТ СН'!$F$13</f>
        <v>760.98535718000005</v>
      </c>
      <c r="O415" s="36">
        <f>SUMIFS(СВЦЭМ!$L$34:$L$777,СВЦЭМ!$A$34:$A$777,$A415,СВЦЭМ!$B$34:$B$777,O$401)+'СЕТ СН'!$F$13</f>
        <v>772.15458962000002</v>
      </c>
      <c r="P415" s="36">
        <f>SUMIFS(СВЦЭМ!$L$34:$L$777,СВЦЭМ!$A$34:$A$777,$A415,СВЦЭМ!$B$34:$B$777,P$401)+'СЕТ СН'!$F$13</f>
        <v>767.33423819999996</v>
      </c>
      <c r="Q415" s="36">
        <f>SUMIFS(СВЦЭМ!$L$34:$L$777,СВЦЭМ!$A$34:$A$777,$A415,СВЦЭМ!$B$34:$B$777,Q$401)+'СЕТ СН'!$F$13</f>
        <v>764.45333767</v>
      </c>
      <c r="R415" s="36">
        <f>SUMIFS(СВЦЭМ!$L$34:$L$777,СВЦЭМ!$A$34:$A$777,$A415,СВЦЭМ!$B$34:$B$777,R$401)+'СЕТ СН'!$F$13</f>
        <v>741.66089001</v>
      </c>
      <c r="S415" s="36">
        <f>SUMIFS(СВЦЭМ!$L$34:$L$777,СВЦЭМ!$A$34:$A$777,$A415,СВЦЭМ!$B$34:$B$777,S$401)+'СЕТ СН'!$F$13</f>
        <v>663.57466572999999</v>
      </c>
      <c r="T415" s="36">
        <f>SUMIFS(СВЦЭМ!$L$34:$L$777,СВЦЭМ!$A$34:$A$777,$A415,СВЦЭМ!$B$34:$B$777,T$401)+'СЕТ СН'!$F$13</f>
        <v>630.16738396000005</v>
      </c>
      <c r="U415" s="36">
        <f>SUMIFS(СВЦЭМ!$L$34:$L$777,СВЦЭМ!$A$34:$A$777,$A415,СВЦЭМ!$B$34:$B$777,U$401)+'СЕТ СН'!$F$13</f>
        <v>625.83435188999999</v>
      </c>
      <c r="V415" s="36">
        <f>SUMIFS(СВЦЭМ!$L$34:$L$777,СВЦЭМ!$A$34:$A$777,$A415,СВЦЭМ!$B$34:$B$777,V$401)+'СЕТ СН'!$F$13</f>
        <v>630.66086682000002</v>
      </c>
      <c r="W415" s="36">
        <f>SUMIFS(СВЦЭМ!$L$34:$L$777,СВЦЭМ!$A$34:$A$777,$A415,СВЦЭМ!$B$34:$B$777,W$401)+'СЕТ СН'!$F$13</f>
        <v>645.59099567999999</v>
      </c>
      <c r="X415" s="36">
        <f>SUMIFS(СВЦЭМ!$L$34:$L$777,СВЦЭМ!$A$34:$A$777,$A415,СВЦЭМ!$B$34:$B$777,X$401)+'СЕТ СН'!$F$13</f>
        <v>655.45211899000003</v>
      </c>
      <c r="Y415" s="36">
        <f>SUMIFS(СВЦЭМ!$L$34:$L$777,СВЦЭМ!$A$34:$A$777,$A415,СВЦЭМ!$B$34:$B$777,Y$401)+'СЕТ СН'!$F$13</f>
        <v>724.14610233999997</v>
      </c>
    </row>
    <row r="416" spans="1:27" ht="15.75" x14ac:dyDescent="0.2">
      <c r="A416" s="35">
        <f t="shared" si="11"/>
        <v>43449</v>
      </c>
      <c r="B416" s="36">
        <f>SUMIFS(СВЦЭМ!$L$34:$L$777,СВЦЭМ!$A$34:$A$777,$A416,СВЦЭМ!$B$34:$B$777,B$401)+'СЕТ СН'!$F$13</f>
        <v>821.88278548999995</v>
      </c>
      <c r="C416" s="36">
        <f>SUMIFS(СВЦЭМ!$L$34:$L$777,СВЦЭМ!$A$34:$A$777,$A416,СВЦЭМ!$B$34:$B$777,C$401)+'СЕТ СН'!$F$13</f>
        <v>858.85122137999997</v>
      </c>
      <c r="D416" s="36">
        <f>SUMIFS(СВЦЭМ!$L$34:$L$777,СВЦЭМ!$A$34:$A$777,$A416,СВЦЭМ!$B$34:$B$777,D$401)+'СЕТ СН'!$F$13</f>
        <v>891.65140959999997</v>
      </c>
      <c r="E416" s="36">
        <f>SUMIFS(СВЦЭМ!$L$34:$L$777,СВЦЭМ!$A$34:$A$777,$A416,СВЦЭМ!$B$34:$B$777,E$401)+'СЕТ СН'!$F$13</f>
        <v>891.54159217999995</v>
      </c>
      <c r="F416" s="36">
        <f>SUMIFS(СВЦЭМ!$L$34:$L$777,СВЦЭМ!$A$34:$A$777,$A416,СВЦЭМ!$B$34:$B$777,F$401)+'СЕТ СН'!$F$13</f>
        <v>890.67176042999995</v>
      </c>
      <c r="G416" s="36">
        <f>SUMIFS(СВЦЭМ!$L$34:$L$777,СВЦЭМ!$A$34:$A$777,$A416,СВЦЭМ!$B$34:$B$777,G$401)+'СЕТ СН'!$F$13</f>
        <v>868.39107136999996</v>
      </c>
      <c r="H416" s="36">
        <f>SUMIFS(СВЦЭМ!$L$34:$L$777,СВЦЭМ!$A$34:$A$777,$A416,СВЦЭМ!$B$34:$B$777,H$401)+'СЕТ СН'!$F$13</f>
        <v>848.82329186000004</v>
      </c>
      <c r="I416" s="36">
        <f>SUMIFS(СВЦЭМ!$L$34:$L$777,СВЦЭМ!$A$34:$A$777,$A416,СВЦЭМ!$B$34:$B$777,I$401)+'СЕТ СН'!$F$13</f>
        <v>773.54458381999996</v>
      </c>
      <c r="J416" s="36">
        <f>SUMIFS(СВЦЭМ!$L$34:$L$777,СВЦЭМ!$A$34:$A$777,$A416,СВЦЭМ!$B$34:$B$777,J$401)+'СЕТ СН'!$F$13</f>
        <v>702.91515730000003</v>
      </c>
      <c r="K416" s="36">
        <f>SUMIFS(СВЦЭМ!$L$34:$L$777,СВЦЭМ!$A$34:$A$777,$A416,СВЦЭМ!$B$34:$B$777,K$401)+'СЕТ СН'!$F$13</f>
        <v>651.53192194999997</v>
      </c>
      <c r="L416" s="36">
        <f>SUMIFS(СВЦЭМ!$L$34:$L$777,СВЦЭМ!$A$34:$A$777,$A416,СВЦЭМ!$B$34:$B$777,L$401)+'СЕТ СН'!$F$13</f>
        <v>663.79256750000002</v>
      </c>
      <c r="M416" s="36">
        <f>SUMIFS(СВЦЭМ!$L$34:$L$777,СВЦЭМ!$A$34:$A$777,$A416,СВЦЭМ!$B$34:$B$777,M$401)+'СЕТ СН'!$F$13</f>
        <v>705.60143957000003</v>
      </c>
      <c r="N416" s="36">
        <f>SUMIFS(СВЦЭМ!$L$34:$L$777,СВЦЭМ!$A$34:$A$777,$A416,СВЦЭМ!$B$34:$B$777,N$401)+'СЕТ СН'!$F$13</f>
        <v>754.38813515000004</v>
      </c>
      <c r="O416" s="36">
        <f>SUMIFS(СВЦЭМ!$L$34:$L$777,СВЦЭМ!$A$34:$A$777,$A416,СВЦЭМ!$B$34:$B$777,O$401)+'СЕТ СН'!$F$13</f>
        <v>786.64499615</v>
      </c>
      <c r="P416" s="36">
        <f>SUMIFS(СВЦЭМ!$L$34:$L$777,СВЦЭМ!$A$34:$A$777,$A416,СВЦЭМ!$B$34:$B$777,P$401)+'СЕТ СН'!$F$13</f>
        <v>771.83311055000001</v>
      </c>
      <c r="Q416" s="36">
        <f>SUMIFS(СВЦЭМ!$L$34:$L$777,СВЦЭМ!$A$34:$A$777,$A416,СВЦЭМ!$B$34:$B$777,Q$401)+'СЕТ СН'!$F$13</f>
        <v>756.41898386000003</v>
      </c>
      <c r="R416" s="36">
        <f>SUMIFS(СВЦЭМ!$L$34:$L$777,СВЦЭМ!$A$34:$A$777,$A416,СВЦЭМ!$B$34:$B$777,R$401)+'СЕТ СН'!$F$13</f>
        <v>718.95090829000003</v>
      </c>
      <c r="S416" s="36">
        <f>SUMIFS(СВЦЭМ!$L$34:$L$777,СВЦЭМ!$A$34:$A$777,$A416,СВЦЭМ!$B$34:$B$777,S$401)+'СЕТ СН'!$F$13</f>
        <v>649.54863264000005</v>
      </c>
      <c r="T416" s="36">
        <f>SUMIFS(СВЦЭМ!$L$34:$L$777,СВЦЭМ!$A$34:$A$777,$A416,СВЦЭМ!$B$34:$B$777,T$401)+'СЕТ СН'!$F$13</f>
        <v>611.88981377000005</v>
      </c>
      <c r="U416" s="36">
        <f>SUMIFS(СВЦЭМ!$L$34:$L$777,СВЦЭМ!$A$34:$A$777,$A416,СВЦЭМ!$B$34:$B$777,U$401)+'СЕТ СН'!$F$13</f>
        <v>623.70792143000006</v>
      </c>
      <c r="V416" s="36">
        <f>SUMIFS(СВЦЭМ!$L$34:$L$777,СВЦЭМ!$A$34:$A$777,$A416,СВЦЭМ!$B$34:$B$777,V$401)+'СЕТ СН'!$F$13</f>
        <v>627.63136583000005</v>
      </c>
      <c r="W416" s="36">
        <f>SUMIFS(СВЦЭМ!$L$34:$L$777,СВЦЭМ!$A$34:$A$777,$A416,СВЦЭМ!$B$34:$B$777,W$401)+'СЕТ СН'!$F$13</f>
        <v>632.80798780999999</v>
      </c>
      <c r="X416" s="36">
        <f>SUMIFS(СВЦЭМ!$L$34:$L$777,СВЦЭМ!$A$34:$A$777,$A416,СВЦЭМ!$B$34:$B$777,X$401)+'СЕТ СН'!$F$13</f>
        <v>653.66283682999995</v>
      </c>
      <c r="Y416" s="36">
        <f>SUMIFS(СВЦЭМ!$L$34:$L$777,СВЦЭМ!$A$34:$A$777,$A416,СВЦЭМ!$B$34:$B$777,Y$401)+'СЕТ СН'!$F$13</f>
        <v>706.84848621000003</v>
      </c>
    </row>
    <row r="417" spans="1:25" ht="15.75" x14ac:dyDescent="0.2">
      <c r="A417" s="35">
        <f t="shared" si="11"/>
        <v>43450</v>
      </c>
      <c r="B417" s="36">
        <f>SUMIFS(СВЦЭМ!$L$34:$L$777,СВЦЭМ!$A$34:$A$777,$A417,СВЦЭМ!$B$34:$B$777,B$401)+'СЕТ СН'!$F$13</f>
        <v>788.59931917999995</v>
      </c>
      <c r="C417" s="36">
        <f>SUMIFS(СВЦЭМ!$L$34:$L$777,СВЦЭМ!$A$34:$A$777,$A417,СВЦЭМ!$B$34:$B$777,C$401)+'СЕТ СН'!$F$13</f>
        <v>853.08277052999995</v>
      </c>
      <c r="D417" s="36">
        <f>SUMIFS(СВЦЭМ!$L$34:$L$777,СВЦЭМ!$A$34:$A$777,$A417,СВЦЭМ!$B$34:$B$777,D$401)+'СЕТ СН'!$F$13</f>
        <v>898.61131175000003</v>
      </c>
      <c r="E417" s="36">
        <f>SUMIFS(СВЦЭМ!$L$34:$L$777,СВЦЭМ!$A$34:$A$777,$A417,СВЦЭМ!$B$34:$B$777,E$401)+'СЕТ СН'!$F$13</f>
        <v>888.46385542999997</v>
      </c>
      <c r="F417" s="36">
        <f>SUMIFS(СВЦЭМ!$L$34:$L$777,СВЦЭМ!$A$34:$A$777,$A417,СВЦЭМ!$B$34:$B$777,F$401)+'СЕТ СН'!$F$13</f>
        <v>881.05553837000002</v>
      </c>
      <c r="G417" s="36">
        <f>SUMIFS(СВЦЭМ!$L$34:$L$777,СВЦЭМ!$A$34:$A$777,$A417,СВЦЭМ!$B$34:$B$777,G$401)+'СЕТ СН'!$F$13</f>
        <v>870.60659428999998</v>
      </c>
      <c r="H417" s="36">
        <f>SUMIFS(СВЦЭМ!$L$34:$L$777,СВЦЭМ!$A$34:$A$777,$A417,СВЦЭМ!$B$34:$B$777,H$401)+'СЕТ СН'!$F$13</f>
        <v>855.82739896999999</v>
      </c>
      <c r="I417" s="36">
        <f>SUMIFS(СВЦЭМ!$L$34:$L$777,СВЦЭМ!$A$34:$A$777,$A417,СВЦЭМ!$B$34:$B$777,I$401)+'СЕТ СН'!$F$13</f>
        <v>788.24957687000006</v>
      </c>
      <c r="J417" s="36">
        <f>SUMIFS(СВЦЭМ!$L$34:$L$777,СВЦЭМ!$A$34:$A$777,$A417,СВЦЭМ!$B$34:$B$777,J$401)+'СЕТ СН'!$F$13</f>
        <v>721.37628358999996</v>
      </c>
      <c r="K417" s="36">
        <f>SUMIFS(СВЦЭМ!$L$34:$L$777,СВЦЭМ!$A$34:$A$777,$A417,СВЦЭМ!$B$34:$B$777,K$401)+'СЕТ СН'!$F$13</f>
        <v>671.13069231999998</v>
      </c>
      <c r="L417" s="36">
        <f>SUMIFS(СВЦЭМ!$L$34:$L$777,СВЦЭМ!$A$34:$A$777,$A417,СВЦЭМ!$B$34:$B$777,L$401)+'СЕТ СН'!$F$13</f>
        <v>647.47312256999999</v>
      </c>
      <c r="M417" s="36">
        <f>SUMIFS(СВЦЭМ!$L$34:$L$777,СВЦЭМ!$A$34:$A$777,$A417,СВЦЭМ!$B$34:$B$777,M$401)+'СЕТ СН'!$F$13</f>
        <v>694.15590784999995</v>
      </c>
      <c r="N417" s="36">
        <f>SUMIFS(СВЦЭМ!$L$34:$L$777,СВЦЭМ!$A$34:$A$777,$A417,СВЦЭМ!$B$34:$B$777,N$401)+'СЕТ СН'!$F$13</f>
        <v>750.74321129999998</v>
      </c>
      <c r="O417" s="36">
        <f>SUMIFS(СВЦЭМ!$L$34:$L$777,СВЦЭМ!$A$34:$A$777,$A417,СВЦЭМ!$B$34:$B$777,O$401)+'СЕТ СН'!$F$13</f>
        <v>768.47702893999997</v>
      </c>
      <c r="P417" s="36">
        <f>SUMIFS(СВЦЭМ!$L$34:$L$777,СВЦЭМ!$A$34:$A$777,$A417,СВЦЭМ!$B$34:$B$777,P$401)+'СЕТ СН'!$F$13</f>
        <v>772.46178369999996</v>
      </c>
      <c r="Q417" s="36">
        <f>SUMIFS(СВЦЭМ!$L$34:$L$777,СВЦЭМ!$A$34:$A$777,$A417,СВЦЭМ!$B$34:$B$777,Q$401)+'СЕТ СН'!$F$13</f>
        <v>770.79871138999999</v>
      </c>
      <c r="R417" s="36">
        <f>SUMIFS(СВЦЭМ!$L$34:$L$777,СВЦЭМ!$A$34:$A$777,$A417,СВЦЭМ!$B$34:$B$777,R$401)+'СЕТ СН'!$F$13</f>
        <v>733.96864266</v>
      </c>
      <c r="S417" s="36">
        <f>SUMIFS(СВЦЭМ!$L$34:$L$777,СВЦЭМ!$A$34:$A$777,$A417,СВЦЭМ!$B$34:$B$777,S$401)+'СЕТ СН'!$F$13</f>
        <v>651.41561684999999</v>
      </c>
      <c r="T417" s="36">
        <f>SUMIFS(СВЦЭМ!$L$34:$L$777,СВЦЭМ!$A$34:$A$777,$A417,СВЦЭМ!$B$34:$B$777,T$401)+'СЕТ СН'!$F$13</f>
        <v>610.00091061000001</v>
      </c>
      <c r="U417" s="36">
        <f>SUMIFS(СВЦЭМ!$L$34:$L$777,СВЦЭМ!$A$34:$A$777,$A417,СВЦЭМ!$B$34:$B$777,U$401)+'СЕТ СН'!$F$13</f>
        <v>612.38366614999995</v>
      </c>
      <c r="V417" s="36">
        <f>SUMIFS(СВЦЭМ!$L$34:$L$777,СВЦЭМ!$A$34:$A$777,$A417,СВЦЭМ!$B$34:$B$777,V$401)+'СЕТ СН'!$F$13</f>
        <v>621.08045850999997</v>
      </c>
      <c r="W417" s="36">
        <f>SUMIFS(СВЦЭМ!$L$34:$L$777,СВЦЭМ!$A$34:$A$777,$A417,СВЦЭМ!$B$34:$B$777,W$401)+'СЕТ СН'!$F$13</f>
        <v>633.70114520000004</v>
      </c>
      <c r="X417" s="36">
        <f>SUMIFS(СВЦЭМ!$L$34:$L$777,СВЦЭМ!$A$34:$A$777,$A417,СВЦЭМ!$B$34:$B$777,X$401)+'СЕТ СН'!$F$13</f>
        <v>656.77310576000002</v>
      </c>
      <c r="Y417" s="36">
        <f>SUMIFS(СВЦЭМ!$L$34:$L$777,СВЦЭМ!$A$34:$A$777,$A417,СВЦЭМ!$B$34:$B$777,Y$401)+'СЕТ СН'!$F$13</f>
        <v>710.71406338999998</v>
      </c>
    </row>
    <row r="418" spans="1:25" ht="15.75" x14ac:dyDescent="0.2">
      <c r="A418" s="35">
        <f t="shared" si="11"/>
        <v>43451</v>
      </c>
      <c r="B418" s="36">
        <f>SUMIFS(СВЦЭМ!$L$34:$L$777,СВЦЭМ!$A$34:$A$777,$A418,СВЦЭМ!$B$34:$B$777,B$401)+'СЕТ СН'!$F$13</f>
        <v>824.47972074999996</v>
      </c>
      <c r="C418" s="36">
        <f>SUMIFS(СВЦЭМ!$L$34:$L$777,СВЦЭМ!$A$34:$A$777,$A418,СВЦЭМ!$B$34:$B$777,C$401)+'СЕТ СН'!$F$13</f>
        <v>898.00962860000004</v>
      </c>
      <c r="D418" s="36">
        <f>SUMIFS(СВЦЭМ!$L$34:$L$777,СВЦЭМ!$A$34:$A$777,$A418,СВЦЭМ!$B$34:$B$777,D$401)+'СЕТ СН'!$F$13</f>
        <v>947.76380516999996</v>
      </c>
      <c r="E418" s="36">
        <f>SUMIFS(СВЦЭМ!$L$34:$L$777,СВЦЭМ!$A$34:$A$777,$A418,СВЦЭМ!$B$34:$B$777,E$401)+'СЕТ СН'!$F$13</f>
        <v>959.97692041000005</v>
      </c>
      <c r="F418" s="36">
        <f>SUMIFS(СВЦЭМ!$L$34:$L$777,СВЦЭМ!$A$34:$A$777,$A418,СВЦЭМ!$B$34:$B$777,F$401)+'СЕТ СН'!$F$13</f>
        <v>959.33121072999995</v>
      </c>
      <c r="G418" s="36">
        <f>SUMIFS(СВЦЭМ!$L$34:$L$777,СВЦЭМ!$A$34:$A$777,$A418,СВЦЭМ!$B$34:$B$777,G$401)+'СЕТ СН'!$F$13</f>
        <v>900.8532027</v>
      </c>
      <c r="H418" s="36">
        <f>SUMIFS(СВЦЭМ!$L$34:$L$777,СВЦЭМ!$A$34:$A$777,$A418,СВЦЭМ!$B$34:$B$777,H$401)+'СЕТ СН'!$F$13</f>
        <v>852.55455655000003</v>
      </c>
      <c r="I418" s="36">
        <f>SUMIFS(СВЦЭМ!$L$34:$L$777,СВЦЭМ!$A$34:$A$777,$A418,СВЦЭМ!$B$34:$B$777,I$401)+'СЕТ СН'!$F$13</f>
        <v>771.19404082999995</v>
      </c>
      <c r="J418" s="36">
        <f>SUMIFS(СВЦЭМ!$L$34:$L$777,СВЦЭМ!$A$34:$A$777,$A418,СВЦЭМ!$B$34:$B$777,J$401)+'СЕТ СН'!$F$13</f>
        <v>719.06798570000001</v>
      </c>
      <c r="K418" s="36">
        <f>SUMIFS(СВЦЭМ!$L$34:$L$777,СВЦЭМ!$A$34:$A$777,$A418,СВЦЭМ!$B$34:$B$777,K$401)+'СЕТ СН'!$F$13</f>
        <v>659.08266213000002</v>
      </c>
      <c r="L418" s="36">
        <f>SUMIFS(СВЦЭМ!$L$34:$L$777,СВЦЭМ!$A$34:$A$777,$A418,СВЦЭМ!$B$34:$B$777,L$401)+'СЕТ СН'!$F$13</f>
        <v>654.13718519999998</v>
      </c>
      <c r="M418" s="36">
        <f>SUMIFS(СВЦЭМ!$L$34:$L$777,СВЦЭМ!$A$34:$A$777,$A418,СВЦЭМ!$B$34:$B$777,M$401)+'СЕТ СН'!$F$13</f>
        <v>698.46175855000001</v>
      </c>
      <c r="N418" s="36">
        <f>SUMIFS(СВЦЭМ!$L$34:$L$777,СВЦЭМ!$A$34:$A$777,$A418,СВЦЭМ!$B$34:$B$777,N$401)+'СЕТ СН'!$F$13</f>
        <v>753.68196329</v>
      </c>
      <c r="O418" s="36">
        <f>SUMIFS(СВЦЭМ!$L$34:$L$777,СВЦЭМ!$A$34:$A$777,$A418,СВЦЭМ!$B$34:$B$777,O$401)+'СЕТ СН'!$F$13</f>
        <v>791.70491084000003</v>
      </c>
      <c r="P418" s="36">
        <f>SUMIFS(СВЦЭМ!$L$34:$L$777,СВЦЭМ!$A$34:$A$777,$A418,СВЦЭМ!$B$34:$B$777,P$401)+'СЕТ СН'!$F$13</f>
        <v>799.44312841999999</v>
      </c>
      <c r="Q418" s="36">
        <f>SUMIFS(СВЦЭМ!$L$34:$L$777,СВЦЭМ!$A$34:$A$777,$A418,СВЦЭМ!$B$34:$B$777,Q$401)+'СЕТ СН'!$F$13</f>
        <v>778.31426882000005</v>
      </c>
      <c r="R418" s="36">
        <f>SUMIFS(СВЦЭМ!$L$34:$L$777,СВЦЭМ!$A$34:$A$777,$A418,СВЦЭМ!$B$34:$B$777,R$401)+'СЕТ СН'!$F$13</f>
        <v>723.10718829999996</v>
      </c>
      <c r="S418" s="36">
        <f>SUMIFS(СВЦЭМ!$L$34:$L$777,СВЦЭМ!$A$34:$A$777,$A418,СВЦЭМ!$B$34:$B$777,S$401)+'СЕТ СН'!$F$13</f>
        <v>633.48380995000002</v>
      </c>
      <c r="T418" s="36">
        <f>SUMIFS(СВЦЭМ!$L$34:$L$777,СВЦЭМ!$A$34:$A$777,$A418,СВЦЭМ!$B$34:$B$777,T$401)+'СЕТ СН'!$F$13</f>
        <v>593.86620606999998</v>
      </c>
      <c r="U418" s="36">
        <f>SUMIFS(СВЦЭМ!$L$34:$L$777,СВЦЭМ!$A$34:$A$777,$A418,СВЦЭМ!$B$34:$B$777,U$401)+'СЕТ СН'!$F$13</f>
        <v>595.86047026999995</v>
      </c>
      <c r="V418" s="36">
        <f>SUMIFS(СВЦЭМ!$L$34:$L$777,СВЦЭМ!$A$34:$A$777,$A418,СВЦЭМ!$B$34:$B$777,V$401)+'СЕТ СН'!$F$13</f>
        <v>612.46303053999998</v>
      </c>
      <c r="W418" s="36">
        <f>SUMIFS(СВЦЭМ!$L$34:$L$777,СВЦЭМ!$A$34:$A$777,$A418,СВЦЭМ!$B$34:$B$777,W$401)+'СЕТ СН'!$F$13</f>
        <v>628.57250331</v>
      </c>
      <c r="X418" s="36">
        <f>SUMIFS(СВЦЭМ!$L$34:$L$777,СВЦЭМ!$A$34:$A$777,$A418,СВЦЭМ!$B$34:$B$777,X$401)+'СЕТ СН'!$F$13</f>
        <v>636.65850947000001</v>
      </c>
      <c r="Y418" s="36">
        <f>SUMIFS(СВЦЭМ!$L$34:$L$777,СВЦЭМ!$A$34:$A$777,$A418,СВЦЭМ!$B$34:$B$777,Y$401)+'СЕТ СН'!$F$13</f>
        <v>711.09756983</v>
      </c>
    </row>
    <row r="419" spans="1:25" ht="15.75" x14ac:dyDescent="0.2">
      <c r="A419" s="35">
        <f t="shared" si="11"/>
        <v>43452</v>
      </c>
      <c r="B419" s="36">
        <f>SUMIFS(СВЦЭМ!$L$34:$L$777,СВЦЭМ!$A$34:$A$777,$A419,СВЦЭМ!$B$34:$B$777,B$401)+'СЕТ СН'!$F$13</f>
        <v>789.06157672999996</v>
      </c>
      <c r="C419" s="36">
        <f>SUMIFS(СВЦЭМ!$L$34:$L$777,СВЦЭМ!$A$34:$A$777,$A419,СВЦЭМ!$B$34:$B$777,C$401)+'СЕТ СН'!$F$13</f>
        <v>845.02372349999996</v>
      </c>
      <c r="D419" s="36">
        <f>SUMIFS(СВЦЭМ!$L$34:$L$777,СВЦЭМ!$A$34:$A$777,$A419,СВЦЭМ!$B$34:$B$777,D$401)+'СЕТ СН'!$F$13</f>
        <v>887.15179277000004</v>
      </c>
      <c r="E419" s="36">
        <f>SUMIFS(СВЦЭМ!$L$34:$L$777,СВЦЭМ!$A$34:$A$777,$A419,СВЦЭМ!$B$34:$B$777,E$401)+'СЕТ СН'!$F$13</f>
        <v>891.72225766999998</v>
      </c>
      <c r="F419" s="36">
        <f>SUMIFS(СВЦЭМ!$L$34:$L$777,СВЦЭМ!$A$34:$A$777,$A419,СВЦЭМ!$B$34:$B$777,F$401)+'СЕТ СН'!$F$13</f>
        <v>891.00398956000004</v>
      </c>
      <c r="G419" s="36">
        <f>SUMIFS(СВЦЭМ!$L$34:$L$777,СВЦЭМ!$A$34:$A$777,$A419,СВЦЭМ!$B$34:$B$777,G$401)+'СЕТ СН'!$F$13</f>
        <v>882.00653711999996</v>
      </c>
      <c r="H419" s="36">
        <f>SUMIFS(СВЦЭМ!$L$34:$L$777,СВЦЭМ!$A$34:$A$777,$A419,СВЦЭМ!$B$34:$B$777,H$401)+'СЕТ СН'!$F$13</f>
        <v>835.72519369999998</v>
      </c>
      <c r="I419" s="36">
        <f>SUMIFS(СВЦЭМ!$L$34:$L$777,СВЦЭМ!$A$34:$A$777,$A419,СВЦЭМ!$B$34:$B$777,I$401)+'СЕТ СН'!$F$13</f>
        <v>764.78461440000001</v>
      </c>
      <c r="J419" s="36">
        <f>SUMIFS(СВЦЭМ!$L$34:$L$777,СВЦЭМ!$A$34:$A$777,$A419,СВЦЭМ!$B$34:$B$777,J$401)+'СЕТ СН'!$F$13</f>
        <v>712.48041344000001</v>
      </c>
      <c r="K419" s="36">
        <f>SUMIFS(СВЦЭМ!$L$34:$L$777,СВЦЭМ!$A$34:$A$777,$A419,СВЦЭМ!$B$34:$B$777,K$401)+'СЕТ СН'!$F$13</f>
        <v>669.35488953000004</v>
      </c>
      <c r="L419" s="36">
        <f>SUMIFS(СВЦЭМ!$L$34:$L$777,СВЦЭМ!$A$34:$A$777,$A419,СВЦЭМ!$B$34:$B$777,L$401)+'СЕТ СН'!$F$13</f>
        <v>678.69880236999995</v>
      </c>
      <c r="M419" s="36">
        <f>SUMIFS(СВЦЭМ!$L$34:$L$777,СВЦЭМ!$A$34:$A$777,$A419,СВЦЭМ!$B$34:$B$777,M$401)+'СЕТ СН'!$F$13</f>
        <v>704.42975226999999</v>
      </c>
      <c r="N419" s="36">
        <f>SUMIFS(СВЦЭМ!$L$34:$L$777,СВЦЭМ!$A$34:$A$777,$A419,СВЦЭМ!$B$34:$B$777,N$401)+'СЕТ СН'!$F$13</f>
        <v>740.31926936000002</v>
      </c>
      <c r="O419" s="36">
        <f>SUMIFS(СВЦЭМ!$L$34:$L$777,СВЦЭМ!$A$34:$A$777,$A419,СВЦЭМ!$B$34:$B$777,O$401)+'СЕТ СН'!$F$13</f>
        <v>779.72298112999999</v>
      </c>
      <c r="P419" s="36">
        <f>SUMIFS(СВЦЭМ!$L$34:$L$777,СВЦЭМ!$A$34:$A$777,$A419,СВЦЭМ!$B$34:$B$777,P$401)+'СЕТ СН'!$F$13</f>
        <v>786.06262842000001</v>
      </c>
      <c r="Q419" s="36">
        <f>SUMIFS(СВЦЭМ!$L$34:$L$777,СВЦЭМ!$A$34:$A$777,$A419,СВЦЭМ!$B$34:$B$777,Q$401)+'СЕТ СН'!$F$13</f>
        <v>761.63088044999995</v>
      </c>
      <c r="R419" s="36">
        <f>SUMIFS(СВЦЭМ!$L$34:$L$777,СВЦЭМ!$A$34:$A$777,$A419,СВЦЭМ!$B$34:$B$777,R$401)+'СЕТ СН'!$F$13</f>
        <v>721.49453664999999</v>
      </c>
      <c r="S419" s="36">
        <f>SUMIFS(СВЦЭМ!$L$34:$L$777,СВЦЭМ!$A$34:$A$777,$A419,СВЦЭМ!$B$34:$B$777,S$401)+'СЕТ СН'!$F$13</f>
        <v>665.19933560000004</v>
      </c>
      <c r="T419" s="36">
        <f>SUMIFS(СВЦЭМ!$L$34:$L$777,СВЦЭМ!$A$34:$A$777,$A419,СВЦЭМ!$B$34:$B$777,T$401)+'СЕТ СН'!$F$13</f>
        <v>638.36981175000005</v>
      </c>
      <c r="U419" s="36">
        <f>SUMIFS(СВЦЭМ!$L$34:$L$777,СВЦЭМ!$A$34:$A$777,$A419,СВЦЭМ!$B$34:$B$777,U$401)+'СЕТ СН'!$F$13</f>
        <v>632.65860832999999</v>
      </c>
      <c r="V419" s="36">
        <f>SUMIFS(СВЦЭМ!$L$34:$L$777,СВЦЭМ!$A$34:$A$777,$A419,СВЦЭМ!$B$34:$B$777,V$401)+'СЕТ СН'!$F$13</f>
        <v>634.32300832999999</v>
      </c>
      <c r="W419" s="36">
        <f>SUMIFS(СВЦЭМ!$L$34:$L$777,СВЦЭМ!$A$34:$A$777,$A419,СВЦЭМ!$B$34:$B$777,W$401)+'СЕТ СН'!$F$13</f>
        <v>645.71149069000001</v>
      </c>
      <c r="X419" s="36">
        <f>SUMIFS(СВЦЭМ!$L$34:$L$777,СВЦЭМ!$A$34:$A$777,$A419,СВЦЭМ!$B$34:$B$777,X$401)+'СЕТ СН'!$F$13</f>
        <v>652.87665982999999</v>
      </c>
      <c r="Y419" s="36">
        <f>SUMIFS(СВЦЭМ!$L$34:$L$777,СВЦЭМ!$A$34:$A$777,$A419,СВЦЭМ!$B$34:$B$777,Y$401)+'СЕТ СН'!$F$13</f>
        <v>715.50460987999998</v>
      </c>
    </row>
    <row r="420" spans="1:25" ht="15.75" x14ac:dyDescent="0.2">
      <c r="A420" s="35">
        <f t="shared" si="11"/>
        <v>43453</v>
      </c>
      <c r="B420" s="36">
        <f>SUMIFS(СВЦЭМ!$L$34:$L$777,СВЦЭМ!$A$34:$A$777,$A420,СВЦЭМ!$B$34:$B$777,B$401)+'СЕТ СН'!$F$13</f>
        <v>752.30012012999998</v>
      </c>
      <c r="C420" s="36">
        <f>SUMIFS(СВЦЭМ!$L$34:$L$777,СВЦЭМ!$A$34:$A$777,$A420,СВЦЭМ!$B$34:$B$777,C$401)+'СЕТ СН'!$F$13</f>
        <v>823.74158051999996</v>
      </c>
      <c r="D420" s="36">
        <f>SUMIFS(СВЦЭМ!$L$34:$L$777,СВЦЭМ!$A$34:$A$777,$A420,СВЦЭМ!$B$34:$B$777,D$401)+'СЕТ СН'!$F$13</f>
        <v>884.94027997000001</v>
      </c>
      <c r="E420" s="36">
        <f>SUMIFS(СВЦЭМ!$L$34:$L$777,СВЦЭМ!$A$34:$A$777,$A420,СВЦЭМ!$B$34:$B$777,E$401)+'СЕТ СН'!$F$13</f>
        <v>890.58434201</v>
      </c>
      <c r="F420" s="36">
        <f>SUMIFS(СВЦЭМ!$L$34:$L$777,СВЦЭМ!$A$34:$A$777,$A420,СВЦЭМ!$B$34:$B$777,F$401)+'СЕТ СН'!$F$13</f>
        <v>885.95045851999998</v>
      </c>
      <c r="G420" s="36">
        <f>SUMIFS(СВЦЭМ!$L$34:$L$777,СВЦЭМ!$A$34:$A$777,$A420,СВЦЭМ!$B$34:$B$777,G$401)+'СЕТ СН'!$F$13</f>
        <v>857.75660735999998</v>
      </c>
      <c r="H420" s="36">
        <f>SUMIFS(СВЦЭМ!$L$34:$L$777,СВЦЭМ!$A$34:$A$777,$A420,СВЦЭМ!$B$34:$B$777,H$401)+'СЕТ СН'!$F$13</f>
        <v>810.60837215000004</v>
      </c>
      <c r="I420" s="36">
        <f>SUMIFS(СВЦЭМ!$L$34:$L$777,СВЦЭМ!$A$34:$A$777,$A420,СВЦЭМ!$B$34:$B$777,I$401)+'СЕТ СН'!$F$13</f>
        <v>780.95520910000005</v>
      </c>
      <c r="J420" s="36">
        <f>SUMIFS(СВЦЭМ!$L$34:$L$777,СВЦЭМ!$A$34:$A$777,$A420,СВЦЭМ!$B$34:$B$777,J$401)+'СЕТ СН'!$F$13</f>
        <v>727.78850272</v>
      </c>
      <c r="K420" s="36">
        <f>SUMIFS(СВЦЭМ!$L$34:$L$777,СВЦЭМ!$A$34:$A$777,$A420,СВЦЭМ!$B$34:$B$777,K$401)+'СЕТ СН'!$F$13</f>
        <v>678.57098328999996</v>
      </c>
      <c r="L420" s="36">
        <f>SUMIFS(СВЦЭМ!$L$34:$L$777,СВЦЭМ!$A$34:$A$777,$A420,СВЦЭМ!$B$34:$B$777,L$401)+'СЕТ СН'!$F$13</f>
        <v>659.19332990999999</v>
      </c>
      <c r="M420" s="36">
        <f>SUMIFS(СВЦЭМ!$L$34:$L$777,СВЦЭМ!$A$34:$A$777,$A420,СВЦЭМ!$B$34:$B$777,M$401)+'СЕТ СН'!$F$13</f>
        <v>695.71515392000003</v>
      </c>
      <c r="N420" s="36">
        <f>SUMIFS(СВЦЭМ!$L$34:$L$777,СВЦЭМ!$A$34:$A$777,$A420,СВЦЭМ!$B$34:$B$777,N$401)+'СЕТ СН'!$F$13</f>
        <v>751.27424652000002</v>
      </c>
      <c r="O420" s="36">
        <f>SUMIFS(СВЦЭМ!$L$34:$L$777,СВЦЭМ!$A$34:$A$777,$A420,СВЦЭМ!$B$34:$B$777,O$401)+'СЕТ СН'!$F$13</f>
        <v>790.7669846</v>
      </c>
      <c r="P420" s="36">
        <f>SUMIFS(СВЦЭМ!$L$34:$L$777,СВЦЭМ!$A$34:$A$777,$A420,СВЦЭМ!$B$34:$B$777,P$401)+'СЕТ СН'!$F$13</f>
        <v>793.46286714999997</v>
      </c>
      <c r="Q420" s="36">
        <f>SUMIFS(СВЦЭМ!$L$34:$L$777,СВЦЭМ!$A$34:$A$777,$A420,СВЦЭМ!$B$34:$B$777,Q$401)+'СЕТ СН'!$F$13</f>
        <v>768.03595289999998</v>
      </c>
      <c r="R420" s="36">
        <f>SUMIFS(СВЦЭМ!$L$34:$L$777,СВЦЭМ!$A$34:$A$777,$A420,СВЦЭМ!$B$34:$B$777,R$401)+'СЕТ СН'!$F$13</f>
        <v>719.54239655000003</v>
      </c>
      <c r="S420" s="36">
        <f>SUMIFS(СВЦЭМ!$L$34:$L$777,СВЦЭМ!$A$34:$A$777,$A420,СВЦЭМ!$B$34:$B$777,S$401)+'СЕТ СН'!$F$13</f>
        <v>651.61160081000003</v>
      </c>
      <c r="T420" s="36">
        <f>SUMIFS(СВЦЭМ!$L$34:$L$777,СВЦЭМ!$A$34:$A$777,$A420,СВЦЭМ!$B$34:$B$777,T$401)+'СЕТ СН'!$F$13</f>
        <v>630.50338032000002</v>
      </c>
      <c r="U420" s="36">
        <f>SUMIFS(СВЦЭМ!$L$34:$L$777,СВЦЭМ!$A$34:$A$777,$A420,СВЦЭМ!$B$34:$B$777,U$401)+'СЕТ СН'!$F$13</f>
        <v>635.36750340000003</v>
      </c>
      <c r="V420" s="36">
        <f>SUMIFS(СВЦЭМ!$L$34:$L$777,СВЦЭМ!$A$34:$A$777,$A420,СВЦЭМ!$B$34:$B$777,V$401)+'СЕТ СН'!$F$13</f>
        <v>643.10493702999997</v>
      </c>
      <c r="W420" s="36">
        <f>SUMIFS(СВЦЭМ!$L$34:$L$777,СВЦЭМ!$A$34:$A$777,$A420,СВЦЭМ!$B$34:$B$777,W$401)+'СЕТ СН'!$F$13</f>
        <v>660.41445764000002</v>
      </c>
      <c r="X420" s="36">
        <f>SUMIFS(СВЦЭМ!$L$34:$L$777,СВЦЭМ!$A$34:$A$777,$A420,СВЦЭМ!$B$34:$B$777,X$401)+'СЕТ СН'!$F$13</f>
        <v>661.44338997</v>
      </c>
      <c r="Y420" s="36">
        <f>SUMIFS(СВЦЭМ!$L$34:$L$777,СВЦЭМ!$A$34:$A$777,$A420,СВЦЭМ!$B$34:$B$777,Y$401)+'СЕТ СН'!$F$13</f>
        <v>720.41745145000004</v>
      </c>
    </row>
    <row r="421" spans="1:25" ht="15.75" x14ac:dyDescent="0.2">
      <c r="A421" s="35">
        <f t="shared" si="11"/>
        <v>43454</v>
      </c>
      <c r="B421" s="36">
        <f>SUMIFS(СВЦЭМ!$L$34:$L$777,СВЦЭМ!$A$34:$A$777,$A421,СВЦЭМ!$B$34:$B$777,B$401)+'СЕТ СН'!$F$13</f>
        <v>775.84037182999998</v>
      </c>
      <c r="C421" s="36">
        <f>SUMIFS(СВЦЭМ!$L$34:$L$777,СВЦЭМ!$A$34:$A$777,$A421,СВЦЭМ!$B$34:$B$777,C$401)+'СЕТ СН'!$F$13</f>
        <v>828.75468275000003</v>
      </c>
      <c r="D421" s="36">
        <f>SUMIFS(СВЦЭМ!$L$34:$L$777,СВЦЭМ!$A$34:$A$777,$A421,СВЦЭМ!$B$34:$B$777,D$401)+'СЕТ СН'!$F$13</f>
        <v>880.25269375000005</v>
      </c>
      <c r="E421" s="36">
        <f>SUMIFS(СВЦЭМ!$L$34:$L$777,СВЦЭМ!$A$34:$A$777,$A421,СВЦЭМ!$B$34:$B$777,E$401)+'СЕТ СН'!$F$13</f>
        <v>888.44509330999995</v>
      </c>
      <c r="F421" s="36">
        <f>SUMIFS(СВЦЭМ!$L$34:$L$777,СВЦЭМ!$A$34:$A$777,$A421,СВЦЭМ!$B$34:$B$777,F$401)+'СЕТ СН'!$F$13</f>
        <v>886.18278814999996</v>
      </c>
      <c r="G421" s="36">
        <f>SUMIFS(СВЦЭМ!$L$34:$L$777,СВЦЭМ!$A$34:$A$777,$A421,СВЦЭМ!$B$34:$B$777,G$401)+'СЕТ СН'!$F$13</f>
        <v>864.50697264999997</v>
      </c>
      <c r="H421" s="36">
        <f>SUMIFS(СВЦЭМ!$L$34:$L$777,СВЦЭМ!$A$34:$A$777,$A421,СВЦЭМ!$B$34:$B$777,H$401)+'СЕТ СН'!$F$13</f>
        <v>810.27452616999994</v>
      </c>
      <c r="I421" s="36">
        <f>SUMIFS(СВЦЭМ!$L$34:$L$777,СВЦЭМ!$A$34:$A$777,$A421,СВЦЭМ!$B$34:$B$777,I$401)+'СЕТ СН'!$F$13</f>
        <v>777.10903496000003</v>
      </c>
      <c r="J421" s="36">
        <f>SUMIFS(СВЦЭМ!$L$34:$L$777,СВЦЭМ!$A$34:$A$777,$A421,СВЦЭМ!$B$34:$B$777,J$401)+'СЕТ СН'!$F$13</f>
        <v>720.70092689000001</v>
      </c>
      <c r="K421" s="36">
        <f>SUMIFS(СВЦЭМ!$L$34:$L$777,СВЦЭМ!$A$34:$A$777,$A421,СВЦЭМ!$B$34:$B$777,K$401)+'СЕТ СН'!$F$13</f>
        <v>662.23474623000004</v>
      </c>
      <c r="L421" s="36">
        <f>SUMIFS(СВЦЭМ!$L$34:$L$777,СВЦЭМ!$A$34:$A$777,$A421,СВЦЭМ!$B$34:$B$777,L$401)+'СЕТ СН'!$F$13</f>
        <v>657.32203201000004</v>
      </c>
      <c r="M421" s="36">
        <f>SUMIFS(СВЦЭМ!$L$34:$L$777,СВЦЭМ!$A$34:$A$777,$A421,СВЦЭМ!$B$34:$B$777,M$401)+'СЕТ СН'!$F$13</f>
        <v>696.77798326000004</v>
      </c>
      <c r="N421" s="36">
        <f>SUMIFS(СВЦЭМ!$L$34:$L$777,СВЦЭМ!$A$34:$A$777,$A421,СВЦЭМ!$B$34:$B$777,N$401)+'СЕТ СН'!$F$13</f>
        <v>751.12020008000002</v>
      </c>
      <c r="O421" s="36">
        <f>SUMIFS(СВЦЭМ!$L$34:$L$777,СВЦЭМ!$A$34:$A$777,$A421,СВЦЭМ!$B$34:$B$777,O$401)+'СЕТ СН'!$F$13</f>
        <v>785.39491673999999</v>
      </c>
      <c r="P421" s="36">
        <f>SUMIFS(СВЦЭМ!$L$34:$L$777,СВЦЭМ!$A$34:$A$777,$A421,СВЦЭМ!$B$34:$B$777,P$401)+'СЕТ СН'!$F$13</f>
        <v>796.80349627999999</v>
      </c>
      <c r="Q421" s="36">
        <f>SUMIFS(СВЦЭМ!$L$34:$L$777,СВЦЭМ!$A$34:$A$777,$A421,СВЦЭМ!$B$34:$B$777,Q$401)+'СЕТ СН'!$F$13</f>
        <v>771.13358561999996</v>
      </c>
      <c r="R421" s="36">
        <f>SUMIFS(СВЦЭМ!$L$34:$L$777,СВЦЭМ!$A$34:$A$777,$A421,СВЦЭМ!$B$34:$B$777,R$401)+'СЕТ СН'!$F$13</f>
        <v>726.94753872000001</v>
      </c>
      <c r="S421" s="36">
        <f>SUMIFS(СВЦЭМ!$L$34:$L$777,СВЦЭМ!$A$34:$A$777,$A421,СВЦЭМ!$B$34:$B$777,S$401)+'СЕТ СН'!$F$13</f>
        <v>654.13709818999996</v>
      </c>
      <c r="T421" s="36">
        <f>SUMIFS(СВЦЭМ!$L$34:$L$777,СВЦЭМ!$A$34:$A$777,$A421,СВЦЭМ!$B$34:$B$777,T$401)+'СЕТ СН'!$F$13</f>
        <v>624.38326147999999</v>
      </c>
      <c r="U421" s="36">
        <f>SUMIFS(СВЦЭМ!$L$34:$L$777,СВЦЭМ!$A$34:$A$777,$A421,СВЦЭМ!$B$34:$B$777,U$401)+'СЕТ СН'!$F$13</f>
        <v>625.87028282000006</v>
      </c>
      <c r="V421" s="36">
        <f>SUMIFS(СВЦЭМ!$L$34:$L$777,СВЦЭМ!$A$34:$A$777,$A421,СВЦЭМ!$B$34:$B$777,V$401)+'СЕТ СН'!$F$13</f>
        <v>639.27868445000001</v>
      </c>
      <c r="W421" s="36">
        <f>SUMIFS(СВЦЭМ!$L$34:$L$777,СВЦЭМ!$A$34:$A$777,$A421,СВЦЭМ!$B$34:$B$777,W$401)+'СЕТ СН'!$F$13</f>
        <v>648.13981984999998</v>
      </c>
      <c r="X421" s="36">
        <f>SUMIFS(СВЦЭМ!$L$34:$L$777,СВЦЭМ!$A$34:$A$777,$A421,СВЦЭМ!$B$34:$B$777,X$401)+'СЕТ СН'!$F$13</f>
        <v>652.68195036999998</v>
      </c>
      <c r="Y421" s="36">
        <f>SUMIFS(СВЦЭМ!$L$34:$L$777,СВЦЭМ!$A$34:$A$777,$A421,СВЦЭМ!$B$34:$B$777,Y$401)+'СЕТ СН'!$F$13</f>
        <v>718.00466669000002</v>
      </c>
    </row>
    <row r="422" spans="1:25" ht="15.75" x14ac:dyDescent="0.2">
      <c r="A422" s="35">
        <f t="shared" si="11"/>
        <v>43455</v>
      </c>
      <c r="B422" s="36">
        <f>SUMIFS(СВЦЭМ!$L$34:$L$777,СВЦЭМ!$A$34:$A$777,$A422,СВЦЭМ!$B$34:$B$777,B$401)+'СЕТ СН'!$F$13</f>
        <v>779.22385281000004</v>
      </c>
      <c r="C422" s="36">
        <f>SUMIFS(СВЦЭМ!$L$34:$L$777,СВЦЭМ!$A$34:$A$777,$A422,СВЦЭМ!$B$34:$B$777,C$401)+'СЕТ СН'!$F$13</f>
        <v>830.71729655000001</v>
      </c>
      <c r="D422" s="36">
        <f>SUMIFS(СВЦЭМ!$L$34:$L$777,СВЦЭМ!$A$34:$A$777,$A422,СВЦЭМ!$B$34:$B$777,D$401)+'СЕТ СН'!$F$13</f>
        <v>880.03077968000002</v>
      </c>
      <c r="E422" s="36">
        <f>SUMIFS(СВЦЭМ!$L$34:$L$777,СВЦЭМ!$A$34:$A$777,$A422,СВЦЭМ!$B$34:$B$777,E$401)+'СЕТ СН'!$F$13</f>
        <v>884.98851107999997</v>
      </c>
      <c r="F422" s="36">
        <f>SUMIFS(СВЦЭМ!$L$34:$L$777,СВЦЭМ!$A$34:$A$777,$A422,СВЦЭМ!$B$34:$B$777,F$401)+'СЕТ СН'!$F$13</f>
        <v>880.96567534999997</v>
      </c>
      <c r="G422" s="36">
        <f>SUMIFS(СВЦЭМ!$L$34:$L$777,СВЦЭМ!$A$34:$A$777,$A422,СВЦЭМ!$B$34:$B$777,G$401)+'СЕТ СН'!$F$13</f>
        <v>857.77288711999995</v>
      </c>
      <c r="H422" s="36">
        <f>SUMIFS(СВЦЭМ!$L$34:$L$777,СВЦЭМ!$A$34:$A$777,$A422,СВЦЭМ!$B$34:$B$777,H$401)+'СЕТ СН'!$F$13</f>
        <v>799.87087747999999</v>
      </c>
      <c r="I422" s="36">
        <f>SUMIFS(СВЦЭМ!$L$34:$L$777,СВЦЭМ!$A$34:$A$777,$A422,СВЦЭМ!$B$34:$B$777,I$401)+'СЕТ СН'!$F$13</f>
        <v>755.34488912999996</v>
      </c>
      <c r="J422" s="36">
        <f>SUMIFS(СВЦЭМ!$L$34:$L$777,СВЦЭМ!$A$34:$A$777,$A422,СВЦЭМ!$B$34:$B$777,J$401)+'СЕТ СН'!$F$13</f>
        <v>705.43903907000004</v>
      </c>
      <c r="K422" s="36">
        <f>SUMIFS(СВЦЭМ!$L$34:$L$777,СВЦЭМ!$A$34:$A$777,$A422,СВЦЭМ!$B$34:$B$777,K$401)+'СЕТ СН'!$F$13</f>
        <v>660.41968239000005</v>
      </c>
      <c r="L422" s="36">
        <f>SUMIFS(СВЦЭМ!$L$34:$L$777,СВЦЭМ!$A$34:$A$777,$A422,СВЦЭМ!$B$34:$B$777,L$401)+'СЕТ СН'!$F$13</f>
        <v>657.31368306000002</v>
      </c>
      <c r="M422" s="36">
        <f>SUMIFS(СВЦЭМ!$L$34:$L$777,СВЦЭМ!$A$34:$A$777,$A422,СВЦЭМ!$B$34:$B$777,M$401)+'СЕТ СН'!$F$13</f>
        <v>695.42029871</v>
      </c>
      <c r="N422" s="36">
        <f>SUMIFS(СВЦЭМ!$L$34:$L$777,СВЦЭМ!$A$34:$A$777,$A422,СВЦЭМ!$B$34:$B$777,N$401)+'СЕТ СН'!$F$13</f>
        <v>750.26352965000001</v>
      </c>
      <c r="O422" s="36">
        <f>SUMIFS(СВЦЭМ!$L$34:$L$777,СВЦЭМ!$A$34:$A$777,$A422,СВЦЭМ!$B$34:$B$777,O$401)+'СЕТ СН'!$F$13</f>
        <v>786.33733409000001</v>
      </c>
      <c r="P422" s="36">
        <f>SUMIFS(СВЦЭМ!$L$34:$L$777,СВЦЭМ!$A$34:$A$777,$A422,СВЦЭМ!$B$34:$B$777,P$401)+'СЕТ СН'!$F$13</f>
        <v>787.67230111000003</v>
      </c>
      <c r="Q422" s="36">
        <f>SUMIFS(СВЦЭМ!$L$34:$L$777,СВЦЭМ!$A$34:$A$777,$A422,СВЦЭМ!$B$34:$B$777,Q$401)+'СЕТ СН'!$F$13</f>
        <v>766.83916876000001</v>
      </c>
      <c r="R422" s="36">
        <f>SUMIFS(СВЦЭМ!$L$34:$L$777,СВЦЭМ!$A$34:$A$777,$A422,СВЦЭМ!$B$34:$B$777,R$401)+'СЕТ СН'!$F$13</f>
        <v>717.56168487000002</v>
      </c>
      <c r="S422" s="36">
        <f>SUMIFS(СВЦЭМ!$L$34:$L$777,СВЦЭМ!$A$34:$A$777,$A422,СВЦЭМ!$B$34:$B$777,S$401)+'СЕТ СН'!$F$13</f>
        <v>650.32204379999996</v>
      </c>
      <c r="T422" s="36">
        <f>SUMIFS(СВЦЭМ!$L$34:$L$777,СВЦЭМ!$A$34:$A$777,$A422,СВЦЭМ!$B$34:$B$777,T$401)+'СЕТ СН'!$F$13</f>
        <v>624.78073411000003</v>
      </c>
      <c r="U422" s="36">
        <f>SUMIFS(СВЦЭМ!$L$34:$L$777,СВЦЭМ!$A$34:$A$777,$A422,СВЦЭМ!$B$34:$B$777,U$401)+'СЕТ СН'!$F$13</f>
        <v>622.74011012999995</v>
      </c>
      <c r="V422" s="36">
        <f>SUMIFS(СВЦЭМ!$L$34:$L$777,СВЦЭМ!$A$34:$A$777,$A422,СВЦЭМ!$B$34:$B$777,V$401)+'СЕТ СН'!$F$13</f>
        <v>638.28556490000005</v>
      </c>
      <c r="W422" s="36">
        <f>SUMIFS(СВЦЭМ!$L$34:$L$777,СВЦЭМ!$A$34:$A$777,$A422,СВЦЭМ!$B$34:$B$777,W$401)+'СЕТ СН'!$F$13</f>
        <v>648.14087271999995</v>
      </c>
      <c r="X422" s="36">
        <f>SUMIFS(СВЦЭМ!$L$34:$L$777,СВЦЭМ!$A$34:$A$777,$A422,СВЦЭМ!$B$34:$B$777,X$401)+'СЕТ СН'!$F$13</f>
        <v>649.77313991000005</v>
      </c>
      <c r="Y422" s="36">
        <f>SUMIFS(СВЦЭМ!$L$34:$L$777,СВЦЭМ!$A$34:$A$777,$A422,СВЦЭМ!$B$34:$B$777,Y$401)+'СЕТ СН'!$F$13</f>
        <v>714.70843196999999</v>
      </c>
    </row>
    <row r="423" spans="1:25" ht="15.75" x14ac:dyDescent="0.2">
      <c r="A423" s="35">
        <f t="shared" si="11"/>
        <v>43456</v>
      </c>
      <c r="B423" s="36">
        <f>SUMIFS(СВЦЭМ!$L$34:$L$777,СВЦЭМ!$A$34:$A$777,$A423,СВЦЭМ!$B$34:$B$777,B$401)+'СЕТ СН'!$F$13</f>
        <v>759.08541264999997</v>
      </c>
      <c r="C423" s="36">
        <f>SUMIFS(СВЦЭМ!$L$34:$L$777,СВЦЭМ!$A$34:$A$777,$A423,СВЦЭМ!$B$34:$B$777,C$401)+'СЕТ СН'!$F$13</f>
        <v>824.23452426999995</v>
      </c>
      <c r="D423" s="36">
        <f>SUMIFS(СВЦЭМ!$L$34:$L$777,СВЦЭМ!$A$34:$A$777,$A423,СВЦЭМ!$B$34:$B$777,D$401)+'СЕТ СН'!$F$13</f>
        <v>869.40957997999999</v>
      </c>
      <c r="E423" s="36">
        <f>SUMIFS(СВЦЭМ!$L$34:$L$777,СВЦЭМ!$A$34:$A$777,$A423,СВЦЭМ!$B$34:$B$777,E$401)+'СЕТ СН'!$F$13</f>
        <v>873.89736966999999</v>
      </c>
      <c r="F423" s="36">
        <f>SUMIFS(СВЦЭМ!$L$34:$L$777,СВЦЭМ!$A$34:$A$777,$A423,СВЦЭМ!$B$34:$B$777,F$401)+'СЕТ СН'!$F$13</f>
        <v>880.50833948000002</v>
      </c>
      <c r="G423" s="36">
        <f>SUMIFS(СВЦЭМ!$L$34:$L$777,СВЦЭМ!$A$34:$A$777,$A423,СВЦЭМ!$B$34:$B$777,G$401)+'СЕТ СН'!$F$13</f>
        <v>870.61689667999997</v>
      </c>
      <c r="H423" s="36">
        <f>SUMIFS(СВЦЭМ!$L$34:$L$777,СВЦЭМ!$A$34:$A$777,$A423,СВЦЭМ!$B$34:$B$777,H$401)+'СЕТ СН'!$F$13</f>
        <v>836.94694844000003</v>
      </c>
      <c r="I423" s="36">
        <f>SUMIFS(СВЦЭМ!$L$34:$L$777,СВЦЭМ!$A$34:$A$777,$A423,СВЦЭМ!$B$34:$B$777,I$401)+'СЕТ СН'!$F$13</f>
        <v>764.57907754999997</v>
      </c>
      <c r="J423" s="36">
        <f>SUMIFS(СВЦЭМ!$L$34:$L$777,СВЦЭМ!$A$34:$A$777,$A423,СВЦЭМ!$B$34:$B$777,J$401)+'СЕТ СН'!$F$13</f>
        <v>697.90400428999999</v>
      </c>
      <c r="K423" s="36">
        <f>SUMIFS(СВЦЭМ!$L$34:$L$777,СВЦЭМ!$A$34:$A$777,$A423,СВЦЭМ!$B$34:$B$777,K$401)+'СЕТ СН'!$F$13</f>
        <v>634.94169771999998</v>
      </c>
      <c r="L423" s="36">
        <f>SUMIFS(СВЦЭМ!$L$34:$L$777,СВЦЭМ!$A$34:$A$777,$A423,СВЦЭМ!$B$34:$B$777,L$401)+'СЕТ СН'!$F$13</f>
        <v>622.94971285999998</v>
      </c>
      <c r="M423" s="36">
        <f>SUMIFS(СВЦЭМ!$L$34:$L$777,СВЦЭМ!$A$34:$A$777,$A423,СВЦЭМ!$B$34:$B$777,M$401)+'СЕТ СН'!$F$13</f>
        <v>668.55227558000001</v>
      </c>
      <c r="N423" s="36">
        <f>SUMIFS(СВЦЭМ!$L$34:$L$777,СВЦЭМ!$A$34:$A$777,$A423,СВЦЭМ!$B$34:$B$777,N$401)+'СЕТ СН'!$F$13</f>
        <v>727.28348115999995</v>
      </c>
      <c r="O423" s="36">
        <f>SUMIFS(СВЦЭМ!$L$34:$L$777,СВЦЭМ!$A$34:$A$777,$A423,СВЦЭМ!$B$34:$B$777,O$401)+'СЕТ СН'!$F$13</f>
        <v>771.50082153000005</v>
      </c>
      <c r="P423" s="36">
        <f>SUMIFS(СВЦЭМ!$L$34:$L$777,СВЦЭМ!$A$34:$A$777,$A423,СВЦЭМ!$B$34:$B$777,P$401)+'СЕТ СН'!$F$13</f>
        <v>785.69752387999995</v>
      </c>
      <c r="Q423" s="36">
        <f>SUMIFS(СВЦЭМ!$L$34:$L$777,СВЦЭМ!$A$34:$A$777,$A423,СВЦЭМ!$B$34:$B$777,Q$401)+'СЕТ СН'!$F$13</f>
        <v>769.22239919000003</v>
      </c>
      <c r="R423" s="36">
        <f>SUMIFS(СВЦЭМ!$L$34:$L$777,СВЦЭМ!$A$34:$A$777,$A423,СВЦЭМ!$B$34:$B$777,R$401)+'СЕТ СН'!$F$13</f>
        <v>726.79173294999998</v>
      </c>
      <c r="S423" s="36">
        <f>SUMIFS(СВЦЭМ!$L$34:$L$777,СВЦЭМ!$A$34:$A$777,$A423,СВЦЭМ!$B$34:$B$777,S$401)+'СЕТ СН'!$F$13</f>
        <v>661.49880456999995</v>
      </c>
      <c r="T423" s="36">
        <f>SUMIFS(СВЦЭМ!$L$34:$L$777,СВЦЭМ!$A$34:$A$777,$A423,СВЦЭМ!$B$34:$B$777,T$401)+'СЕТ СН'!$F$13</f>
        <v>628.76723945000003</v>
      </c>
      <c r="U423" s="36">
        <f>SUMIFS(СВЦЭМ!$L$34:$L$777,СВЦЭМ!$A$34:$A$777,$A423,СВЦЭМ!$B$34:$B$777,U$401)+'СЕТ СН'!$F$13</f>
        <v>628.29858833000003</v>
      </c>
      <c r="V423" s="36">
        <f>SUMIFS(СВЦЭМ!$L$34:$L$777,СВЦЭМ!$A$34:$A$777,$A423,СВЦЭМ!$B$34:$B$777,V$401)+'СЕТ СН'!$F$13</f>
        <v>611.64358574000005</v>
      </c>
      <c r="W423" s="36">
        <f>SUMIFS(СВЦЭМ!$L$34:$L$777,СВЦЭМ!$A$34:$A$777,$A423,СВЦЭМ!$B$34:$B$777,W$401)+'СЕТ СН'!$F$13</f>
        <v>615.16237020000005</v>
      </c>
      <c r="X423" s="36">
        <f>SUMIFS(СВЦЭМ!$L$34:$L$777,СВЦЭМ!$A$34:$A$777,$A423,СВЦЭМ!$B$34:$B$777,X$401)+'СЕТ СН'!$F$13</f>
        <v>631.85449559999995</v>
      </c>
      <c r="Y423" s="36">
        <f>SUMIFS(СВЦЭМ!$L$34:$L$777,СВЦЭМ!$A$34:$A$777,$A423,СВЦЭМ!$B$34:$B$777,Y$401)+'СЕТ СН'!$F$13</f>
        <v>693.01046382000004</v>
      </c>
    </row>
    <row r="424" spans="1:25" ht="15.75" x14ac:dyDescent="0.2">
      <c r="A424" s="35">
        <f t="shared" si="11"/>
        <v>43457</v>
      </c>
      <c r="B424" s="36">
        <f>SUMIFS(СВЦЭМ!$L$34:$L$777,СВЦЭМ!$A$34:$A$777,$A424,СВЦЭМ!$B$34:$B$777,B$401)+'СЕТ СН'!$F$13</f>
        <v>762.18960987000003</v>
      </c>
      <c r="C424" s="36">
        <f>SUMIFS(СВЦЭМ!$L$34:$L$777,СВЦЭМ!$A$34:$A$777,$A424,СВЦЭМ!$B$34:$B$777,C$401)+'СЕТ СН'!$F$13</f>
        <v>826.04408923000005</v>
      </c>
      <c r="D424" s="36">
        <f>SUMIFS(СВЦЭМ!$L$34:$L$777,СВЦЭМ!$A$34:$A$777,$A424,СВЦЭМ!$B$34:$B$777,D$401)+'СЕТ СН'!$F$13</f>
        <v>890.22493166000004</v>
      </c>
      <c r="E424" s="36">
        <f>SUMIFS(СВЦЭМ!$L$34:$L$777,СВЦЭМ!$A$34:$A$777,$A424,СВЦЭМ!$B$34:$B$777,E$401)+'СЕТ СН'!$F$13</f>
        <v>888.92770211000004</v>
      </c>
      <c r="F424" s="36">
        <f>SUMIFS(СВЦЭМ!$L$34:$L$777,СВЦЭМ!$A$34:$A$777,$A424,СВЦЭМ!$B$34:$B$777,F$401)+'СЕТ СН'!$F$13</f>
        <v>894.41905727999995</v>
      </c>
      <c r="G424" s="36">
        <f>SUMIFS(СВЦЭМ!$L$34:$L$777,СВЦЭМ!$A$34:$A$777,$A424,СВЦЭМ!$B$34:$B$777,G$401)+'СЕТ СН'!$F$13</f>
        <v>885.03243452000004</v>
      </c>
      <c r="H424" s="36">
        <f>SUMIFS(СВЦЭМ!$L$34:$L$777,СВЦЭМ!$A$34:$A$777,$A424,СВЦЭМ!$B$34:$B$777,H$401)+'СЕТ СН'!$F$13</f>
        <v>851.99539684000001</v>
      </c>
      <c r="I424" s="36">
        <f>SUMIFS(СВЦЭМ!$L$34:$L$777,СВЦЭМ!$A$34:$A$777,$A424,СВЦЭМ!$B$34:$B$777,I$401)+'СЕТ СН'!$F$13</f>
        <v>782.97090496999999</v>
      </c>
      <c r="J424" s="36">
        <f>SUMIFS(СВЦЭМ!$L$34:$L$777,СВЦЭМ!$A$34:$A$777,$A424,СВЦЭМ!$B$34:$B$777,J$401)+'СЕТ СН'!$F$13</f>
        <v>718.40680352000004</v>
      </c>
      <c r="K424" s="36">
        <f>SUMIFS(СВЦЭМ!$L$34:$L$777,СВЦЭМ!$A$34:$A$777,$A424,СВЦЭМ!$B$34:$B$777,K$401)+'СЕТ СН'!$F$13</f>
        <v>646.41411424</v>
      </c>
      <c r="L424" s="36">
        <f>SUMIFS(СВЦЭМ!$L$34:$L$777,СВЦЭМ!$A$34:$A$777,$A424,СВЦЭМ!$B$34:$B$777,L$401)+'СЕТ СН'!$F$13</f>
        <v>642.24849476999998</v>
      </c>
      <c r="M424" s="36">
        <f>SUMIFS(СВЦЭМ!$L$34:$L$777,СВЦЭМ!$A$34:$A$777,$A424,СВЦЭМ!$B$34:$B$777,M$401)+'СЕТ СН'!$F$13</f>
        <v>691.06632414000001</v>
      </c>
      <c r="N424" s="36">
        <f>SUMIFS(СВЦЭМ!$L$34:$L$777,СВЦЭМ!$A$34:$A$777,$A424,СВЦЭМ!$B$34:$B$777,N$401)+'СЕТ СН'!$F$13</f>
        <v>750.44545103999997</v>
      </c>
      <c r="O424" s="36">
        <f>SUMIFS(СВЦЭМ!$L$34:$L$777,СВЦЭМ!$A$34:$A$777,$A424,СВЦЭМ!$B$34:$B$777,O$401)+'СЕТ СН'!$F$13</f>
        <v>789.33005804000004</v>
      </c>
      <c r="P424" s="36">
        <f>SUMIFS(СВЦЭМ!$L$34:$L$777,СВЦЭМ!$A$34:$A$777,$A424,СВЦЭМ!$B$34:$B$777,P$401)+'СЕТ СН'!$F$13</f>
        <v>800.30007584999998</v>
      </c>
      <c r="Q424" s="36">
        <f>SUMIFS(СВЦЭМ!$L$34:$L$777,СВЦЭМ!$A$34:$A$777,$A424,СВЦЭМ!$B$34:$B$777,Q$401)+'СЕТ СН'!$F$13</f>
        <v>782.78365450000001</v>
      </c>
      <c r="R424" s="36">
        <f>SUMIFS(СВЦЭМ!$L$34:$L$777,СВЦЭМ!$A$34:$A$777,$A424,СВЦЭМ!$B$34:$B$777,R$401)+'СЕТ СН'!$F$13</f>
        <v>713.38623794</v>
      </c>
      <c r="S424" s="36">
        <f>SUMIFS(СВЦЭМ!$L$34:$L$777,СВЦЭМ!$A$34:$A$777,$A424,СВЦЭМ!$B$34:$B$777,S$401)+'СЕТ СН'!$F$13</f>
        <v>623.18074160000003</v>
      </c>
      <c r="T424" s="36">
        <f>SUMIFS(СВЦЭМ!$L$34:$L$777,СВЦЭМ!$A$34:$A$777,$A424,СВЦЭМ!$B$34:$B$777,T$401)+'СЕТ СН'!$F$13</f>
        <v>588.49198180999997</v>
      </c>
      <c r="U424" s="36">
        <f>SUMIFS(СВЦЭМ!$L$34:$L$777,СВЦЭМ!$A$34:$A$777,$A424,СВЦЭМ!$B$34:$B$777,U$401)+'СЕТ СН'!$F$13</f>
        <v>592.63161763999994</v>
      </c>
      <c r="V424" s="36">
        <f>SUMIFS(СВЦЭМ!$L$34:$L$777,СВЦЭМ!$A$34:$A$777,$A424,СВЦЭМ!$B$34:$B$777,V$401)+'СЕТ СН'!$F$13</f>
        <v>607.78841611999997</v>
      </c>
      <c r="W424" s="36">
        <f>SUMIFS(СВЦЭМ!$L$34:$L$777,СВЦЭМ!$A$34:$A$777,$A424,СВЦЭМ!$B$34:$B$777,W$401)+'СЕТ СН'!$F$13</f>
        <v>619.51220866999995</v>
      </c>
      <c r="X424" s="36">
        <f>SUMIFS(СВЦЭМ!$L$34:$L$777,СВЦЭМ!$A$34:$A$777,$A424,СВЦЭМ!$B$34:$B$777,X$401)+'СЕТ СН'!$F$13</f>
        <v>635.97058904000005</v>
      </c>
      <c r="Y424" s="36">
        <f>SUMIFS(СВЦЭМ!$L$34:$L$777,СВЦЭМ!$A$34:$A$777,$A424,СВЦЭМ!$B$34:$B$777,Y$401)+'СЕТ СН'!$F$13</f>
        <v>698.55693502999998</v>
      </c>
    </row>
    <row r="425" spans="1:25" ht="15.75" x14ac:dyDescent="0.2">
      <c r="A425" s="35">
        <f t="shared" si="11"/>
        <v>43458</v>
      </c>
      <c r="B425" s="36">
        <f>SUMIFS(СВЦЭМ!$L$34:$L$777,СВЦЭМ!$A$34:$A$777,$A425,СВЦЭМ!$B$34:$B$777,B$401)+'СЕТ СН'!$F$13</f>
        <v>767.53809604000003</v>
      </c>
      <c r="C425" s="36">
        <f>SUMIFS(СВЦЭМ!$L$34:$L$777,СВЦЭМ!$A$34:$A$777,$A425,СВЦЭМ!$B$34:$B$777,C$401)+'СЕТ СН'!$F$13</f>
        <v>836.18366006999997</v>
      </c>
      <c r="D425" s="36">
        <f>SUMIFS(СВЦЭМ!$L$34:$L$777,СВЦЭМ!$A$34:$A$777,$A425,СВЦЭМ!$B$34:$B$777,D$401)+'СЕТ СН'!$F$13</f>
        <v>887.44895240000005</v>
      </c>
      <c r="E425" s="36">
        <f>SUMIFS(СВЦЭМ!$L$34:$L$777,СВЦЭМ!$A$34:$A$777,$A425,СВЦЭМ!$B$34:$B$777,E$401)+'СЕТ СН'!$F$13</f>
        <v>885.74981788000002</v>
      </c>
      <c r="F425" s="36">
        <f>SUMIFS(СВЦЭМ!$L$34:$L$777,СВЦЭМ!$A$34:$A$777,$A425,СВЦЭМ!$B$34:$B$777,F$401)+'СЕТ СН'!$F$13</f>
        <v>885.76360145000001</v>
      </c>
      <c r="G425" s="36">
        <f>SUMIFS(СВЦЭМ!$L$34:$L$777,СВЦЭМ!$A$34:$A$777,$A425,СВЦЭМ!$B$34:$B$777,G$401)+'СЕТ СН'!$F$13</f>
        <v>881.87179603000004</v>
      </c>
      <c r="H425" s="36">
        <f>SUMIFS(СВЦЭМ!$L$34:$L$777,СВЦЭМ!$A$34:$A$777,$A425,СВЦЭМ!$B$34:$B$777,H$401)+'СЕТ СН'!$F$13</f>
        <v>853.64198603</v>
      </c>
      <c r="I425" s="36">
        <f>SUMIFS(СВЦЭМ!$L$34:$L$777,СВЦЭМ!$A$34:$A$777,$A425,СВЦЭМ!$B$34:$B$777,I$401)+'СЕТ СН'!$F$13</f>
        <v>769.49409667999998</v>
      </c>
      <c r="J425" s="36">
        <f>SUMIFS(СВЦЭМ!$L$34:$L$777,СВЦЭМ!$A$34:$A$777,$A425,СВЦЭМ!$B$34:$B$777,J$401)+'СЕТ СН'!$F$13</f>
        <v>729.06589282000004</v>
      </c>
      <c r="K425" s="36">
        <f>SUMIFS(СВЦЭМ!$L$34:$L$777,СВЦЭМ!$A$34:$A$777,$A425,СВЦЭМ!$B$34:$B$777,K$401)+'СЕТ СН'!$F$13</f>
        <v>664.90519319999999</v>
      </c>
      <c r="L425" s="36">
        <f>SUMIFS(СВЦЭМ!$L$34:$L$777,СВЦЭМ!$A$34:$A$777,$A425,СВЦЭМ!$B$34:$B$777,L$401)+'СЕТ СН'!$F$13</f>
        <v>662.35188147999997</v>
      </c>
      <c r="M425" s="36">
        <f>SUMIFS(СВЦЭМ!$L$34:$L$777,СВЦЭМ!$A$34:$A$777,$A425,СВЦЭМ!$B$34:$B$777,M$401)+'СЕТ СН'!$F$13</f>
        <v>697.98687587999996</v>
      </c>
      <c r="N425" s="36">
        <f>SUMIFS(СВЦЭМ!$L$34:$L$777,СВЦЭМ!$A$34:$A$777,$A425,СВЦЭМ!$B$34:$B$777,N$401)+'СЕТ СН'!$F$13</f>
        <v>724.51352900999996</v>
      </c>
      <c r="O425" s="36">
        <f>SUMIFS(СВЦЭМ!$L$34:$L$777,СВЦЭМ!$A$34:$A$777,$A425,СВЦЭМ!$B$34:$B$777,O$401)+'СЕТ СН'!$F$13</f>
        <v>748.17496906999997</v>
      </c>
      <c r="P425" s="36">
        <f>SUMIFS(СВЦЭМ!$L$34:$L$777,СВЦЭМ!$A$34:$A$777,$A425,СВЦЭМ!$B$34:$B$777,P$401)+'СЕТ СН'!$F$13</f>
        <v>744.28693006000003</v>
      </c>
      <c r="Q425" s="36">
        <f>SUMIFS(СВЦЭМ!$L$34:$L$777,СВЦЭМ!$A$34:$A$777,$A425,СВЦЭМ!$B$34:$B$777,Q$401)+'СЕТ СН'!$F$13</f>
        <v>715.45800389999999</v>
      </c>
      <c r="R425" s="36">
        <f>SUMIFS(СВЦЭМ!$L$34:$L$777,СВЦЭМ!$A$34:$A$777,$A425,СВЦЭМ!$B$34:$B$777,R$401)+'СЕТ СН'!$F$13</f>
        <v>691.40762891999998</v>
      </c>
      <c r="S425" s="36">
        <f>SUMIFS(СВЦЭМ!$L$34:$L$777,СВЦЭМ!$A$34:$A$777,$A425,СВЦЭМ!$B$34:$B$777,S$401)+'СЕТ СН'!$F$13</f>
        <v>653.52359158000002</v>
      </c>
      <c r="T425" s="36">
        <f>SUMIFS(СВЦЭМ!$L$34:$L$777,СВЦЭМ!$A$34:$A$777,$A425,СВЦЭМ!$B$34:$B$777,T$401)+'СЕТ СН'!$F$13</f>
        <v>635.73689024999999</v>
      </c>
      <c r="U425" s="36">
        <f>SUMIFS(СВЦЭМ!$L$34:$L$777,СВЦЭМ!$A$34:$A$777,$A425,СВЦЭМ!$B$34:$B$777,U$401)+'СЕТ СН'!$F$13</f>
        <v>637.64327197</v>
      </c>
      <c r="V425" s="36">
        <f>SUMIFS(СВЦЭМ!$L$34:$L$777,СВЦЭМ!$A$34:$A$777,$A425,СВЦЭМ!$B$34:$B$777,V$401)+'СЕТ СН'!$F$13</f>
        <v>646.99423462000004</v>
      </c>
      <c r="W425" s="36">
        <f>SUMIFS(СВЦЭМ!$L$34:$L$777,СВЦЭМ!$A$34:$A$777,$A425,СВЦЭМ!$B$34:$B$777,W$401)+'СЕТ СН'!$F$13</f>
        <v>665.29495736000001</v>
      </c>
      <c r="X425" s="36">
        <f>SUMIFS(СВЦЭМ!$L$34:$L$777,СВЦЭМ!$A$34:$A$777,$A425,СВЦЭМ!$B$34:$B$777,X$401)+'СЕТ СН'!$F$13</f>
        <v>669.08780016000003</v>
      </c>
      <c r="Y425" s="36">
        <f>SUMIFS(СВЦЭМ!$L$34:$L$777,СВЦЭМ!$A$34:$A$777,$A425,СВЦЭМ!$B$34:$B$777,Y$401)+'СЕТ СН'!$F$13</f>
        <v>730.35499892999997</v>
      </c>
    </row>
    <row r="426" spans="1:25" ht="15.75" x14ac:dyDescent="0.2">
      <c r="A426" s="35">
        <f t="shared" si="11"/>
        <v>43459</v>
      </c>
      <c r="B426" s="36">
        <f>SUMIFS(СВЦЭМ!$L$34:$L$777,СВЦЭМ!$A$34:$A$777,$A426,СВЦЭМ!$B$34:$B$777,B$401)+'СЕТ СН'!$F$13</f>
        <v>794.65654129999996</v>
      </c>
      <c r="C426" s="36">
        <f>SUMIFS(СВЦЭМ!$L$34:$L$777,СВЦЭМ!$A$34:$A$777,$A426,СВЦЭМ!$B$34:$B$777,C$401)+'СЕТ СН'!$F$13</f>
        <v>855.9905</v>
      </c>
      <c r="D426" s="36">
        <f>SUMIFS(СВЦЭМ!$L$34:$L$777,СВЦЭМ!$A$34:$A$777,$A426,СВЦЭМ!$B$34:$B$777,D$401)+'СЕТ СН'!$F$13</f>
        <v>908.22636980000004</v>
      </c>
      <c r="E426" s="36">
        <f>SUMIFS(СВЦЭМ!$L$34:$L$777,СВЦЭМ!$A$34:$A$777,$A426,СВЦЭМ!$B$34:$B$777,E$401)+'СЕТ СН'!$F$13</f>
        <v>920.83160500999998</v>
      </c>
      <c r="F426" s="36">
        <f>SUMIFS(СВЦЭМ!$L$34:$L$777,СВЦЭМ!$A$34:$A$777,$A426,СВЦЭМ!$B$34:$B$777,F$401)+'СЕТ СН'!$F$13</f>
        <v>921.19946512000001</v>
      </c>
      <c r="G426" s="36">
        <f>SUMIFS(СВЦЭМ!$L$34:$L$777,СВЦЭМ!$A$34:$A$777,$A426,СВЦЭМ!$B$34:$B$777,G$401)+'СЕТ СН'!$F$13</f>
        <v>903.43152656999996</v>
      </c>
      <c r="H426" s="36">
        <f>SUMIFS(СВЦЭМ!$L$34:$L$777,СВЦЭМ!$A$34:$A$777,$A426,СВЦЭМ!$B$34:$B$777,H$401)+'СЕТ СН'!$F$13</f>
        <v>846.19728619</v>
      </c>
      <c r="I426" s="36">
        <f>SUMIFS(СВЦЭМ!$L$34:$L$777,СВЦЭМ!$A$34:$A$777,$A426,СВЦЭМ!$B$34:$B$777,I$401)+'СЕТ СН'!$F$13</f>
        <v>756.36732551</v>
      </c>
      <c r="J426" s="36">
        <f>SUMIFS(СВЦЭМ!$L$34:$L$777,СВЦЭМ!$A$34:$A$777,$A426,СВЦЭМ!$B$34:$B$777,J$401)+'СЕТ СН'!$F$13</f>
        <v>713.80864713000005</v>
      </c>
      <c r="K426" s="36">
        <f>SUMIFS(СВЦЭМ!$L$34:$L$777,СВЦЭМ!$A$34:$A$777,$A426,СВЦЭМ!$B$34:$B$777,K$401)+'СЕТ СН'!$F$13</f>
        <v>662.22904492999999</v>
      </c>
      <c r="L426" s="36">
        <f>SUMIFS(СВЦЭМ!$L$34:$L$777,СВЦЭМ!$A$34:$A$777,$A426,СВЦЭМ!$B$34:$B$777,L$401)+'СЕТ СН'!$F$13</f>
        <v>655.46735472</v>
      </c>
      <c r="M426" s="36">
        <f>SUMIFS(СВЦЭМ!$L$34:$L$777,СВЦЭМ!$A$34:$A$777,$A426,СВЦЭМ!$B$34:$B$777,M$401)+'СЕТ СН'!$F$13</f>
        <v>691.20740737999995</v>
      </c>
      <c r="N426" s="36">
        <f>SUMIFS(СВЦЭМ!$L$34:$L$777,СВЦЭМ!$A$34:$A$777,$A426,СВЦЭМ!$B$34:$B$777,N$401)+'СЕТ СН'!$F$13</f>
        <v>744.71393941999997</v>
      </c>
      <c r="O426" s="36">
        <f>SUMIFS(СВЦЭМ!$L$34:$L$777,СВЦЭМ!$A$34:$A$777,$A426,СВЦЭМ!$B$34:$B$777,O$401)+'СЕТ СН'!$F$13</f>
        <v>777.41319939000005</v>
      </c>
      <c r="P426" s="36">
        <f>SUMIFS(СВЦЭМ!$L$34:$L$777,СВЦЭМ!$A$34:$A$777,$A426,СВЦЭМ!$B$34:$B$777,P$401)+'СЕТ СН'!$F$13</f>
        <v>782.10394566000002</v>
      </c>
      <c r="Q426" s="36">
        <f>SUMIFS(СВЦЭМ!$L$34:$L$777,СВЦЭМ!$A$34:$A$777,$A426,СВЦЭМ!$B$34:$B$777,Q$401)+'СЕТ СН'!$F$13</f>
        <v>771.03225782000004</v>
      </c>
      <c r="R426" s="36">
        <f>SUMIFS(СВЦЭМ!$L$34:$L$777,СВЦЭМ!$A$34:$A$777,$A426,СВЦЭМ!$B$34:$B$777,R$401)+'СЕТ СН'!$F$13</f>
        <v>725.40738424999995</v>
      </c>
      <c r="S426" s="36">
        <f>SUMIFS(СВЦЭМ!$L$34:$L$777,СВЦЭМ!$A$34:$A$777,$A426,СВЦЭМ!$B$34:$B$777,S$401)+'СЕТ СН'!$F$13</f>
        <v>667.26453327000002</v>
      </c>
      <c r="T426" s="36">
        <f>SUMIFS(СВЦЭМ!$L$34:$L$777,СВЦЭМ!$A$34:$A$777,$A426,СВЦЭМ!$B$34:$B$777,T$401)+'СЕТ СН'!$F$13</f>
        <v>628.36282936999999</v>
      </c>
      <c r="U426" s="36">
        <f>SUMIFS(СВЦЭМ!$L$34:$L$777,СВЦЭМ!$A$34:$A$777,$A426,СВЦЭМ!$B$34:$B$777,U$401)+'СЕТ СН'!$F$13</f>
        <v>635.29889213000001</v>
      </c>
      <c r="V426" s="36">
        <f>SUMIFS(СВЦЭМ!$L$34:$L$777,СВЦЭМ!$A$34:$A$777,$A426,СВЦЭМ!$B$34:$B$777,V$401)+'СЕТ СН'!$F$13</f>
        <v>645.83757507999997</v>
      </c>
      <c r="W426" s="36">
        <f>SUMIFS(СВЦЭМ!$L$34:$L$777,СВЦЭМ!$A$34:$A$777,$A426,СВЦЭМ!$B$34:$B$777,W$401)+'СЕТ СН'!$F$13</f>
        <v>654.07282617999999</v>
      </c>
      <c r="X426" s="36">
        <f>SUMIFS(СВЦЭМ!$L$34:$L$777,СВЦЭМ!$A$34:$A$777,$A426,СВЦЭМ!$B$34:$B$777,X$401)+'СЕТ СН'!$F$13</f>
        <v>660.27684875</v>
      </c>
      <c r="Y426" s="36">
        <f>SUMIFS(СВЦЭМ!$L$34:$L$777,СВЦЭМ!$A$34:$A$777,$A426,СВЦЭМ!$B$34:$B$777,Y$401)+'СЕТ СН'!$F$13</f>
        <v>723.26405102000001</v>
      </c>
    </row>
    <row r="427" spans="1:25" ht="15.75" x14ac:dyDescent="0.2">
      <c r="A427" s="35">
        <f t="shared" si="11"/>
        <v>43460</v>
      </c>
      <c r="B427" s="36">
        <f>SUMIFS(СВЦЭМ!$L$34:$L$777,СВЦЭМ!$A$34:$A$777,$A427,СВЦЭМ!$B$34:$B$777,B$401)+'СЕТ СН'!$F$13</f>
        <v>781.61198123999998</v>
      </c>
      <c r="C427" s="36">
        <f>SUMIFS(СВЦЭМ!$L$34:$L$777,СВЦЭМ!$A$34:$A$777,$A427,СВЦЭМ!$B$34:$B$777,C$401)+'СЕТ СН'!$F$13</f>
        <v>862.58602216999998</v>
      </c>
      <c r="D427" s="36">
        <f>SUMIFS(СВЦЭМ!$L$34:$L$777,СВЦЭМ!$A$34:$A$777,$A427,СВЦЭМ!$B$34:$B$777,D$401)+'СЕТ СН'!$F$13</f>
        <v>904.38765034999994</v>
      </c>
      <c r="E427" s="36">
        <f>SUMIFS(СВЦЭМ!$L$34:$L$777,СВЦЭМ!$A$34:$A$777,$A427,СВЦЭМ!$B$34:$B$777,E$401)+'СЕТ СН'!$F$13</f>
        <v>903.39726615999996</v>
      </c>
      <c r="F427" s="36">
        <f>SUMIFS(СВЦЭМ!$L$34:$L$777,СВЦЭМ!$A$34:$A$777,$A427,СВЦЭМ!$B$34:$B$777,F$401)+'СЕТ СН'!$F$13</f>
        <v>902.53452473000004</v>
      </c>
      <c r="G427" s="36">
        <f>SUMIFS(СВЦЭМ!$L$34:$L$777,СВЦЭМ!$A$34:$A$777,$A427,СВЦЭМ!$B$34:$B$777,G$401)+'СЕТ СН'!$F$13</f>
        <v>889.16015663999997</v>
      </c>
      <c r="H427" s="36">
        <f>SUMIFS(СВЦЭМ!$L$34:$L$777,СВЦЭМ!$A$34:$A$777,$A427,СВЦЭМ!$B$34:$B$777,H$401)+'СЕТ СН'!$F$13</f>
        <v>838.39315309999995</v>
      </c>
      <c r="I427" s="36">
        <f>SUMIFS(СВЦЭМ!$L$34:$L$777,СВЦЭМ!$A$34:$A$777,$A427,СВЦЭМ!$B$34:$B$777,I$401)+'СЕТ СН'!$F$13</f>
        <v>766.07858723000004</v>
      </c>
      <c r="J427" s="36">
        <f>SUMIFS(СВЦЭМ!$L$34:$L$777,СВЦЭМ!$A$34:$A$777,$A427,СВЦЭМ!$B$34:$B$777,J$401)+'СЕТ СН'!$F$13</f>
        <v>724.62632552000002</v>
      </c>
      <c r="K427" s="36">
        <f>SUMIFS(СВЦЭМ!$L$34:$L$777,СВЦЭМ!$A$34:$A$777,$A427,СВЦЭМ!$B$34:$B$777,K$401)+'СЕТ СН'!$F$13</f>
        <v>670.87112825999998</v>
      </c>
      <c r="L427" s="36">
        <f>SUMIFS(СВЦЭМ!$L$34:$L$777,СВЦЭМ!$A$34:$A$777,$A427,СВЦЭМ!$B$34:$B$777,L$401)+'СЕТ СН'!$F$13</f>
        <v>669.48966933999998</v>
      </c>
      <c r="M427" s="36">
        <f>SUMIFS(СВЦЭМ!$L$34:$L$777,СВЦЭМ!$A$34:$A$777,$A427,СВЦЭМ!$B$34:$B$777,M$401)+'СЕТ СН'!$F$13</f>
        <v>714.47718705</v>
      </c>
      <c r="N427" s="36">
        <f>SUMIFS(СВЦЭМ!$L$34:$L$777,СВЦЭМ!$A$34:$A$777,$A427,СВЦЭМ!$B$34:$B$777,N$401)+'СЕТ СН'!$F$13</f>
        <v>771.57773682000004</v>
      </c>
      <c r="O427" s="36">
        <f>SUMIFS(СВЦЭМ!$L$34:$L$777,СВЦЭМ!$A$34:$A$777,$A427,СВЦЭМ!$B$34:$B$777,O$401)+'СЕТ СН'!$F$13</f>
        <v>805.69357373000003</v>
      </c>
      <c r="P427" s="36">
        <f>SUMIFS(СВЦЭМ!$L$34:$L$777,СВЦЭМ!$A$34:$A$777,$A427,СВЦЭМ!$B$34:$B$777,P$401)+'СЕТ СН'!$F$13</f>
        <v>818.81991918999995</v>
      </c>
      <c r="Q427" s="36">
        <f>SUMIFS(СВЦЭМ!$L$34:$L$777,СВЦЭМ!$A$34:$A$777,$A427,СВЦЭМ!$B$34:$B$777,Q$401)+'СЕТ СН'!$F$13</f>
        <v>793.90449063000005</v>
      </c>
      <c r="R427" s="36">
        <f>SUMIFS(СВЦЭМ!$L$34:$L$777,СВЦЭМ!$A$34:$A$777,$A427,СВЦЭМ!$B$34:$B$777,R$401)+'СЕТ СН'!$F$13</f>
        <v>749.48372586000005</v>
      </c>
      <c r="S427" s="36">
        <f>SUMIFS(СВЦЭМ!$L$34:$L$777,СВЦЭМ!$A$34:$A$777,$A427,СВЦЭМ!$B$34:$B$777,S$401)+'СЕТ СН'!$F$13</f>
        <v>672.85675312000001</v>
      </c>
      <c r="T427" s="36">
        <f>SUMIFS(СВЦЭМ!$L$34:$L$777,СВЦЭМ!$A$34:$A$777,$A427,СВЦЭМ!$B$34:$B$777,T$401)+'СЕТ СН'!$F$13</f>
        <v>644.53212766000001</v>
      </c>
      <c r="U427" s="36">
        <f>SUMIFS(СВЦЭМ!$L$34:$L$777,СВЦЭМ!$A$34:$A$777,$A427,СВЦЭМ!$B$34:$B$777,U$401)+'СЕТ СН'!$F$13</f>
        <v>646.22416194000004</v>
      </c>
      <c r="V427" s="36">
        <f>SUMIFS(СВЦЭМ!$L$34:$L$777,СВЦЭМ!$A$34:$A$777,$A427,СВЦЭМ!$B$34:$B$777,V$401)+'СЕТ СН'!$F$13</f>
        <v>654.59198831000003</v>
      </c>
      <c r="W427" s="36">
        <f>SUMIFS(СВЦЭМ!$L$34:$L$777,СВЦЭМ!$A$34:$A$777,$A427,СВЦЭМ!$B$34:$B$777,W$401)+'СЕТ СН'!$F$13</f>
        <v>666.85921795000002</v>
      </c>
      <c r="X427" s="36">
        <f>SUMIFS(СВЦЭМ!$L$34:$L$777,СВЦЭМ!$A$34:$A$777,$A427,СВЦЭМ!$B$34:$B$777,X$401)+'СЕТ СН'!$F$13</f>
        <v>676.14601703000005</v>
      </c>
      <c r="Y427" s="36">
        <f>SUMIFS(СВЦЭМ!$L$34:$L$777,СВЦЭМ!$A$34:$A$777,$A427,СВЦЭМ!$B$34:$B$777,Y$401)+'СЕТ СН'!$F$13</f>
        <v>732.30390481999996</v>
      </c>
    </row>
    <row r="428" spans="1:25" ht="15.75" x14ac:dyDescent="0.2">
      <c r="A428" s="35">
        <f t="shared" si="11"/>
        <v>43461</v>
      </c>
      <c r="B428" s="36">
        <f>SUMIFS(СВЦЭМ!$L$34:$L$777,СВЦЭМ!$A$34:$A$777,$A428,СВЦЭМ!$B$34:$B$777,B$401)+'СЕТ СН'!$F$13</f>
        <v>806.78911813000002</v>
      </c>
      <c r="C428" s="36">
        <f>SUMIFS(СВЦЭМ!$L$34:$L$777,СВЦЭМ!$A$34:$A$777,$A428,СВЦЭМ!$B$34:$B$777,C$401)+'СЕТ СН'!$F$13</f>
        <v>864.56871601</v>
      </c>
      <c r="D428" s="36">
        <f>SUMIFS(СВЦЭМ!$L$34:$L$777,СВЦЭМ!$A$34:$A$777,$A428,СВЦЭМ!$B$34:$B$777,D$401)+'СЕТ СН'!$F$13</f>
        <v>907.52858914000001</v>
      </c>
      <c r="E428" s="36">
        <f>SUMIFS(СВЦЭМ!$L$34:$L$777,СВЦЭМ!$A$34:$A$777,$A428,СВЦЭМ!$B$34:$B$777,E$401)+'СЕТ СН'!$F$13</f>
        <v>936.53502261000006</v>
      </c>
      <c r="F428" s="36">
        <f>SUMIFS(СВЦЭМ!$L$34:$L$777,СВЦЭМ!$A$34:$A$777,$A428,СВЦЭМ!$B$34:$B$777,F$401)+'СЕТ СН'!$F$13</f>
        <v>940.47114488</v>
      </c>
      <c r="G428" s="36">
        <f>SUMIFS(СВЦЭМ!$L$34:$L$777,СВЦЭМ!$A$34:$A$777,$A428,СВЦЭМ!$B$34:$B$777,G$401)+'СЕТ СН'!$F$13</f>
        <v>930.62700620999999</v>
      </c>
      <c r="H428" s="36">
        <f>SUMIFS(СВЦЭМ!$L$34:$L$777,СВЦЭМ!$A$34:$A$777,$A428,СВЦЭМ!$B$34:$B$777,H$401)+'СЕТ СН'!$F$13</f>
        <v>893.27052126000001</v>
      </c>
      <c r="I428" s="36">
        <f>SUMIFS(СВЦЭМ!$L$34:$L$777,СВЦЭМ!$A$34:$A$777,$A428,СВЦЭМ!$B$34:$B$777,I$401)+'СЕТ СН'!$F$13</f>
        <v>809.60295377</v>
      </c>
      <c r="J428" s="36">
        <f>SUMIFS(СВЦЭМ!$L$34:$L$777,СВЦЭМ!$A$34:$A$777,$A428,СВЦЭМ!$B$34:$B$777,J$401)+'СЕТ СН'!$F$13</f>
        <v>768.58703364999997</v>
      </c>
      <c r="K428" s="36">
        <f>SUMIFS(СВЦЭМ!$L$34:$L$777,СВЦЭМ!$A$34:$A$777,$A428,СВЦЭМ!$B$34:$B$777,K$401)+'СЕТ СН'!$F$13</f>
        <v>725.33104628000001</v>
      </c>
      <c r="L428" s="36">
        <f>SUMIFS(СВЦЭМ!$L$34:$L$777,СВЦЭМ!$A$34:$A$777,$A428,СВЦЭМ!$B$34:$B$777,L$401)+'СЕТ СН'!$F$13</f>
        <v>729.15509773999997</v>
      </c>
      <c r="M428" s="36">
        <f>SUMIFS(СВЦЭМ!$L$34:$L$777,СВЦЭМ!$A$34:$A$777,$A428,СВЦЭМ!$B$34:$B$777,M$401)+'СЕТ СН'!$F$13</f>
        <v>770.58992708999995</v>
      </c>
      <c r="N428" s="36">
        <f>SUMIFS(СВЦЭМ!$L$34:$L$777,СВЦЭМ!$A$34:$A$777,$A428,СВЦЭМ!$B$34:$B$777,N$401)+'СЕТ СН'!$F$13</f>
        <v>803.40429748999998</v>
      </c>
      <c r="O428" s="36">
        <f>SUMIFS(СВЦЭМ!$L$34:$L$777,СВЦЭМ!$A$34:$A$777,$A428,СВЦЭМ!$B$34:$B$777,O$401)+'СЕТ СН'!$F$13</f>
        <v>818.87724473000003</v>
      </c>
      <c r="P428" s="36">
        <f>SUMIFS(СВЦЭМ!$L$34:$L$777,СВЦЭМ!$A$34:$A$777,$A428,СВЦЭМ!$B$34:$B$777,P$401)+'СЕТ СН'!$F$13</f>
        <v>846.18359147000001</v>
      </c>
      <c r="Q428" s="36">
        <f>SUMIFS(СВЦЭМ!$L$34:$L$777,СВЦЭМ!$A$34:$A$777,$A428,СВЦЭМ!$B$34:$B$777,Q$401)+'СЕТ СН'!$F$13</f>
        <v>849.40796055999999</v>
      </c>
      <c r="R428" s="36">
        <f>SUMIFS(СВЦЭМ!$L$34:$L$777,СВЦЭМ!$A$34:$A$777,$A428,СВЦЭМ!$B$34:$B$777,R$401)+'СЕТ СН'!$F$13</f>
        <v>807.30190241000003</v>
      </c>
      <c r="S428" s="36">
        <f>SUMIFS(СВЦЭМ!$L$34:$L$777,СВЦЭМ!$A$34:$A$777,$A428,СВЦЭМ!$B$34:$B$777,S$401)+'СЕТ СН'!$F$13</f>
        <v>744.79301835000001</v>
      </c>
      <c r="T428" s="36">
        <f>SUMIFS(СВЦЭМ!$L$34:$L$777,СВЦЭМ!$A$34:$A$777,$A428,СВЦЭМ!$B$34:$B$777,T$401)+'СЕТ СН'!$F$13</f>
        <v>707.69111539999994</v>
      </c>
      <c r="U428" s="36">
        <f>SUMIFS(СВЦЭМ!$L$34:$L$777,СВЦЭМ!$A$34:$A$777,$A428,СВЦЭМ!$B$34:$B$777,U$401)+'СЕТ СН'!$F$13</f>
        <v>708.93022855000004</v>
      </c>
      <c r="V428" s="36">
        <f>SUMIFS(СВЦЭМ!$L$34:$L$777,СВЦЭМ!$A$34:$A$777,$A428,СВЦЭМ!$B$34:$B$777,V$401)+'СЕТ СН'!$F$13</f>
        <v>718.84173102</v>
      </c>
      <c r="W428" s="36">
        <f>SUMIFS(СВЦЭМ!$L$34:$L$777,СВЦЭМ!$A$34:$A$777,$A428,СВЦЭМ!$B$34:$B$777,W$401)+'СЕТ СН'!$F$13</f>
        <v>731.49548244000005</v>
      </c>
      <c r="X428" s="36">
        <f>SUMIFS(СВЦЭМ!$L$34:$L$777,СВЦЭМ!$A$34:$A$777,$A428,СВЦЭМ!$B$34:$B$777,X$401)+'СЕТ СН'!$F$13</f>
        <v>747.13127466000003</v>
      </c>
      <c r="Y428" s="36">
        <f>SUMIFS(СВЦЭМ!$L$34:$L$777,СВЦЭМ!$A$34:$A$777,$A428,СВЦЭМ!$B$34:$B$777,Y$401)+'СЕТ СН'!$F$13</f>
        <v>797.11196665</v>
      </c>
    </row>
    <row r="429" spans="1:25" ht="15.75" x14ac:dyDescent="0.2">
      <c r="A429" s="35">
        <f t="shared" si="11"/>
        <v>43462</v>
      </c>
      <c r="B429" s="36">
        <f>SUMIFS(СВЦЭМ!$L$34:$L$777,СВЦЭМ!$A$34:$A$777,$A429,СВЦЭМ!$B$34:$B$777,B$401)+'СЕТ СН'!$F$13</f>
        <v>836.44335079999996</v>
      </c>
      <c r="C429" s="36">
        <f>SUMIFS(СВЦЭМ!$L$34:$L$777,СВЦЭМ!$A$34:$A$777,$A429,СВЦЭМ!$B$34:$B$777,C$401)+'СЕТ СН'!$F$13</f>
        <v>878.51959723000004</v>
      </c>
      <c r="D429" s="36">
        <f>SUMIFS(СВЦЭМ!$L$34:$L$777,СВЦЭМ!$A$34:$A$777,$A429,СВЦЭМ!$B$34:$B$777,D$401)+'СЕТ СН'!$F$13</f>
        <v>930.70636731000002</v>
      </c>
      <c r="E429" s="36">
        <f>SUMIFS(СВЦЭМ!$L$34:$L$777,СВЦЭМ!$A$34:$A$777,$A429,СВЦЭМ!$B$34:$B$777,E$401)+'СЕТ СН'!$F$13</f>
        <v>938.21724148999999</v>
      </c>
      <c r="F429" s="36">
        <f>SUMIFS(СВЦЭМ!$L$34:$L$777,СВЦЭМ!$A$34:$A$777,$A429,СВЦЭМ!$B$34:$B$777,F$401)+'СЕТ СН'!$F$13</f>
        <v>947.07080081000004</v>
      </c>
      <c r="G429" s="36">
        <f>SUMIFS(СВЦЭМ!$L$34:$L$777,СВЦЭМ!$A$34:$A$777,$A429,СВЦЭМ!$B$34:$B$777,G$401)+'СЕТ СН'!$F$13</f>
        <v>925.58226816000001</v>
      </c>
      <c r="H429" s="36">
        <f>SUMIFS(СВЦЭМ!$L$34:$L$777,СВЦЭМ!$A$34:$A$777,$A429,СВЦЭМ!$B$34:$B$777,H$401)+'СЕТ СН'!$F$13</f>
        <v>872.89737917000002</v>
      </c>
      <c r="I429" s="36">
        <f>SUMIFS(СВЦЭМ!$L$34:$L$777,СВЦЭМ!$A$34:$A$777,$A429,СВЦЭМ!$B$34:$B$777,I$401)+'СЕТ СН'!$F$13</f>
        <v>793.47978812999997</v>
      </c>
      <c r="J429" s="36">
        <f>SUMIFS(СВЦЭМ!$L$34:$L$777,СВЦЭМ!$A$34:$A$777,$A429,СВЦЭМ!$B$34:$B$777,J$401)+'СЕТ СН'!$F$13</f>
        <v>742.18948019000004</v>
      </c>
      <c r="K429" s="36">
        <f>SUMIFS(СВЦЭМ!$L$34:$L$777,СВЦЭМ!$A$34:$A$777,$A429,СВЦЭМ!$B$34:$B$777,K$401)+'СЕТ СН'!$F$13</f>
        <v>687.32391067000003</v>
      </c>
      <c r="L429" s="36">
        <f>SUMIFS(СВЦЭМ!$L$34:$L$777,СВЦЭМ!$A$34:$A$777,$A429,СВЦЭМ!$B$34:$B$777,L$401)+'СЕТ СН'!$F$13</f>
        <v>684.06559070000003</v>
      </c>
      <c r="M429" s="36">
        <f>SUMIFS(СВЦЭМ!$L$34:$L$777,СВЦЭМ!$A$34:$A$777,$A429,СВЦЭМ!$B$34:$B$777,M$401)+'СЕТ СН'!$F$13</f>
        <v>724.84954160999996</v>
      </c>
      <c r="N429" s="36">
        <f>SUMIFS(СВЦЭМ!$L$34:$L$777,СВЦЭМ!$A$34:$A$777,$A429,СВЦЭМ!$B$34:$B$777,N$401)+'СЕТ СН'!$F$13</f>
        <v>762.98217124999996</v>
      </c>
      <c r="O429" s="36">
        <f>SUMIFS(СВЦЭМ!$L$34:$L$777,СВЦЭМ!$A$34:$A$777,$A429,СВЦЭМ!$B$34:$B$777,O$401)+'СЕТ СН'!$F$13</f>
        <v>802.38076555999999</v>
      </c>
      <c r="P429" s="36">
        <f>SUMIFS(СВЦЭМ!$L$34:$L$777,СВЦЭМ!$A$34:$A$777,$A429,СВЦЭМ!$B$34:$B$777,P$401)+'СЕТ СН'!$F$13</f>
        <v>813.12777063999999</v>
      </c>
      <c r="Q429" s="36">
        <f>SUMIFS(СВЦЭМ!$L$34:$L$777,СВЦЭМ!$A$34:$A$777,$A429,СВЦЭМ!$B$34:$B$777,Q$401)+'СЕТ СН'!$F$13</f>
        <v>794.47281501999998</v>
      </c>
      <c r="R429" s="36">
        <f>SUMIFS(СВЦЭМ!$L$34:$L$777,СВЦЭМ!$A$34:$A$777,$A429,СВЦЭМ!$B$34:$B$777,R$401)+'СЕТ СН'!$F$13</f>
        <v>749.68506474000003</v>
      </c>
      <c r="S429" s="36">
        <f>SUMIFS(СВЦЭМ!$L$34:$L$777,СВЦЭМ!$A$34:$A$777,$A429,СВЦЭМ!$B$34:$B$777,S$401)+'СЕТ СН'!$F$13</f>
        <v>687.64852375999999</v>
      </c>
      <c r="T429" s="36">
        <f>SUMIFS(СВЦЭМ!$L$34:$L$777,СВЦЭМ!$A$34:$A$777,$A429,СВЦЭМ!$B$34:$B$777,T$401)+'СЕТ СН'!$F$13</f>
        <v>652.28403223999999</v>
      </c>
      <c r="U429" s="36">
        <f>SUMIFS(СВЦЭМ!$L$34:$L$777,СВЦЭМ!$A$34:$A$777,$A429,СВЦЭМ!$B$34:$B$777,U$401)+'СЕТ СН'!$F$13</f>
        <v>656.08130932999995</v>
      </c>
      <c r="V429" s="36">
        <f>SUMIFS(СВЦЭМ!$L$34:$L$777,СВЦЭМ!$A$34:$A$777,$A429,СВЦЭМ!$B$34:$B$777,V$401)+'СЕТ СН'!$F$13</f>
        <v>666.39239230999999</v>
      </c>
      <c r="W429" s="36">
        <f>SUMIFS(СВЦЭМ!$L$34:$L$777,СВЦЭМ!$A$34:$A$777,$A429,СВЦЭМ!$B$34:$B$777,W$401)+'СЕТ СН'!$F$13</f>
        <v>673.04140952</v>
      </c>
      <c r="X429" s="36">
        <f>SUMIFS(СВЦЭМ!$L$34:$L$777,СВЦЭМ!$A$34:$A$777,$A429,СВЦЭМ!$B$34:$B$777,X$401)+'СЕТ СН'!$F$13</f>
        <v>685.28369586999997</v>
      </c>
      <c r="Y429" s="36">
        <f>SUMIFS(СВЦЭМ!$L$34:$L$777,СВЦЭМ!$A$34:$A$777,$A429,СВЦЭМ!$B$34:$B$777,Y$401)+'СЕТ СН'!$F$13</f>
        <v>752.49281704999999</v>
      </c>
    </row>
    <row r="430" spans="1:25" ht="15.75" x14ac:dyDescent="0.2">
      <c r="A430" s="35">
        <f t="shared" si="11"/>
        <v>43463</v>
      </c>
      <c r="B430" s="36">
        <f>SUMIFS(СВЦЭМ!$L$34:$L$777,СВЦЭМ!$A$34:$A$777,$A430,СВЦЭМ!$B$34:$B$777,B$401)+'СЕТ СН'!$F$13</f>
        <v>816.3871901</v>
      </c>
      <c r="C430" s="36">
        <f>SUMIFS(СВЦЭМ!$L$34:$L$777,СВЦЭМ!$A$34:$A$777,$A430,СВЦЭМ!$B$34:$B$777,C$401)+'СЕТ СН'!$F$13</f>
        <v>892.67890145000001</v>
      </c>
      <c r="D430" s="36">
        <f>SUMIFS(СВЦЭМ!$L$34:$L$777,СВЦЭМ!$A$34:$A$777,$A430,СВЦЭМ!$B$34:$B$777,D$401)+'СЕТ СН'!$F$13</f>
        <v>953.41261287999998</v>
      </c>
      <c r="E430" s="36">
        <f>SUMIFS(СВЦЭМ!$L$34:$L$777,СВЦЭМ!$A$34:$A$777,$A430,СВЦЭМ!$B$34:$B$777,E$401)+'СЕТ СН'!$F$13</f>
        <v>966.59938821000003</v>
      </c>
      <c r="F430" s="36">
        <f>SUMIFS(СВЦЭМ!$L$34:$L$777,СВЦЭМ!$A$34:$A$777,$A430,СВЦЭМ!$B$34:$B$777,F$401)+'СЕТ СН'!$F$13</f>
        <v>966.55756068999995</v>
      </c>
      <c r="G430" s="36">
        <f>SUMIFS(СВЦЭМ!$L$34:$L$777,СВЦЭМ!$A$34:$A$777,$A430,СВЦЭМ!$B$34:$B$777,G$401)+'СЕТ СН'!$F$13</f>
        <v>952.82399660999999</v>
      </c>
      <c r="H430" s="36">
        <f>SUMIFS(СВЦЭМ!$L$34:$L$777,СВЦЭМ!$A$34:$A$777,$A430,СВЦЭМ!$B$34:$B$777,H$401)+'СЕТ СН'!$F$13</f>
        <v>881.15050406</v>
      </c>
      <c r="I430" s="36">
        <f>SUMIFS(СВЦЭМ!$L$34:$L$777,СВЦЭМ!$A$34:$A$777,$A430,СВЦЭМ!$B$34:$B$777,I$401)+'СЕТ СН'!$F$13</f>
        <v>819.82100619000005</v>
      </c>
      <c r="J430" s="36">
        <f>SUMIFS(СВЦЭМ!$L$34:$L$777,СВЦЭМ!$A$34:$A$777,$A430,СВЦЭМ!$B$34:$B$777,J$401)+'СЕТ СН'!$F$13</f>
        <v>778.43155657</v>
      </c>
      <c r="K430" s="36">
        <f>SUMIFS(СВЦЭМ!$L$34:$L$777,СВЦЭМ!$A$34:$A$777,$A430,СВЦЭМ!$B$34:$B$777,K$401)+'СЕТ СН'!$F$13</f>
        <v>715.14791621999996</v>
      </c>
      <c r="L430" s="36">
        <f>SUMIFS(СВЦЭМ!$L$34:$L$777,СВЦЭМ!$A$34:$A$777,$A430,СВЦЭМ!$B$34:$B$777,L$401)+'СЕТ СН'!$F$13</f>
        <v>714.08226277999995</v>
      </c>
      <c r="M430" s="36">
        <f>SUMIFS(СВЦЭМ!$L$34:$L$777,СВЦЭМ!$A$34:$A$777,$A430,СВЦЭМ!$B$34:$B$777,M$401)+'СЕТ СН'!$F$13</f>
        <v>769.56134165000003</v>
      </c>
      <c r="N430" s="36">
        <f>SUMIFS(СВЦЭМ!$L$34:$L$777,СВЦЭМ!$A$34:$A$777,$A430,СВЦЭМ!$B$34:$B$777,N$401)+'СЕТ СН'!$F$13</f>
        <v>803.90064244999996</v>
      </c>
      <c r="O430" s="36">
        <f>SUMIFS(СВЦЭМ!$L$34:$L$777,СВЦЭМ!$A$34:$A$777,$A430,СВЦЭМ!$B$34:$B$777,O$401)+'СЕТ СН'!$F$13</f>
        <v>812.07927762999998</v>
      </c>
      <c r="P430" s="36">
        <f>SUMIFS(СВЦЭМ!$L$34:$L$777,СВЦЭМ!$A$34:$A$777,$A430,СВЦЭМ!$B$34:$B$777,P$401)+'СЕТ СН'!$F$13</f>
        <v>817.28841550000004</v>
      </c>
      <c r="Q430" s="36">
        <f>SUMIFS(СВЦЭМ!$L$34:$L$777,СВЦЭМ!$A$34:$A$777,$A430,СВЦЭМ!$B$34:$B$777,Q$401)+'СЕТ СН'!$F$13</f>
        <v>807.53360262000001</v>
      </c>
      <c r="R430" s="36">
        <f>SUMIFS(СВЦЭМ!$L$34:$L$777,СВЦЭМ!$A$34:$A$777,$A430,СВЦЭМ!$B$34:$B$777,R$401)+'СЕТ СН'!$F$13</f>
        <v>769.99338726999997</v>
      </c>
      <c r="S430" s="36">
        <f>SUMIFS(СВЦЭМ!$L$34:$L$777,СВЦЭМ!$A$34:$A$777,$A430,СВЦЭМ!$B$34:$B$777,S$401)+'СЕТ СН'!$F$13</f>
        <v>701.88414340999998</v>
      </c>
      <c r="T430" s="36">
        <f>SUMIFS(СВЦЭМ!$L$34:$L$777,СВЦЭМ!$A$34:$A$777,$A430,СВЦЭМ!$B$34:$B$777,T$401)+'СЕТ СН'!$F$13</f>
        <v>678.86106577999999</v>
      </c>
      <c r="U430" s="36">
        <f>SUMIFS(СВЦЭМ!$L$34:$L$777,СВЦЭМ!$A$34:$A$777,$A430,СВЦЭМ!$B$34:$B$777,U$401)+'СЕТ СН'!$F$13</f>
        <v>678.31935238999995</v>
      </c>
      <c r="V430" s="36">
        <f>SUMIFS(СВЦЭМ!$L$34:$L$777,СВЦЭМ!$A$34:$A$777,$A430,СВЦЭМ!$B$34:$B$777,V$401)+'СЕТ СН'!$F$13</f>
        <v>697.02568888999997</v>
      </c>
      <c r="W430" s="36">
        <f>SUMIFS(СВЦЭМ!$L$34:$L$777,СВЦЭМ!$A$34:$A$777,$A430,СВЦЭМ!$B$34:$B$777,W$401)+'СЕТ СН'!$F$13</f>
        <v>701.60004473000004</v>
      </c>
      <c r="X430" s="36">
        <f>SUMIFS(СВЦЭМ!$L$34:$L$777,СВЦЭМ!$A$34:$A$777,$A430,СВЦЭМ!$B$34:$B$777,X$401)+'СЕТ СН'!$F$13</f>
        <v>706.45871982000006</v>
      </c>
      <c r="Y430" s="36">
        <f>SUMIFS(СВЦЭМ!$L$34:$L$777,СВЦЭМ!$A$34:$A$777,$A430,СВЦЭМ!$B$34:$B$777,Y$401)+'СЕТ СН'!$F$13</f>
        <v>763.44216767</v>
      </c>
    </row>
    <row r="431" spans="1:25" ht="15.75" x14ac:dyDescent="0.2">
      <c r="A431" s="35">
        <f t="shared" si="11"/>
        <v>43464</v>
      </c>
      <c r="B431" s="36">
        <f>SUMIFS(СВЦЭМ!$L$34:$L$777,СВЦЭМ!$A$34:$A$777,$A431,СВЦЭМ!$B$34:$B$777,B$401)+'СЕТ СН'!$F$13</f>
        <v>830.24235909000004</v>
      </c>
      <c r="C431" s="36">
        <f>SUMIFS(СВЦЭМ!$L$34:$L$777,СВЦЭМ!$A$34:$A$777,$A431,СВЦЭМ!$B$34:$B$777,C$401)+'СЕТ СН'!$F$13</f>
        <v>890.58741459999999</v>
      </c>
      <c r="D431" s="36">
        <f>SUMIFS(СВЦЭМ!$L$34:$L$777,СВЦЭМ!$A$34:$A$777,$A431,СВЦЭМ!$B$34:$B$777,D$401)+'СЕТ СН'!$F$13</f>
        <v>910.51448420999998</v>
      </c>
      <c r="E431" s="36">
        <f>SUMIFS(СВЦЭМ!$L$34:$L$777,СВЦЭМ!$A$34:$A$777,$A431,СВЦЭМ!$B$34:$B$777,E$401)+'СЕТ СН'!$F$13</f>
        <v>909.21706088999997</v>
      </c>
      <c r="F431" s="36">
        <f>SUMIFS(СВЦЭМ!$L$34:$L$777,СВЦЭМ!$A$34:$A$777,$A431,СВЦЭМ!$B$34:$B$777,F$401)+'СЕТ СН'!$F$13</f>
        <v>909.21629253000003</v>
      </c>
      <c r="G431" s="36">
        <f>SUMIFS(СВЦЭМ!$L$34:$L$777,СВЦЭМ!$A$34:$A$777,$A431,СВЦЭМ!$B$34:$B$777,G$401)+'СЕТ СН'!$F$13</f>
        <v>911.17288555000005</v>
      </c>
      <c r="H431" s="36">
        <f>SUMIFS(СВЦЭМ!$L$34:$L$777,СВЦЭМ!$A$34:$A$777,$A431,СВЦЭМ!$B$34:$B$777,H$401)+'СЕТ СН'!$F$13</f>
        <v>900.45158542000001</v>
      </c>
      <c r="I431" s="36">
        <f>SUMIFS(СВЦЭМ!$L$34:$L$777,СВЦЭМ!$A$34:$A$777,$A431,СВЦЭМ!$B$34:$B$777,I$401)+'СЕТ СН'!$F$13</f>
        <v>862.49823179999999</v>
      </c>
      <c r="J431" s="36">
        <f>SUMIFS(СВЦЭМ!$L$34:$L$777,СВЦЭМ!$A$34:$A$777,$A431,СВЦЭМ!$B$34:$B$777,J$401)+'СЕТ СН'!$F$13</f>
        <v>804.78368485999999</v>
      </c>
      <c r="K431" s="36">
        <f>SUMIFS(СВЦЭМ!$L$34:$L$777,СВЦЭМ!$A$34:$A$777,$A431,СВЦЭМ!$B$34:$B$777,K$401)+'СЕТ СН'!$F$13</f>
        <v>731.61459200000002</v>
      </c>
      <c r="L431" s="36">
        <f>SUMIFS(СВЦЭМ!$L$34:$L$777,СВЦЭМ!$A$34:$A$777,$A431,СВЦЭМ!$B$34:$B$777,L$401)+'СЕТ СН'!$F$13</f>
        <v>717.67641934999995</v>
      </c>
      <c r="M431" s="36">
        <f>SUMIFS(СВЦЭМ!$L$34:$L$777,СВЦЭМ!$A$34:$A$777,$A431,СВЦЭМ!$B$34:$B$777,M$401)+'СЕТ СН'!$F$13</f>
        <v>761.48465126999997</v>
      </c>
      <c r="N431" s="36">
        <f>SUMIFS(СВЦЭМ!$L$34:$L$777,СВЦЭМ!$A$34:$A$777,$A431,СВЦЭМ!$B$34:$B$777,N$401)+'СЕТ СН'!$F$13</f>
        <v>800.23767067999995</v>
      </c>
      <c r="O431" s="36">
        <f>SUMIFS(СВЦЭМ!$L$34:$L$777,СВЦЭМ!$A$34:$A$777,$A431,СВЦЭМ!$B$34:$B$777,O$401)+'СЕТ СН'!$F$13</f>
        <v>834.04456406999998</v>
      </c>
      <c r="P431" s="36">
        <f>SUMIFS(СВЦЭМ!$L$34:$L$777,СВЦЭМ!$A$34:$A$777,$A431,СВЦЭМ!$B$34:$B$777,P$401)+'СЕТ СН'!$F$13</f>
        <v>831.83768253000005</v>
      </c>
      <c r="Q431" s="36">
        <f>SUMIFS(СВЦЭМ!$L$34:$L$777,СВЦЭМ!$A$34:$A$777,$A431,СВЦЭМ!$B$34:$B$777,Q$401)+'СЕТ СН'!$F$13</f>
        <v>823.82306463999998</v>
      </c>
      <c r="R431" s="36">
        <f>SUMIFS(СВЦЭМ!$L$34:$L$777,СВЦЭМ!$A$34:$A$777,$A431,СВЦЭМ!$B$34:$B$777,R$401)+'СЕТ СН'!$F$13</f>
        <v>771.98870583999997</v>
      </c>
      <c r="S431" s="36">
        <f>SUMIFS(СВЦЭМ!$L$34:$L$777,СВЦЭМ!$A$34:$A$777,$A431,СВЦЭМ!$B$34:$B$777,S$401)+'СЕТ СН'!$F$13</f>
        <v>706.79076012999997</v>
      </c>
      <c r="T431" s="36">
        <f>SUMIFS(СВЦЭМ!$L$34:$L$777,СВЦЭМ!$A$34:$A$777,$A431,СВЦЭМ!$B$34:$B$777,T$401)+'СЕТ СН'!$F$13</f>
        <v>675.45499765</v>
      </c>
      <c r="U431" s="36">
        <f>SUMIFS(СВЦЭМ!$L$34:$L$777,СВЦЭМ!$A$34:$A$777,$A431,СВЦЭМ!$B$34:$B$777,U$401)+'СЕТ СН'!$F$13</f>
        <v>671.55016637000006</v>
      </c>
      <c r="V431" s="36">
        <f>SUMIFS(СВЦЭМ!$L$34:$L$777,СВЦЭМ!$A$34:$A$777,$A431,СВЦЭМ!$B$34:$B$777,V$401)+'СЕТ СН'!$F$13</f>
        <v>682.63711907000004</v>
      </c>
      <c r="W431" s="36">
        <f>SUMIFS(СВЦЭМ!$L$34:$L$777,СВЦЭМ!$A$34:$A$777,$A431,СВЦЭМ!$B$34:$B$777,W$401)+'СЕТ СН'!$F$13</f>
        <v>691.75924699999996</v>
      </c>
      <c r="X431" s="36">
        <f>SUMIFS(СВЦЭМ!$L$34:$L$777,СВЦЭМ!$A$34:$A$777,$A431,СВЦЭМ!$B$34:$B$777,X$401)+'СЕТ СН'!$F$13</f>
        <v>674.60767771999997</v>
      </c>
      <c r="Y431" s="36">
        <f>SUMIFS(СВЦЭМ!$L$34:$L$777,СВЦЭМ!$A$34:$A$777,$A431,СВЦЭМ!$B$34:$B$777,Y$401)+'СЕТ СН'!$F$13</f>
        <v>713.64568926000004</v>
      </c>
    </row>
    <row r="432" spans="1:25" ht="15.75" x14ac:dyDescent="0.2">
      <c r="A432" s="35">
        <f t="shared" si="11"/>
        <v>43465</v>
      </c>
      <c r="B432" s="36">
        <f>SUMIFS(СВЦЭМ!$L$34:$L$777,СВЦЭМ!$A$34:$A$777,$A432,СВЦЭМ!$B$34:$B$777,B$401)+'СЕТ СН'!$F$13</f>
        <v>828.85650611999995</v>
      </c>
      <c r="C432" s="36">
        <f>SUMIFS(СВЦЭМ!$L$34:$L$777,СВЦЭМ!$A$34:$A$777,$A432,СВЦЭМ!$B$34:$B$777,C$401)+'СЕТ СН'!$F$13</f>
        <v>886.82890220000002</v>
      </c>
      <c r="D432" s="36">
        <f>SUMIFS(СВЦЭМ!$L$34:$L$777,СВЦЭМ!$A$34:$A$777,$A432,СВЦЭМ!$B$34:$B$777,D$401)+'СЕТ СН'!$F$13</f>
        <v>902.89615173000004</v>
      </c>
      <c r="E432" s="36">
        <f>SUMIFS(СВЦЭМ!$L$34:$L$777,СВЦЭМ!$A$34:$A$777,$A432,СВЦЭМ!$B$34:$B$777,E$401)+'СЕТ СН'!$F$13</f>
        <v>904.14832407999995</v>
      </c>
      <c r="F432" s="36">
        <f>SUMIFS(СВЦЭМ!$L$34:$L$777,СВЦЭМ!$A$34:$A$777,$A432,СВЦЭМ!$B$34:$B$777,F$401)+'СЕТ СН'!$F$13</f>
        <v>903.05477154000005</v>
      </c>
      <c r="G432" s="36">
        <f>SUMIFS(СВЦЭМ!$L$34:$L$777,СВЦЭМ!$A$34:$A$777,$A432,СВЦЭМ!$B$34:$B$777,G$401)+'СЕТ СН'!$F$13</f>
        <v>904.14731931999995</v>
      </c>
      <c r="H432" s="36">
        <f>SUMIFS(СВЦЭМ!$L$34:$L$777,СВЦЭМ!$A$34:$A$777,$A432,СВЦЭМ!$B$34:$B$777,H$401)+'СЕТ СН'!$F$13</f>
        <v>891.98059350000005</v>
      </c>
      <c r="I432" s="36">
        <f>SUMIFS(СВЦЭМ!$L$34:$L$777,СВЦЭМ!$A$34:$A$777,$A432,СВЦЭМ!$B$34:$B$777,I$401)+'СЕТ СН'!$F$13</f>
        <v>853.51650911000002</v>
      </c>
      <c r="J432" s="36">
        <f>SUMIFS(СВЦЭМ!$L$34:$L$777,СВЦЭМ!$A$34:$A$777,$A432,СВЦЭМ!$B$34:$B$777,J$401)+'СЕТ СН'!$F$13</f>
        <v>792.50607271000001</v>
      </c>
      <c r="K432" s="36">
        <f>SUMIFS(СВЦЭМ!$L$34:$L$777,СВЦЭМ!$A$34:$A$777,$A432,СВЦЭМ!$B$34:$B$777,K$401)+'СЕТ СН'!$F$13</f>
        <v>715.54872361000002</v>
      </c>
      <c r="L432" s="36">
        <f>SUMIFS(СВЦЭМ!$L$34:$L$777,СВЦЭМ!$A$34:$A$777,$A432,СВЦЭМ!$B$34:$B$777,L$401)+'СЕТ СН'!$F$13</f>
        <v>708.25191949999999</v>
      </c>
      <c r="M432" s="36">
        <f>SUMIFS(СВЦЭМ!$L$34:$L$777,СВЦЭМ!$A$34:$A$777,$A432,СВЦЭМ!$B$34:$B$777,M$401)+'СЕТ СН'!$F$13</f>
        <v>760.83365233999996</v>
      </c>
      <c r="N432" s="36">
        <f>SUMIFS(СВЦЭМ!$L$34:$L$777,СВЦЭМ!$A$34:$A$777,$A432,СВЦЭМ!$B$34:$B$777,N$401)+'СЕТ СН'!$F$13</f>
        <v>800.85017635999998</v>
      </c>
      <c r="O432" s="36">
        <f>SUMIFS(СВЦЭМ!$L$34:$L$777,СВЦЭМ!$A$34:$A$777,$A432,СВЦЭМ!$B$34:$B$777,O$401)+'СЕТ СН'!$F$13</f>
        <v>836.80458292000003</v>
      </c>
      <c r="P432" s="36">
        <f>SUMIFS(СВЦЭМ!$L$34:$L$777,СВЦЭМ!$A$34:$A$777,$A432,СВЦЭМ!$B$34:$B$777,P$401)+'СЕТ СН'!$F$13</f>
        <v>834.24137071999996</v>
      </c>
      <c r="Q432" s="36">
        <f>SUMIFS(СВЦЭМ!$L$34:$L$777,СВЦЭМ!$A$34:$A$777,$A432,СВЦЭМ!$B$34:$B$777,Q$401)+'СЕТ СН'!$F$13</f>
        <v>827.18208761000005</v>
      </c>
      <c r="R432" s="36">
        <f>SUMIFS(СВЦЭМ!$L$34:$L$777,СВЦЭМ!$A$34:$A$777,$A432,СВЦЭМ!$B$34:$B$777,R$401)+'СЕТ СН'!$F$13</f>
        <v>775.02537873999995</v>
      </c>
      <c r="S432" s="36">
        <f>SUMIFS(СВЦЭМ!$L$34:$L$777,СВЦЭМ!$A$34:$A$777,$A432,СВЦЭМ!$B$34:$B$777,S$401)+'СЕТ СН'!$F$13</f>
        <v>713.60394871000005</v>
      </c>
      <c r="T432" s="36">
        <f>SUMIFS(СВЦЭМ!$L$34:$L$777,СВЦЭМ!$A$34:$A$777,$A432,СВЦЭМ!$B$34:$B$777,T$401)+'СЕТ СН'!$F$13</f>
        <v>682.03668701000004</v>
      </c>
      <c r="U432" s="36">
        <f>SUMIFS(СВЦЭМ!$L$34:$L$777,СВЦЭМ!$A$34:$A$777,$A432,СВЦЭМ!$B$34:$B$777,U$401)+'СЕТ СН'!$F$13</f>
        <v>680.21115273999999</v>
      </c>
      <c r="V432" s="36">
        <f>SUMIFS(СВЦЭМ!$L$34:$L$777,СВЦЭМ!$A$34:$A$777,$A432,СВЦЭМ!$B$34:$B$777,V$401)+'СЕТ СН'!$F$13</f>
        <v>690.49658267999996</v>
      </c>
      <c r="W432" s="36">
        <f>SUMIFS(СВЦЭМ!$L$34:$L$777,СВЦЭМ!$A$34:$A$777,$A432,СВЦЭМ!$B$34:$B$777,W$401)+'СЕТ СН'!$F$13</f>
        <v>694.74477594999996</v>
      </c>
      <c r="X432" s="36">
        <f>SUMIFS(СВЦЭМ!$L$34:$L$777,СВЦЭМ!$A$34:$A$777,$A432,СВЦЭМ!$B$34:$B$777,X$401)+'СЕТ СН'!$F$13</f>
        <v>671.51668960999996</v>
      </c>
      <c r="Y432" s="36">
        <f>SUMIFS(СВЦЭМ!$L$34:$L$777,СВЦЭМ!$A$34:$A$777,$A432,СВЦЭМ!$B$34:$B$777,Y$401)+'СЕТ СН'!$F$13</f>
        <v>703.45117418999996</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46" t="s">
        <v>136</v>
      </c>
      <c r="B435" s="146"/>
      <c r="C435" s="146"/>
      <c r="D435" s="146"/>
      <c r="E435" s="146"/>
      <c r="F435" s="146"/>
      <c r="G435" s="146"/>
      <c r="H435" s="146"/>
      <c r="I435" s="146"/>
      <c r="J435" s="146"/>
      <c r="K435" s="146"/>
      <c r="L435" s="147">
        <f>СВЦЭМ!$D$18+'СЕТ СН'!$F$14</f>
        <v>0</v>
      </c>
      <c r="M435" s="14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8" t="s">
        <v>77</v>
      </c>
      <c r="B437" s="128"/>
      <c r="C437" s="128"/>
      <c r="D437" s="128"/>
      <c r="E437" s="128"/>
      <c r="F437" s="128"/>
      <c r="G437" s="128"/>
      <c r="H437" s="128"/>
      <c r="I437" s="128"/>
      <c r="J437" s="128"/>
      <c r="K437" s="128"/>
      <c r="L437" s="128"/>
      <c r="M437" s="128"/>
      <c r="N437" s="129" t="s">
        <v>29</v>
      </c>
      <c r="O437" s="129"/>
      <c r="P437" s="129"/>
      <c r="Q437" s="129"/>
      <c r="R437" s="129"/>
      <c r="S437" s="129"/>
      <c r="T437" s="129"/>
      <c r="U437" s="129"/>
      <c r="V437" s="47"/>
      <c r="W437" s="47"/>
      <c r="X437" s="47"/>
      <c r="Y437" s="47"/>
    </row>
    <row r="438" spans="1:26" ht="15.75" x14ac:dyDescent="0.25">
      <c r="A438" s="128"/>
      <c r="B438" s="128"/>
      <c r="C438" s="128"/>
      <c r="D438" s="128"/>
      <c r="E438" s="128"/>
      <c r="F438" s="128"/>
      <c r="G438" s="128"/>
      <c r="H438" s="128"/>
      <c r="I438" s="128"/>
      <c r="J438" s="128"/>
      <c r="K438" s="128"/>
      <c r="L438" s="128"/>
      <c r="M438" s="128"/>
      <c r="N438" s="130" t="s">
        <v>0</v>
      </c>
      <c r="O438" s="130"/>
      <c r="P438" s="130" t="s">
        <v>1</v>
      </c>
      <c r="Q438" s="130"/>
      <c r="R438" s="130" t="s">
        <v>2</v>
      </c>
      <c r="S438" s="130"/>
      <c r="T438" s="130" t="s">
        <v>3</v>
      </c>
      <c r="U438" s="130"/>
    </row>
    <row r="439" spans="1:26" ht="15.75" x14ac:dyDescent="0.25">
      <c r="A439" s="128"/>
      <c r="B439" s="128"/>
      <c r="C439" s="128"/>
      <c r="D439" s="128"/>
      <c r="E439" s="128"/>
      <c r="F439" s="128"/>
      <c r="G439" s="128"/>
      <c r="H439" s="128"/>
      <c r="I439" s="128"/>
      <c r="J439" s="128"/>
      <c r="K439" s="128"/>
      <c r="L439" s="128"/>
      <c r="M439" s="128"/>
      <c r="N439" s="131">
        <f>СВЦЭМ!$D$12+'СЕТ СН'!$F$10-'СЕТ СН'!$F$22</f>
        <v>258348.05777661054</v>
      </c>
      <c r="O439" s="132"/>
      <c r="P439" s="131">
        <f>СВЦЭМ!$D$12+'СЕТ СН'!$F$10-'СЕТ СН'!$G$22</f>
        <v>240236.94777661056</v>
      </c>
      <c r="Q439" s="132"/>
      <c r="R439" s="131">
        <f>СВЦЭМ!$D$12+'СЕТ СН'!$F$10-'СЕТ СН'!$H$22</f>
        <v>221582.50777661055</v>
      </c>
      <c r="S439" s="132"/>
      <c r="T439" s="131">
        <f>СВЦЭМ!$D$12+'СЕТ СН'!$F$10-'СЕТ СН'!$I$22</f>
        <v>202368.42777661054</v>
      </c>
      <c r="U439" s="13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FD97"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topLeftCell="A7" zoomScale="70" zoomScaleNormal="70" zoomScaleSheetLayoutView="80" workbookViewId="0">
      <selection activeCell="D24" sqref="D24"/>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18.75" customHeight="1" x14ac:dyDescent="0.2">
      <c r="A1" s="115" t="str">
        <f>'I ЦК'!A1:F1</f>
        <v>Предельные уровни регулируемых цен на электрическую энергию (мощность), поставляемую потребителям (покупателям) ООО "МЕЧЕЛ-ЭНЕРГО" в декабре 2018г.</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16" t="s">
        <v>42</v>
      </c>
      <c r="B3" s="116"/>
      <c r="C3" s="116"/>
      <c r="D3" s="116"/>
      <c r="E3" s="116"/>
      <c r="F3" s="116"/>
      <c r="G3" s="116"/>
      <c r="H3" s="116"/>
      <c r="I3" s="116"/>
      <c r="J3" s="116"/>
      <c r="K3" s="116"/>
      <c r="L3" s="116"/>
      <c r="M3" s="116"/>
      <c r="N3" s="116"/>
      <c r="O3" s="116"/>
      <c r="P3" s="116"/>
      <c r="Q3" s="116"/>
      <c r="R3" s="116"/>
      <c r="S3" s="116"/>
      <c r="T3" s="116"/>
      <c r="U3" s="116"/>
      <c r="V3" s="116"/>
      <c r="W3" s="116"/>
      <c r="X3" s="116"/>
      <c r="Y3" s="116"/>
    </row>
    <row r="4" spans="1:27" ht="32.25" customHeight="1" x14ac:dyDescent="0.2">
      <c r="A4" s="116" t="s">
        <v>84</v>
      </c>
      <c r="B4" s="116"/>
      <c r="C4" s="116"/>
      <c r="D4" s="116"/>
      <c r="E4" s="116"/>
      <c r="F4" s="116"/>
      <c r="G4" s="116"/>
      <c r="H4" s="116"/>
      <c r="I4" s="116"/>
      <c r="J4" s="116"/>
      <c r="K4" s="116"/>
      <c r="L4" s="116"/>
      <c r="M4" s="116"/>
      <c r="N4" s="116"/>
      <c r="O4" s="116"/>
      <c r="P4" s="116"/>
      <c r="Q4" s="116"/>
      <c r="R4" s="116"/>
      <c r="S4" s="116"/>
      <c r="T4" s="116"/>
      <c r="U4" s="116"/>
      <c r="V4" s="116"/>
      <c r="W4" s="116"/>
      <c r="X4" s="116"/>
      <c r="Y4" s="11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17" t="s">
        <v>7</v>
      </c>
      <c r="B9" s="120" t="s">
        <v>72</v>
      </c>
      <c r="C9" s="121"/>
      <c r="D9" s="121"/>
      <c r="E9" s="121"/>
      <c r="F9" s="121"/>
      <c r="G9" s="121"/>
      <c r="H9" s="121"/>
      <c r="I9" s="121"/>
      <c r="J9" s="121"/>
      <c r="K9" s="121"/>
      <c r="L9" s="121"/>
      <c r="M9" s="121"/>
      <c r="N9" s="121"/>
      <c r="O9" s="121"/>
      <c r="P9" s="121"/>
      <c r="Q9" s="121"/>
      <c r="R9" s="121"/>
      <c r="S9" s="121"/>
      <c r="T9" s="121"/>
      <c r="U9" s="121"/>
      <c r="V9" s="121"/>
      <c r="W9" s="121"/>
      <c r="X9" s="121"/>
      <c r="Y9" s="122"/>
    </row>
    <row r="10" spans="1:27" ht="12.75" customHeight="1" x14ac:dyDescent="0.2">
      <c r="A10" s="118"/>
      <c r="B10" s="123"/>
      <c r="C10" s="124"/>
      <c r="D10" s="124"/>
      <c r="E10" s="124"/>
      <c r="F10" s="124"/>
      <c r="G10" s="124"/>
      <c r="H10" s="124"/>
      <c r="I10" s="124"/>
      <c r="J10" s="124"/>
      <c r="K10" s="124"/>
      <c r="L10" s="124"/>
      <c r="M10" s="124"/>
      <c r="N10" s="124"/>
      <c r="O10" s="124"/>
      <c r="P10" s="124"/>
      <c r="Q10" s="124"/>
      <c r="R10" s="124"/>
      <c r="S10" s="124"/>
      <c r="T10" s="124"/>
      <c r="U10" s="124"/>
      <c r="V10" s="124"/>
      <c r="W10" s="124"/>
      <c r="X10" s="124"/>
      <c r="Y10" s="125"/>
    </row>
    <row r="11" spans="1:27" ht="12.75" customHeight="1" x14ac:dyDescent="0.2">
      <c r="A11" s="11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01.12.2018</v>
      </c>
      <c r="B12" s="36">
        <f>SUMIFS(СВЦЭМ!$D$34:$D$777,СВЦЭМ!$A$34:$A$777,$A12,СВЦЭМ!$B$34:$B$777,B$11)+'СЕТ СН'!$F$11+СВЦЭМ!$D$10+'СЕТ СН'!$F$6-'СЕТ СН'!$F$23</f>
        <v>1083.8419121099998</v>
      </c>
      <c r="C12" s="36">
        <f>SUMIFS(СВЦЭМ!$D$34:$D$777,СВЦЭМ!$A$34:$A$777,$A12,СВЦЭМ!$B$34:$B$777,C$11)+'СЕТ СН'!$F$11+СВЦЭМ!$D$10+'СЕТ СН'!$F$6-'СЕТ СН'!$F$23</f>
        <v>1138.5305380999998</v>
      </c>
      <c r="D12" s="36">
        <f>SUMIFS(СВЦЭМ!$D$34:$D$777,СВЦЭМ!$A$34:$A$777,$A12,СВЦЭМ!$B$34:$B$777,D$11)+'СЕТ СН'!$F$11+СВЦЭМ!$D$10+'СЕТ СН'!$F$6-'СЕТ СН'!$F$23</f>
        <v>1222.8449525199999</v>
      </c>
      <c r="E12" s="36">
        <f>SUMIFS(СВЦЭМ!$D$34:$D$777,СВЦЭМ!$A$34:$A$777,$A12,СВЦЭМ!$B$34:$B$777,E$11)+'СЕТ СН'!$F$11+СВЦЭМ!$D$10+'СЕТ СН'!$F$6-'СЕТ СН'!$F$23</f>
        <v>1250.07914725</v>
      </c>
      <c r="F12" s="36">
        <f>SUMIFS(СВЦЭМ!$D$34:$D$777,СВЦЭМ!$A$34:$A$777,$A12,СВЦЭМ!$B$34:$B$777,F$11)+'СЕТ СН'!$F$11+СВЦЭМ!$D$10+'СЕТ СН'!$F$6-'СЕТ СН'!$F$23</f>
        <v>1257.3705465200001</v>
      </c>
      <c r="G12" s="36">
        <f>SUMIFS(СВЦЭМ!$D$34:$D$777,СВЦЭМ!$A$34:$A$777,$A12,СВЦЭМ!$B$34:$B$777,G$11)+'СЕТ СН'!$F$11+СВЦЭМ!$D$10+'СЕТ СН'!$F$6-'СЕТ СН'!$F$23</f>
        <v>1238.5923999199999</v>
      </c>
      <c r="H12" s="36">
        <f>SUMIFS(СВЦЭМ!$D$34:$D$777,СВЦЭМ!$A$34:$A$777,$A12,СВЦЭМ!$B$34:$B$777,H$11)+'СЕТ СН'!$F$11+СВЦЭМ!$D$10+'СЕТ СН'!$F$6-'СЕТ СН'!$F$23</f>
        <v>1197.9169793399999</v>
      </c>
      <c r="I12" s="36">
        <f>SUMIFS(СВЦЭМ!$D$34:$D$777,СВЦЭМ!$A$34:$A$777,$A12,СВЦЭМ!$B$34:$B$777,I$11)+'СЕТ СН'!$F$11+СВЦЭМ!$D$10+'СЕТ СН'!$F$6-'СЕТ СН'!$F$23</f>
        <v>1185.17998091</v>
      </c>
      <c r="J12" s="36">
        <f>SUMIFS(СВЦЭМ!$D$34:$D$777,СВЦЭМ!$A$34:$A$777,$A12,СВЦЭМ!$B$34:$B$777,J$11)+'СЕТ СН'!$F$11+СВЦЭМ!$D$10+'СЕТ СН'!$F$6-'СЕТ СН'!$F$23</f>
        <v>1158.0510563599998</v>
      </c>
      <c r="K12" s="36">
        <f>SUMIFS(СВЦЭМ!$D$34:$D$777,СВЦЭМ!$A$34:$A$777,$A12,СВЦЭМ!$B$34:$B$777,K$11)+'СЕТ СН'!$F$11+СВЦЭМ!$D$10+'СЕТ СН'!$F$6-'СЕТ СН'!$F$23</f>
        <v>1120.6288506999999</v>
      </c>
      <c r="L12" s="36">
        <f>SUMIFS(СВЦЭМ!$D$34:$D$777,СВЦЭМ!$A$34:$A$777,$A12,СВЦЭМ!$B$34:$B$777,L$11)+'СЕТ СН'!$F$11+СВЦЭМ!$D$10+'СЕТ СН'!$F$6-'СЕТ СН'!$F$23</f>
        <v>1107.1565374999998</v>
      </c>
      <c r="M12" s="36">
        <f>SUMIFS(СВЦЭМ!$D$34:$D$777,СВЦЭМ!$A$34:$A$777,$A12,СВЦЭМ!$B$34:$B$777,M$11)+'СЕТ СН'!$F$11+СВЦЭМ!$D$10+'СЕТ СН'!$F$6-'СЕТ СН'!$F$23</f>
        <v>1116.5646250099999</v>
      </c>
      <c r="N12" s="36">
        <f>SUMIFS(СВЦЭМ!$D$34:$D$777,СВЦЭМ!$A$34:$A$777,$A12,СВЦЭМ!$B$34:$B$777,N$11)+'СЕТ СН'!$F$11+СВЦЭМ!$D$10+'СЕТ СН'!$F$6-'СЕТ СН'!$F$23</f>
        <v>1115.0730732099998</v>
      </c>
      <c r="O12" s="36">
        <f>SUMIFS(СВЦЭМ!$D$34:$D$777,СВЦЭМ!$A$34:$A$777,$A12,СВЦЭМ!$B$34:$B$777,O$11)+'СЕТ СН'!$F$11+СВЦЭМ!$D$10+'СЕТ СН'!$F$6-'СЕТ СН'!$F$23</f>
        <v>1076.67317007</v>
      </c>
      <c r="P12" s="36">
        <f>SUMIFS(СВЦЭМ!$D$34:$D$777,СВЦЭМ!$A$34:$A$777,$A12,СВЦЭМ!$B$34:$B$777,P$11)+'СЕТ СН'!$F$11+СВЦЭМ!$D$10+'СЕТ СН'!$F$6-'СЕТ СН'!$F$23</f>
        <v>1019.6915181999998</v>
      </c>
      <c r="Q12" s="36">
        <f>SUMIFS(СВЦЭМ!$D$34:$D$777,СВЦЭМ!$A$34:$A$777,$A12,СВЦЭМ!$B$34:$B$777,Q$11)+'СЕТ СН'!$F$11+СВЦЭМ!$D$10+'СЕТ СН'!$F$6-'СЕТ СН'!$F$23</f>
        <v>950.67937724999979</v>
      </c>
      <c r="R12" s="36">
        <f>SUMIFS(СВЦЭМ!$D$34:$D$777,СВЦЭМ!$A$34:$A$777,$A12,СВЦЭМ!$B$34:$B$777,R$11)+'СЕТ СН'!$F$11+СВЦЭМ!$D$10+'СЕТ СН'!$F$6-'СЕТ СН'!$F$23</f>
        <v>946.88091667999993</v>
      </c>
      <c r="S12" s="36">
        <f>SUMIFS(СВЦЭМ!$D$34:$D$777,СВЦЭМ!$A$34:$A$777,$A12,СВЦЭМ!$B$34:$B$777,S$11)+'СЕТ СН'!$F$11+СВЦЭМ!$D$10+'СЕТ СН'!$F$6-'СЕТ СН'!$F$23</f>
        <v>929.05815398999994</v>
      </c>
      <c r="T12" s="36">
        <f>SUMIFS(СВЦЭМ!$D$34:$D$777,СВЦЭМ!$A$34:$A$777,$A12,СВЦЭМ!$B$34:$B$777,T$11)+'СЕТ СН'!$F$11+СВЦЭМ!$D$10+'СЕТ СН'!$F$6-'СЕТ СН'!$F$23</f>
        <v>893.58480013999997</v>
      </c>
      <c r="U12" s="36">
        <f>SUMIFS(СВЦЭМ!$D$34:$D$777,СВЦЭМ!$A$34:$A$777,$A12,СВЦЭМ!$B$34:$B$777,U$11)+'СЕТ СН'!$F$11+СВЦЭМ!$D$10+'СЕТ СН'!$F$6-'СЕТ СН'!$F$23</f>
        <v>901.72316626999987</v>
      </c>
      <c r="V12" s="36">
        <f>SUMIFS(СВЦЭМ!$D$34:$D$777,СВЦЭМ!$A$34:$A$777,$A12,СВЦЭМ!$B$34:$B$777,V$11)+'СЕТ СН'!$F$11+СВЦЭМ!$D$10+'СЕТ СН'!$F$6-'СЕТ СН'!$F$23</f>
        <v>917.12941325999986</v>
      </c>
      <c r="W12" s="36">
        <f>SUMIFS(СВЦЭМ!$D$34:$D$777,СВЦЭМ!$A$34:$A$777,$A12,СВЦЭМ!$B$34:$B$777,W$11)+'СЕТ СН'!$F$11+СВЦЭМ!$D$10+'СЕТ СН'!$F$6-'СЕТ СН'!$F$23</f>
        <v>926.64465400999984</v>
      </c>
      <c r="X12" s="36">
        <f>SUMIFS(СВЦЭМ!$D$34:$D$777,СВЦЭМ!$A$34:$A$777,$A12,СВЦЭМ!$B$34:$B$777,X$11)+'СЕТ СН'!$F$11+СВЦЭМ!$D$10+'СЕТ СН'!$F$6-'СЕТ СН'!$F$23</f>
        <v>939.7014009699999</v>
      </c>
      <c r="Y12" s="36">
        <f>SUMIFS(СВЦЭМ!$D$34:$D$777,СВЦЭМ!$A$34:$A$777,$A12,СВЦЭМ!$B$34:$B$777,Y$11)+'СЕТ СН'!$F$11+СВЦЭМ!$D$10+'СЕТ СН'!$F$6-'СЕТ СН'!$F$23</f>
        <v>1016.31704999</v>
      </c>
      <c r="AA12" s="45"/>
    </row>
    <row r="13" spans="1:27" ht="15.75" x14ac:dyDescent="0.2">
      <c r="A13" s="35">
        <f>A12+1</f>
        <v>43436</v>
      </c>
      <c r="B13" s="36">
        <f>SUMIFS(СВЦЭМ!$D$34:$D$777,СВЦЭМ!$A$34:$A$777,$A13,СВЦЭМ!$B$34:$B$777,B$11)+'СЕТ СН'!$F$11+СВЦЭМ!$D$10+'СЕТ СН'!$F$6-'СЕТ СН'!$F$23</f>
        <v>1087.6155332599999</v>
      </c>
      <c r="C13" s="36">
        <f>SUMIFS(СВЦЭМ!$D$34:$D$777,СВЦЭМ!$A$34:$A$777,$A13,СВЦЭМ!$B$34:$B$777,C$11)+'СЕТ СН'!$F$11+СВЦЭМ!$D$10+'СЕТ СН'!$F$6-'СЕТ СН'!$F$23</f>
        <v>1186.4808169200001</v>
      </c>
      <c r="D13" s="36">
        <f>SUMIFS(СВЦЭМ!$D$34:$D$777,СВЦЭМ!$A$34:$A$777,$A13,СВЦЭМ!$B$34:$B$777,D$11)+'СЕТ СН'!$F$11+СВЦЭМ!$D$10+'СЕТ СН'!$F$6-'СЕТ СН'!$F$23</f>
        <v>1253.4732989899999</v>
      </c>
      <c r="E13" s="36">
        <f>SUMIFS(СВЦЭМ!$D$34:$D$777,СВЦЭМ!$A$34:$A$777,$A13,СВЦЭМ!$B$34:$B$777,E$11)+'СЕТ СН'!$F$11+СВЦЭМ!$D$10+'СЕТ СН'!$F$6-'СЕТ СН'!$F$23</f>
        <v>1249.0711957999999</v>
      </c>
      <c r="F13" s="36">
        <f>SUMIFS(СВЦЭМ!$D$34:$D$777,СВЦЭМ!$A$34:$A$777,$A13,СВЦЭМ!$B$34:$B$777,F$11)+'СЕТ СН'!$F$11+СВЦЭМ!$D$10+'СЕТ СН'!$F$6-'СЕТ СН'!$F$23</f>
        <v>1246.8597898399998</v>
      </c>
      <c r="G13" s="36">
        <f>SUMIFS(СВЦЭМ!$D$34:$D$777,СВЦЭМ!$A$34:$A$777,$A13,СВЦЭМ!$B$34:$B$777,G$11)+'СЕТ СН'!$F$11+СВЦЭМ!$D$10+'СЕТ СН'!$F$6-'СЕТ СН'!$F$23</f>
        <v>1248.67675059</v>
      </c>
      <c r="H13" s="36">
        <f>SUMIFS(СВЦЭМ!$D$34:$D$777,СВЦЭМ!$A$34:$A$777,$A13,СВЦЭМ!$B$34:$B$777,H$11)+'СЕТ СН'!$F$11+СВЦЭМ!$D$10+'СЕТ СН'!$F$6-'СЕТ СН'!$F$23</f>
        <v>1220.19912017</v>
      </c>
      <c r="I13" s="36">
        <f>SUMIFS(СВЦЭМ!$D$34:$D$777,СВЦЭМ!$A$34:$A$777,$A13,СВЦЭМ!$B$34:$B$777,I$11)+'СЕТ СН'!$F$11+СВЦЭМ!$D$10+'СЕТ СН'!$F$6-'СЕТ СН'!$F$23</f>
        <v>1184.20972052</v>
      </c>
      <c r="J13" s="36">
        <f>SUMIFS(СВЦЭМ!$D$34:$D$777,СВЦЭМ!$A$34:$A$777,$A13,СВЦЭМ!$B$34:$B$777,J$11)+'СЕТ СН'!$F$11+СВЦЭМ!$D$10+'СЕТ СН'!$F$6-'СЕТ СН'!$F$23</f>
        <v>1137.73575648</v>
      </c>
      <c r="K13" s="36">
        <f>SUMIFS(СВЦЭМ!$D$34:$D$777,СВЦЭМ!$A$34:$A$777,$A13,СВЦЭМ!$B$34:$B$777,K$11)+'СЕТ СН'!$F$11+СВЦЭМ!$D$10+'СЕТ СН'!$F$6-'СЕТ СН'!$F$23</f>
        <v>1099.25760167</v>
      </c>
      <c r="L13" s="36">
        <f>SUMIFS(СВЦЭМ!$D$34:$D$777,СВЦЭМ!$A$34:$A$777,$A13,СВЦЭМ!$B$34:$B$777,L$11)+'СЕТ СН'!$F$11+СВЦЭМ!$D$10+'СЕТ СН'!$F$6-'СЕТ СН'!$F$23</f>
        <v>1080.16556006</v>
      </c>
      <c r="M13" s="36">
        <f>SUMIFS(СВЦЭМ!$D$34:$D$777,СВЦЭМ!$A$34:$A$777,$A13,СВЦЭМ!$B$34:$B$777,M$11)+'СЕТ СН'!$F$11+СВЦЭМ!$D$10+'СЕТ СН'!$F$6-'СЕТ СН'!$F$23</f>
        <v>1086.8746397499999</v>
      </c>
      <c r="N13" s="36">
        <f>SUMIFS(СВЦЭМ!$D$34:$D$777,СВЦЭМ!$A$34:$A$777,$A13,СВЦЭМ!$B$34:$B$777,N$11)+'СЕТ СН'!$F$11+СВЦЭМ!$D$10+'СЕТ СН'!$F$6-'СЕТ СН'!$F$23</f>
        <v>1094.6768374199999</v>
      </c>
      <c r="O13" s="36">
        <f>SUMIFS(СВЦЭМ!$D$34:$D$777,СВЦЭМ!$A$34:$A$777,$A13,СВЦЭМ!$B$34:$B$777,O$11)+'СЕТ СН'!$F$11+СВЦЭМ!$D$10+'СЕТ СН'!$F$6-'СЕТ СН'!$F$23</f>
        <v>1104.9853007099998</v>
      </c>
      <c r="P13" s="36">
        <f>SUMIFS(СВЦЭМ!$D$34:$D$777,СВЦЭМ!$A$34:$A$777,$A13,СВЦЭМ!$B$34:$B$777,P$11)+'СЕТ СН'!$F$11+СВЦЭМ!$D$10+'СЕТ СН'!$F$6-'СЕТ СН'!$F$23</f>
        <v>1069.17766908</v>
      </c>
      <c r="Q13" s="36">
        <f>SUMIFS(СВЦЭМ!$D$34:$D$777,СВЦЭМ!$A$34:$A$777,$A13,СВЦЭМ!$B$34:$B$777,Q$11)+'СЕТ СН'!$F$11+СВЦЭМ!$D$10+'СЕТ СН'!$F$6-'СЕТ СН'!$F$23</f>
        <v>980.22716785999978</v>
      </c>
      <c r="R13" s="36">
        <f>SUMIFS(СВЦЭМ!$D$34:$D$777,СВЦЭМ!$A$34:$A$777,$A13,СВЦЭМ!$B$34:$B$777,R$11)+'СЕТ СН'!$F$11+СВЦЭМ!$D$10+'СЕТ СН'!$F$6-'СЕТ СН'!$F$23</f>
        <v>965.24200649999989</v>
      </c>
      <c r="S13" s="36">
        <f>SUMIFS(СВЦЭМ!$D$34:$D$777,СВЦЭМ!$A$34:$A$777,$A13,СВЦЭМ!$B$34:$B$777,S$11)+'СЕТ СН'!$F$11+СВЦЭМ!$D$10+'СЕТ СН'!$F$6-'СЕТ СН'!$F$23</f>
        <v>922.47745124999983</v>
      </c>
      <c r="T13" s="36">
        <f>SUMIFS(СВЦЭМ!$D$34:$D$777,СВЦЭМ!$A$34:$A$777,$A13,СВЦЭМ!$B$34:$B$777,T$11)+'СЕТ СН'!$F$11+СВЦЭМ!$D$10+'СЕТ СН'!$F$6-'СЕТ СН'!$F$23</f>
        <v>889.10676796999996</v>
      </c>
      <c r="U13" s="36">
        <f>SUMIFS(СВЦЭМ!$D$34:$D$777,СВЦЭМ!$A$34:$A$777,$A13,СВЦЭМ!$B$34:$B$777,U$11)+'СЕТ СН'!$F$11+СВЦЭМ!$D$10+'СЕТ СН'!$F$6-'СЕТ СН'!$F$23</f>
        <v>903.47799952999981</v>
      </c>
      <c r="V13" s="36">
        <f>SUMIFS(СВЦЭМ!$D$34:$D$777,СВЦЭМ!$A$34:$A$777,$A13,СВЦЭМ!$B$34:$B$777,V$11)+'СЕТ СН'!$F$11+СВЦЭМ!$D$10+'СЕТ СН'!$F$6-'СЕТ СН'!$F$23</f>
        <v>909.42512123999995</v>
      </c>
      <c r="W13" s="36">
        <f>SUMIFS(СВЦЭМ!$D$34:$D$777,СВЦЭМ!$A$34:$A$777,$A13,СВЦЭМ!$B$34:$B$777,W$11)+'СЕТ СН'!$F$11+СВЦЭМ!$D$10+'СЕТ СН'!$F$6-'СЕТ СН'!$F$23</f>
        <v>904.10818541999993</v>
      </c>
      <c r="X13" s="36">
        <f>SUMIFS(СВЦЭМ!$D$34:$D$777,СВЦЭМ!$A$34:$A$777,$A13,СВЦЭМ!$B$34:$B$777,X$11)+'СЕТ СН'!$F$11+СВЦЭМ!$D$10+'СЕТ СН'!$F$6-'СЕТ СН'!$F$23</f>
        <v>925.66019942999992</v>
      </c>
      <c r="Y13" s="36">
        <f>SUMIFS(СВЦЭМ!$D$34:$D$777,СВЦЭМ!$A$34:$A$777,$A13,СВЦЭМ!$B$34:$B$777,Y$11)+'СЕТ СН'!$F$11+СВЦЭМ!$D$10+'СЕТ СН'!$F$6-'СЕТ СН'!$F$23</f>
        <v>1024.96661202</v>
      </c>
    </row>
    <row r="14" spans="1:27" ht="15.75" x14ac:dyDescent="0.2">
      <c r="A14" s="35">
        <f t="shared" ref="A14:A42" si="0">A13+1</f>
        <v>43437</v>
      </c>
      <c r="B14" s="36">
        <f>SUMIFS(СВЦЭМ!$D$34:$D$777,СВЦЭМ!$A$34:$A$777,$A14,СВЦЭМ!$B$34:$B$777,B$11)+'СЕТ СН'!$F$11+СВЦЭМ!$D$10+'СЕТ СН'!$F$6-'СЕТ СН'!$F$23</f>
        <v>1097.3057144099998</v>
      </c>
      <c r="C14" s="36">
        <f>SUMIFS(СВЦЭМ!$D$34:$D$777,СВЦЭМ!$A$34:$A$777,$A14,СВЦЭМ!$B$34:$B$777,C$11)+'СЕТ СН'!$F$11+СВЦЭМ!$D$10+'СЕТ СН'!$F$6-'СЕТ СН'!$F$23</f>
        <v>1180.2982785699999</v>
      </c>
      <c r="D14" s="36">
        <f>SUMIFS(СВЦЭМ!$D$34:$D$777,СВЦЭМ!$A$34:$A$777,$A14,СВЦЭМ!$B$34:$B$777,D$11)+'СЕТ СН'!$F$11+СВЦЭМ!$D$10+'СЕТ СН'!$F$6-'СЕТ СН'!$F$23</f>
        <v>1249.1013332499999</v>
      </c>
      <c r="E14" s="36">
        <f>SUMIFS(СВЦЭМ!$D$34:$D$777,СВЦЭМ!$A$34:$A$777,$A14,СВЦЭМ!$B$34:$B$777,E$11)+'СЕТ СН'!$F$11+СВЦЭМ!$D$10+'СЕТ СН'!$F$6-'СЕТ СН'!$F$23</f>
        <v>1246.3433028099998</v>
      </c>
      <c r="F14" s="36">
        <f>SUMIFS(СВЦЭМ!$D$34:$D$777,СВЦЭМ!$A$34:$A$777,$A14,СВЦЭМ!$B$34:$B$777,F$11)+'СЕТ СН'!$F$11+СВЦЭМ!$D$10+'СЕТ СН'!$F$6-'СЕТ СН'!$F$23</f>
        <v>1241.48128795</v>
      </c>
      <c r="G14" s="36">
        <f>SUMIFS(СВЦЭМ!$D$34:$D$777,СВЦЭМ!$A$34:$A$777,$A14,СВЦЭМ!$B$34:$B$777,G$11)+'СЕТ СН'!$F$11+СВЦЭМ!$D$10+'СЕТ СН'!$F$6-'СЕТ СН'!$F$23</f>
        <v>1245.6395363300001</v>
      </c>
      <c r="H14" s="36">
        <f>SUMIFS(СВЦЭМ!$D$34:$D$777,СВЦЭМ!$A$34:$A$777,$A14,СВЦЭМ!$B$34:$B$777,H$11)+'СЕТ СН'!$F$11+СВЦЭМ!$D$10+'СЕТ СН'!$F$6-'СЕТ СН'!$F$23</f>
        <v>1178.1806713999999</v>
      </c>
      <c r="I14" s="36">
        <f>SUMIFS(СВЦЭМ!$D$34:$D$777,СВЦЭМ!$A$34:$A$777,$A14,СВЦЭМ!$B$34:$B$777,I$11)+'СЕТ СН'!$F$11+СВЦЭМ!$D$10+'СЕТ СН'!$F$6-'СЕТ СН'!$F$23</f>
        <v>1148.0718387299999</v>
      </c>
      <c r="J14" s="36">
        <f>SUMIFS(СВЦЭМ!$D$34:$D$777,СВЦЭМ!$A$34:$A$777,$A14,СВЦЭМ!$B$34:$B$777,J$11)+'СЕТ СН'!$F$11+СВЦЭМ!$D$10+'СЕТ СН'!$F$6-'СЕТ СН'!$F$23</f>
        <v>1160.71074798</v>
      </c>
      <c r="K14" s="36">
        <f>SUMIFS(СВЦЭМ!$D$34:$D$777,СВЦЭМ!$A$34:$A$777,$A14,СВЦЭМ!$B$34:$B$777,K$11)+'СЕТ СН'!$F$11+СВЦЭМ!$D$10+'СЕТ СН'!$F$6-'СЕТ СН'!$F$23</f>
        <v>1131.1982877099999</v>
      </c>
      <c r="L14" s="36">
        <f>SUMIFS(СВЦЭМ!$D$34:$D$777,СВЦЭМ!$A$34:$A$777,$A14,СВЦЭМ!$B$34:$B$777,L$11)+'СЕТ СН'!$F$11+СВЦЭМ!$D$10+'СЕТ СН'!$F$6-'СЕТ СН'!$F$23</f>
        <v>1142.1467435799998</v>
      </c>
      <c r="M14" s="36">
        <f>SUMIFS(СВЦЭМ!$D$34:$D$777,СВЦЭМ!$A$34:$A$777,$A14,СВЦЭМ!$B$34:$B$777,M$11)+'СЕТ СН'!$F$11+СВЦЭМ!$D$10+'СЕТ СН'!$F$6-'СЕТ СН'!$F$23</f>
        <v>1147.8912797099999</v>
      </c>
      <c r="N14" s="36">
        <f>SUMIFS(СВЦЭМ!$D$34:$D$777,СВЦЭМ!$A$34:$A$777,$A14,СВЦЭМ!$B$34:$B$777,N$11)+'СЕТ СН'!$F$11+СВЦЭМ!$D$10+'СЕТ СН'!$F$6-'СЕТ СН'!$F$23</f>
        <v>1124.0037329299998</v>
      </c>
      <c r="O14" s="36">
        <f>SUMIFS(СВЦЭМ!$D$34:$D$777,СВЦЭМ!$A$34:$A$777,$A14,СВЦЭМ!$B$34:$B$777,O$11)+'СЕТ СН'!$F$11+СВЦЭМ!$D$10+'СЕТ СН'!$F$6-'СЕТ СН'!$F$23</f>
        <v>1087.11451401</v>
      </c>
      <c r="P14" s="36">
        <f>SUMIFS(СВЦЭМ!$D$34:$D$777,СВЦЭМ!$A$34:$A$777,$A14,СВЦЭМ!$B$34:$B$777,P$11)+'СЕТ СН'!$F$11+СВЦЭМ!$D$10+'СЕТ СН'!$F$6-'СЕТ СН'!$F$23</f>
        <v>1024.6001090599998</v>
      </c>
      <c r="Q14" s="36">
        <f>SUMIFS(СВЦЭМ!$D$34:$D$777,СВЦЭМ!$A$34:$A$777,$A14,СВЦЭМ!$B$34:$B$777,Q$11)+'СЕТ СН'!$F$11+СВЦЭМ!$D$10+'СЕТ СН'!$F$6-'СЕТ СН'!$F$23</f>
        <v>946.19143156999985</v>
      </c>
      <c r="R14" s="36">
        <f>SUMIFS(СВЦЭМ!$D$34:$D$777,СВЦЭМ!$A$34:$A$777,$A14,СВЦЭМ!$B$34:$B$777,R$11)+'СЕТ СН'!$F$11+СВЦЭМ!$D$10+'СЕТ СН'!$F$6-'СЕТ СН'!$F$23</f>
        <v>931.46017245999997</v>
      </c>
      <c r="S14" s="36">
        <f>SUMIFS(СВЦЭМ!$D$34:$D$777,СВЦЭМ!$A$34:$A$777,$A14,СВЦЭМ!$B$34:$B$777,S$11)+'СЕТ СН'!$F$11+СВЦЭМ!$D$10+'СЕТ СН'!$F$6-'СЕТ СН'!$F$23</f>
        <v>934.05657656999983</v>
      </c>
      <c r="T14" s="36">
        <f>SUMIFS(СВЦЭМ!$D$34:$D$777,СВЦЭМ!$A$34:$A$777,$A14,СВЦЭМ!$B$34:$B$777,T$11)+'СЕТ СН'!$F$11+СВЦЭМ!$D$10+'СЕТ СН'!$F$6-'СЕТ СН'!$F$23</f>
        <v>930.10640609999996</v>
      </c>
      <c r="U14" s="36">
        <f>SUMIFS(СВЦЭМ!$D$34:$D$777,СВЦЭМ!$A$34:$A$777,$A14,СВЦЭМ!$B$34:$B$777,U$11)+'СЕТ СН'!$F$11+СВЦЭМ!$D$10+'СЕТ СН'!$F$6-'СЕТ СН'!$F$23</f>
        <v>937.13514488999999</v>
      </c>
      <c r="V14" s="36">
        <f>SUMIFS(СВЦЭМ!$D$34:$D$777,СВЦЭМ!$A$34:$A$777,$A14,СВЦЭМ!$B$34:$B$777,V$11)+'СЕТ СН'!$F$11+СВЦЭМ!$D$10+'СЕТ СН'!$F$6-'СЕТ СН'!$F$23</f>
        <v>937.3546170799998</v>
      </c>
      <c r="W14" s="36">
        <f>SUMIFS(СВЦЭМ!$D$34:$D$777,СВЦЭМ!$A$34:$A$777,$A14,СВЦЭМ!$B$34:$B$777,W$11)+'СЕТ СН'!$F$11+СВЦЭМ!$D$10+'СЕТ СН'!$F$6-'СЕТ СН'!$F$23</f>
        <v>935.73052475999998</v>
      </c>
      <c r="X14" s="36">
        <f>SUMIFS(СВЦЭМ!$D$34:$D$777,СВЦЭМ!$A$34:$A$777,$A14,СВЦЭМ!$B$34:$B$777,X$11)+'СЕТ СН'!$F$11+СВЦЭМ!$D$10+'СЕТ СН'!$F$6-'СЕТ СН'!$F$23</f>
        <v>937.6602582999999</v>
      </c>
      <c r="Y14" s="36">
        <f>SUMIFS(СВЦЭМ!$D$34:$D$777,СВЦЭМ!$A$34:$A$777,$A14,СВЦЭМ!$B$34:$B$777,Y$11)+'СЕТ СН'!$F$11+СВЦЭМ!$D$10+'СЕТ СН'!$F$6-'СЕТ СН'!$F$23</f>
        <v>999.48260867999988</v>
      </c>
    </row>
    <row r="15" spans="1:27" ht="15.75" x14ac:dyDescent="0.2">
      <c r="A15" s="35">
        <f t="shared" si="0"/>
        <v>43438</v>
      </c>
      <c r="B15" s="36">
        <f>SUMIFS(СВЦЭМ!$D$34:$D$777,СВЦЭМ!$A$34:$A$777,$A15,СВЦЭМ!$B$34:$B$777,B$11)+'СЕТ СН'!$F$11+СВЦЭМ!$D$10+'СЕТ СН'!$F$6-'СЕТ СН'!$F$23</f>
        <v>1107.2860080399998</v>
      </c>
      <c r="C15" s="36">
        <f>SUMIFS(СВЦЭМ!$D$34:$D$777,СВЦЭМ!$A$34:$A$777,$A15,СВЦЭМ!$B$34:$B$777,C$11)+'СЕТ СН'!$F$11+СВЦЭМ!$D$10+'СЕТ СН'!$F$6-'СЕТ СН'!$F$23</f>
        <v>1152.6823985399999</v>
      </c>
      <c r="D15" s="36">
        <f>SUMIFS(СВЦЭМ!$D$34:$D$777,СВЦЭМ!$A$34:$A$777,$A15,СВЦЭМ!$B$34:$B$777,D$11)+'СЕТ СН'!$F$11+СВЦЭМ!$D$10+'СЕТ СН'!$F$6-'СЕТ СН'!$F$23</f>
        <v>1209.4117980799999</v>
      </c>
      <c r="E15" s="36">
        <f>SUMIFS(СВЦЭМ!$D$34:$D$777,СВЦЭМ!$A$34:$A$777,$A15,СВЦЭМ!$B$34:$B$777,E$11)+'СЕТ СН'!$F$11+СВЦЭМ!$D$10+'СЕТ СН'!$F$6-'СЕТ СН'!$F$23</f>
        <v>1221.1622914699999</v>
      </c>
      <c r="F15" s="36">
        <f>SUMIFS(СВЦЭМ!$D$34:$D$777,СВЦЭМ!$A$34:$A$777,$A15,СВЦЭМ!$B$34:$B$777,F$11)+'СЕТ СН'!$F$11+СВЦЭМ!$D$10+'СЕТ СН'!$F$6-'СЕТ СН'!$F$23</f>
        <v>1226.7831415599999</v>
      </c>
      <c r="G15" s="36">
        <f>SUMIFS(СВЦЭМ!$D$34:$D$777,СВЦЭМ!$A$34:$A$777,$A15,СВЦЭМ!$B$34:$B$777,G$11)+'СЕТ СН'!$F$11+СВЦЭМ!$D$10+'СЕТ СН'!$F$6-'СЕТ СН'!$F$23</f>
        <v>1188.7429907999999</v>
      </c>
      <c r="H15" s="36">
        <f>SUMIFS(СВЦЭМ!$D$34:$D$777,СВЦЭМ!$A$34:$A$777,$A15,СВЦЭМ!$B$34:$B$777,H$11)+'СЕТ СН'!$F$11+СВЦЭМ!$D$10+'СЕТ СН'!$F$6-'СЕТ СН'!$F$23</f>
        <v>1177.4866138299999</v>
      </c>
      <c r="I15" s="36">
        <f>SUMIFS(СВЦЭМ!$D$34:$D$777,СВЦЭМ!$A$34:$A$777,$A15,СВЦЭМ!$B$34:$B$777,I$11)+'СЕТ СН'!$F$11+СВЦЭМ!$D$10+'СЕТ СН'!$F$6-'СЕТ СН'!$F$23</f>
        <v>1159.2028352899999</v>
      </c>
      <c r="J15" s="36">
        <f>SUMIFS(СВЦЭМ!$D$34:$D$777,СВЦЭМ!$A$34:$A$777,$A15,СВЦЭМ!$B$34:$B$777,J$11)+'СЕТ СН'!$F$11+СВЦЭМ!$D$10+'СЕТ СН'!$F$6-'СЕТ СН'!$F$23</f>
        <v>1156.88400931</v>
      </c>
      <c r="K15" s="36">
        <f>SUMIFS(СВЦЭМ!$D$34:$D$777,СВЦЭМ!$A$34:$A$777,$A15,СВЦЭМ!$B$34:$B$777,K$11)+'СЕТ СН'!$F$11+СВЦЭМ!$D$10+'СЕТ СН'!$F$6-'СЕТ СН'!$F$23</f>
        <v>1143.3364173799998</v>
      </c>
      <c r="L15" s="36">
        <f>SUMIFS(СВЦЭМ!$D$34:$D$777,СВЦЭМ!$A$34:$A$777,$A15,СВЦЭМ!$B$34:$B$777,L$11)+'СЕТ СН'!$F$11+СВЦЭМ!$D$10+'СЕТ СН'!$F$6-'СЕТ СН'!$F$23</f>
        <v>1121.0837659099998</v>
      </c>
      <c r="M15" s="36">
        <f>SUMIFS(СВЦЭМ!$D$34:$D$777,СВЦЭМ!$A$34:$A$777,$A15,СВЦЭМ!$B$34:$B$777,M$11)+'СЕТ СН'!$F$11+СВЦЭМ!$D$10+'СЕТ СН'!$F$6-'СЕТ СН'!$F$23</f>
        <v>1112.5723346299999</v>
      </c>
      <c r="N15" s="36">
        <f>SUMIFS(СВЦЭМ!$D$34:$D$777,СВЦЭМ!$A$34:$A$777,$A15,СВЦЭМ!$B$34:$B$777,N$11)+'СЕТ СН'!$F$11+СВЦЭМ!$D$10+'СЕТ СН'!$F$6-'СЕТ СН'!$F$23</f>
        <v>1110.0927572599999</v>
      </c>
      <c r="O15" s="36">
        <f>SUMIFS(СВЦЭМ!$D$34:$D$777,СВЦЭМ!$A$34:$A$777,$A15,СВЦЭМ!$B$34:$B$777,O$11)+'СЕТ СН'!$F$11+СВЦЭМ!$D$10+'СЕТ СН'!$F$6-'СЕТ СН'!$F$23</f>
        <v>1091.2421423899998</v>
      </c>
      <c r="P15" s="36">
        <f>SUMIFS(СВЦЭМ!$D$34:$D$777,СВЦЭМ!$A$34:$A$777,$A15,СВЦЭМ!$B$34:$B$777,P$11)+'СЕТ СН'!$F$11+СВЦЭМ!$D$10+'СЕТ СН'!$F$6-'СЕТ СН'!$F$23</f>
        <v>1028.3047574499999</v>
      </c>
      <c r="Q15" s="36">
        <f>SUMIFS(СВЦЭМ!$D$34:$D$777,СВЦЭМ!$A$34:$A$777,$A15,СВЦЭМ!$B$34:$B$777,Q$11)+'СЕТ СН'!$F$11+СВЦЭМ!$D$10+'СЕТ СН'!$F$6-'СЕТ СН'!$F$23</f>
        <v>950.1703973499998</v>
      </c>
      <c r="R15" s="36">
        <f>SUMIFS(СВЦЭМ!$D$34:$D$777,СВЦЭМ!$A$34:$A$777,$A15,СВЦЭМ!$B$34:$B$777,R$11)+'СЕТ СН'!$F$11+СВЦЭМ!$D$10+'СЕТ СН'!$F$6-'СЕТ СН'!$F$23</f>
        <v>934.63772071999983</v>
      </c>
      <c r="S15" s="36">
        <f>SUMIFS(СВЦЭМ!$D$34:$D$777,СВЦЭМ!$A$34:$A$777,$A15,СВЦЭМ!$B$34:$B$777,S$11)+'СЕТ СН'!$F$11+СВЦЭМ!$D$10+'СЕТ СН'!$F$6-'СЕТ СН'!$F$23</f>
        <v>932.62600154999996</v>
      </c>
      <c r="T15" s="36">
        <f>SUMIFS(СВЦЭМ!$D$34:$D$777,СВЦЭМ!$A$34:$A$777,$A15,СВЦЭМ!$B$34:$B$777,T$11)+'СЕТ СН'!$F$11+СВЦЭМ!$D$10+'СЕТ СН'!$F$6-'СЕТ СН'!$F$23</f>
        <v>938.68335011999989</v>
      </c>
      <c r="U15" s="36">
        <f>SUMIFS(СВЦЭМ!$D$34:$D$777,СВЦЭМ!$A$34:$A$777,$A15,СВЦЭМ!$B$34:$B$777,U$11)+'СЕТ СН'!$F$11+СВЦЭМ!$D$10+'СЕТ СН'!$F$6-'СЕТ СН'!$F$23</f>
        <v>939.63629747999994</v>
      </c>
      <c r="V15" s="36">
        <f>SUMIFS(СВЦЭМ!$D$34:$D$777,СВЦЭМ!$A$34:$A$777,$A15,СВЦЭМ!$B$34:$B$777,V$11)+'СЕТ СН'!$F$11+СВЦЭМ!$D$10+'СЕТ СН'!$F$6-'СЕТ СН'!$F$23</f>
        <v>937.65300984999999</v>
      </c>
      <c r="W15" s="36">
        <f>SUMIFS(СВЦЭМ!$D$34:$D$777,СВЦЭМ!$A$34:$A$777,$A15,СВЦЭМ!$B$34:$B$777,W$11)+'СЕТ СН'!$F$11+СВЦЭМ!$D$10+'СЕТ СН'!$F$6-'СЕТ СН'!$F$23</f>
        <v>913.54802308999979</v>
      </c>
      <c r="X15" s="36">
        <f>SUMIFS(СВЦЭМ!$D$34:$D$777,СВЦЭМ!$A$34:$A$777,$A15,СВЦЭМ!$B$34:$B$777,X$11)+'СЕТ СН'!$F$11+СВЦЭМ!$D$10+'СЕТ СН'!$F$6-'СЕТ СН'!$F$23</f>
        <v>903.45722765999994</v>
      </c>
      <c r="Y15" s="36">
        <f>SUMIFS(СВЦЭМ!$D$34:$D$777,СВЦЭМ!$A$34:$A$777,$A15,СВЦЭМ!$B$34:$B$777,Y$11)+'СЕТ СН'!$F$11+СВЦЭМ!$D$10+'СЕТ СН'!$F$6-'СЕТ СН'!$F$23</f>
        <v>986.66816272999995</v>
      </c>
    </row>
    <row r="16" spans="1:27" ht="15.75" x14ac:dyDescent="0.2">
      <c r="A16" s="35">
        <f t="shared" si="0"/>
        <v>43439</v>
      </c>
      <c r="B16" s="36">
        <f>SUMIFS(СВЦЭМ!$D$34:$D$777,СВЦЭМ!$A$34:$A$777,$A16,СВЦЭМ!$B$34:$B$777,B$11)+'СЕТ СН'!$F$11+СВЦЭМ!$D$10+'СЕТ СН'!$F$6-'СЕТ СН'!$F$23</f>
        <v>1090.8566753099999</v>
      </c>
      <c r="C16" s="36">
        <f>SUMIFS(СВЦЭМ!$D$34:$D$777,СВЦЭМ!$A$34:$A$777,$A16,СВЦЭМ!$B$34:$B$777,C$11)+'СЕТ СН'!$F$11+СВЦЭМ!$D$10+'СЕТ СН'!$F$6-'СЕТ СН'!$F$23</f>
        <v>1162.1523222599999</v>
      </c>
      <c r="D16" s="36">
        <f>SUMIFS(СВЦЭМ!$D$34:$D$777,СВЦЭМ!$A$34:$A$777,$A16,СВЦЭМ!$B$34:$B$777,D$11)+'СЕТ СН'!$F$11+СВЦЭМ!$D$10+'СЕТ СН'!$F$6-'СЕТ СН'!$F$23</f>
        <v>1253.1696012999998</v>
      </c>
      <c r="E16" s="36">
        <f>SUMIFS(СВЦЭМ!$D$34:$D$777,СВЦЭМ!$A$34:$A$777,$A16,СВЦЭМ!$B$34:$B$777,E$11)+'СЕТ СН'!$F$11+СВЦЭМ!$D$10+'СЕТ СН'!$F$6-'СЕТ СН'!$F$23</f>
        <v>1256.8353626599999</v>
      </c>
      <c r="F16" s="36">
        <f>SUMIFS(СВЦЭМ!$D$34:$D$777,СВЦЭМ!$A$34:$A$777,$A16,СВЦЭМ!$B$34:$B$777,F$11)+'СЕТ СН'!$F$11+СВЦЭМ!$D$10+'СЕТ СН'!$F$6-'СЕТ СН'!$F$23</f>
        <v>1253.7669244199999</v>
      </c>
      <c r="G16" s="36">
        <f>SUMIFS(СВЦЭМ!$D$34:$D$777,СВЦЭМ!$A$34:$A$777,$A16,СВЦЭМ!$B$34:$B$777,G$11)+'СЕТ СН'!$F$11+СВЦЭМ!$D$10+'СЕТ СН'!$F$6-'СЕТ СН'!$F$23</f>
        <v>1245.34340724</v>
      </c>
      <c r="H16" s="36">
        <f>SUMIFS(СВЦЭМ!$D$34:$D$777,СВЦЭМ!$A$34:$A$777,$A16,СВЦЭМ!$B$34:$B$777,H$11)+'СЕТ СН'!$F$11+СВЦЭМ!$D$10+'СЕТ СН'!$F$6-'СЕТ СН'!$F$23</f>
        <v>1208.2086516100001</v>
      </c>
      <c r="I16" s="36">
        <f>SUMIFS(СВЦЭМ!$D$34:$D$777,СВЦЭМ!$A$34:$A$777,$A16,СВЦЭМ!$B$34:$B$777,I$11)+'СЕТ СН'!$F$11+СВЦЭМ!$D$10+'СЕТ СН'!$F$6-'СЕТ СН'!$F$23</f>
        <v>1168.4905965399998</v>
      </c>
      <c r="J16" s="36">
        <f>SUMIFS(СВЦЭМ!$D$34:$D$777,СВЦЭМ!$A$34:$A$777,$A16,СВЦЭМ!$B$34:$B$777,J$11)+'СЕТ СН'!$F$11+СВЦЭМ!$D$10+'СЕТ СН'!$F$6-'СЕТ СН'!$F$23</f>
        <v>1177.80663882</v>
      </c>
      <c r="K16" s="36">
        <f>SUMIFS(СВЦЭМ!$D$34:$D$777,СВЦЭМ!$A$34:$A$777,$A16,СВЦЭМ!$B$34:$B$777,K$11)+'СЕТ СН'!$F$11+СВЦЭМ!$D$10+'СЕТ СН'!$F$6-'СЕТ СН'!$F$23</f>
        <v>1174.3603130199999</v>
      </c>
      <c r="L16" s="36">
        <f>SUMIFS(СВЦЭМ!$D$34:$D$777,СВЦЭМ!$A$34:$A$777,$A16,СВЦЭМ!$B$34:$B$777,L$11)+'СЕТ СН'!$F$11+СВЦЭМ!$D$10+'СЕТ СН'!$F$6-'СЕТ СН'!$F$23</f>
        <v>1172.87083981</v>
      </c>
      <c r="M16" s="36">
        <f>SUMIFS(СВЦЭМ!$D$34:$D$777,СВЦЭМ!$A$34:$A$777,$A16,СВЦЭМ!$B$34:$B$777,M$11)+'СЕТ СН'!$F$11+СВЦЭМ!$D$10+'СЕТ СН'!$F$6-'СЕТ СН'!$F$23</f>
        <v>1157.87584335</v>
      </c>
      <c r="N16" s="36">
        <f>SUMIFS(СВЦЭМ!$D$34:$D$777,СВЦЭМ!$A$34:$A$777,$A16,СВЦЭМ!$B$34:$B$777,N$11)+'СЕТ СН'!$F$11+СВЦЭМ!$D$10+'СЕТ СН'!$F$6-'СЕТ СН'!$F$23</f>
        <v>1146.4589612099999</v>
      </c>
      <c r="O16" s="36">
        <f>SUMIFS(СВЦЭМ!$D$34:$D$777,СВЦЭМ!$A$34:$A$777,$A16,СВЦЭМ!$B$34:$B$777,O$11)+'СЕТ СН'!$F$11+СВЦЭМ!$D$10+'СЕТ СН'!$F$6-'СЕТ СН'!$F$23</f>
        <v>1096.21328907</v>
      </c>
      <c r="P16" s="36">
        <f>SUMIFS(СВЦЭМ!$D$34:$D$777,СВЦЭМ!$A$34:$A$777,$A16,СВЦЭМ!$B$34:$B$777,P$11)+'СЕТ СН'!$F$11+СВЦЭМ!$D$10+'СЕТ СН'!$F$6-'СЕТ СН'!$F$23</f>
        <v>1038.14779484</v>
      </c>
      <c r="Q16" s="36">
        <f>SUMIFS(СВЦЭМ!$D$34:$D$777,СВЦЭМ!$A$34:$A$777,$A16,СВЦЭМ!$B$34:$B$777,Q$11)+'СЕТ СН'!$F$11+СВЦЭМ!$D$10+'СЕТ СН'!$F$6-'СЕТ СН'!$F$23</f>
        <v>962.01489790999995</v>
      </c>
      <c r="R16" s="36">
        <f>SUMIFS(СВЦЭМ!$D$34:$D$777,СВЦЭМ!$A$34:$A$777,$A16,СВЦЭМ!$B$34:$B$777,R$11)+'СЕТ СН'!$F$11+СВЦЭМ!$D$10+'СЕТ СН'!$F$6-'СЕТ СН'!$F$23</f>
        <v>934.2671652099998</v>
      </c>
      <c r="S16" s="36">
        <f>SUMIFS(СВЦЭМ!$D$34:$D$777,СВЦЭМ!$A$34:$A$777,$A16,СВЦЭМ!$B$34:$B$777,S$11)+'СЕТ СН'!$F$11+СВЦЭМ!$D$10+'СЕТ СН'!$F$6-'СЕТ СН'!$F$23</f>
        <v>930.71542574999989</v>
      </c>
      <c r="T16" s="36">
        <f>SUMIFS(СВЦЭМ!$D$34:$D$777,СВЦЭМ!$A$34:$A$777,$A16,СВЦЭМ!$B$34:$B$777,T$11)+'СЕТ СН'!$F$11+СВЦЭМ!$D$10+'СЕТ СН'!$F$6-'СЕТ СН'!$F$23</f>
        <v>944.1560906499999</v>
      </c>
      <c r="U16" s="36">
        <f>SUMIFS(СВЦЭМ!$D$34:$D$777,СВЦЭМ!$A$34:$A$777,$A16,СВЦЭМ!$B$34:$B$777,U$11)+'СЕТ СН'!$F$11+СВЦЭМ!$D$10+'СЕТ СН'!$F$6-'СЕТ СН'!$F$23</f>
        <v>944.2324334299999</v>
      </c>
      <c r="V16" s="36">
        <f>SUMIFS(СВЦЭМ!$D$34:$D$777,СВЦЭМ!$A$34:$A$777,$A16,СВЦЭМ!$B$34:$B$777,V$11)+'СЕТ СН'!$F$11+СВЦЭМ!$D$10+'СЕТ СН'!$F$6-'СЕТ СН'!$F$23</f>
        <v>945.54460413999982</v>
      </c>
      <c r="W16" s="36">
        <f>SUMIFS(СВЦЭМ!$D$34:$D$777,СВЦЭМ!$A$34:$A$777,$A16,СВЦЭМ!$B$34:$B$777,W$11)+'СЕТ СН'!$F$11+СВЦЭМ!$D$10+'СЕТ СН'!$F$6-'СЕТ СН'!$F$23</f>
        <v>951.48417335999989</v>
      </c>
      <c r="X16" s="36">
        <f>SUMIFS(СВЦЭМ!$D$34:$D$777,СВЦЭМ!$A$34:$A$777,$A16,СВЦЭМ!$B$34:$B$777,X$11)+'СЕТ СН'!$F$11+СВЦЭМ!$D$10+'СЕТ СН'!$F$6-'СЕТ СН'!$F$23</f>
        <v>940.56099673999984</v>
      </c>
      <c r="Y16" s="36">
        <f>SUMIFS(СВЦЭМ!$D$34:$D$777,СВЦЭМ!$A$34:$A$777,$A16,СВЦЭМ!$B$34:$B$777,Y$11)+'СЕТ СН'!$F$11+СВЦЭМ!$D$10+'СЕТ СН'!$F$6-'СЕТ СН'!$F$23</f>
        <v>1012.3768632499998</v>
      </c>
    </row>
    <row r="17" spans="1:25" ht="15.75" x14ac:dyDescent="0.2">
      <c r="A17" s="35">
        <f t="shared" si="0"/>
        <v>43440</v>
      </c>
      <c r="B17" s="36">
        <f>SUMIFS(СВЦЭМ!$D$34:$D$777,СВЦЭМ!$A$34:$A$777,$A17,СВЦЭМ!$B$34:$B$777,B$11)+'СЕТ СН'!$F$11+СВЦЭМ!$D$10+'СЕТ СН'!$F$6-'СЕТ СН'!$F$23</f>
        <v>1099.77408021</v>
      </c>
      <c r="C17" s="36">
        <f>SUMIFS(СВЦЭМ!$D$34:$D$777,СВЦЭМ!$A$34:$A$777,$A17,СВЦЭМ!$B$34:$B$777,C$11)+'СЕТ СН'!$F$11+СВЦЭМ!$D$10+'СЕТ СН'!$F$6-'СЕТ СН'!$F$23</f>
        <v>1166.69844887</v>
      </c>
      <c r="D17" s="36">
        <f>SUMIFS(СВЦЭМ!$D$34:$D$777,СВЦЭМ!$A$34:$A$777,$A17,СВЦЭМ!$B$34:$B$777,D$11)+'СЕТ СН'!$F$11+СВЦЭМ!$D$10+'СЕТ СН'!$F$6-'СЕТ СН'!$F$23</f>
        <v>1252.1344248599999</v>
      </c>
      <c r="E17" s="36">
        <f>SUMIFS(СВЦЭМ!$D$34:$D$777,СВЦЭМ!$A$34:$A$777,$A17,СВЦЭМ!$B$34:$B$777,E$11)+'СЕТ СН'!$F$11+СВЦЭМ!$D$10+'СЕТ СН'!$F$6-'СЕТ СН'!$F$23</f>
        <v>1261.98616419</v>
      </c>
      <c r="F17" s="36">
        <f>SUMIFS(СВЦЭМ!$D$34:$D$777,СВЦЭМ!$A$34:$A$777,$A17,СВЦЭМ!$B$34:$B$777,F$11)+'СЕТ СН'!$F$11+СВЦЭМ!$D$10+'СЕТ СН'!$F$6-'СЕТ СН'!$F$23</f>
        <v>1265.9257173599999</v>
      </c>
      <c r="G17" s="36">
        <f>SUMIFS(СВЦЭМ!$D$34:$D$777,СВЦЭМ!$A$34:$A$777,$A17,СВЦЭМ!$B$34:$B$777,G$11)+'СЕТ СН'!$F$11+СВЦЭМ!$D$10+'СЕТ СН'!$F$6-'СЕТ СН'!$F$23</f>
        <v>1238.7204046100001</v>
      </c>
      <c r="H17" s="36">
        <f>SUMIFS(СВЦЭМ!$D$34:$D$777,СВЦЭМ!$A$34:$A$777,$A17,СВЦЭМ!$B$34:$B$777,H$11)+'СЕТ СН'!$F$11+СВЦЭМ!$D$10+'СЕТ СН'!$F$6-'СЕТ СН'!$F$23</f>
        <v>1191.9777469599999</v>
      </c>
      <c r="I17" s="36">
        <f>SUMIFS(СВЦЭМ!$D$34:$D$777,СВЦЭМ!$A$34:$A$777,$A17,СВЦЭМ!$B$34:$B$777,I$11)+'СЕТ СН'!$F$11+СВЦЭМ!$D$10+'СЕТ СН'!$F$6-'СЕТ СН'!$F$23</f>
        <v>1113.1247406599998</v>
      </c>
      <c r="J17" s="36">
        <f>SUMIFS(СВЦЭМ!$D$34:$D$777,СВЦЭМ!$A$34:$A$777,$A17,СВЦЭМ!$B$34:$B$777,J$11)+'СЕТ СН'!$F$11+СВЦЭМ!$D$10+'СЕТ СН'!$F$6-'СЕТ СН'!$F$23</f>
        <v>1049.8094516599999</v>
      </c>
      <c r="K17" s="36">
        <f>SUMIFS(СВЦЭМ!$D$34:$D$777,СВЦЭМ!$A$34:$A$777,$A17,СВЦЭМ!$B$34:$B$777,K$11)+'СЕТ СН'!$F$11+СВЦЭМ!$D$10+'СЕТ СН'!$F$6-'СЕТ СН'!$F$23</f>
        <v>997.16804539999998</v>
      </c>
      <c r="L17" s="36">
        <f>SUMIFS(СВЦЭМ!$D$34:$D$777,СВЦЭМ!$A$34:$A$777,$A17,СВЦЭМ!$B$34:$B$777,L$11)+'СЕТ СН'!$F$11+СВЦЭМ!$D$10+'СЕТ СН'!$F$6-'СЕТ СН'!$F$23</f>
        <v>1006.27502235</v>
      </c>
      <c r="M17" s="36">
        <f>SUMIFS(СВЦЭМ!$D$34:$D$777,СВЦЭМ!$A$34:$A$777,$A17,СВЦЭМ!$B$34:$B$777,M$11)+'СЕТ СН'!$F$11+СВЦЭМ!$D$10+'СЕТ СН'!$F$6-'СЕТ СН'!$F$23</f>
        <v>1053.9188329899998</v>
      </c>
      <c r="N17" s="36">
        <f>SUMIFS(СВЦЭМ!$D$34:$D$777,СВЦЭМ!$A$34:$A$777,$A17,СВЦЭМ!$B$34:$B$777,N$11)+'СЕТ СН'!$F$11+СВЦЭМ!$D$10+'СЕТ СН'!$F$6-'СЕТ СН'!$F$23</f>
        <v>1118.2230295099998</v>
      </c>
      <c r="O17" s="36">
        <f>SUMIFS(СВЦЭМ!$D$34:$D$777,СВЦЭМ!$A$34:$A$777,$A17,СВЦЭМ!$B$34:$B$777,O$11)+'СЕТ СН'!$F$11+СВЦЭМ!$D$10+'СЕТ СН'!$F$6-'СЕТ СН'!$F$23</f>
        <v>1154.23725165</v>
      </c>
      <c r="P17" s="36">
        <f>SUMIFS(СВЦЭМ!$D$34:$D$777,СВЦЭМ!$A$34:$A$777,$A17,СВЦЭМ!$B$34:$B$777,P$11)+'СЕТ СН'!$F$11+СВЦЭМ!$D$10+'СЕТ СН'!$F$6-'СЕТ СН'!$F$23</f>
        <v>1151.48489872</v>
      </c>
      <c r="Q17" s="36">
        <f>SUMIFS(СВЦЭМ!$D$34:$D$777,СВЦЭМ!$A$34:$A$777,$A17,СВЦЭМ!$B$34:$B$777,Q$11)+'СЕТ СН'!$F$11+СВЦЭМ!$D$10+'СЕТ СН'!$F$6-'СЕТ СН'!$F$23</f>
        <v>1116.9218180199998</v>
      </c>
      <c r="R17" s="36">
        <f>SUMIFS(СВЦЭМ!$D$34:$D$777,СВЦЭМ!$A$34:$A$777,$A17,СВЦЭМ!$B$34:$B$777,R$11)+'СЕТ СН'!$F$11+СВЦЭМ!$D$10+'СЕТ СН'!$F$6-'СЕТ СН'!$F$23</f>
        <v>1057.9647660999999</v>
      </c>
      <c r="S17" s="36">
        <f>SUMIFS(СВЦЭМ!$D$34:$D$777,СВЦЭМ!$A$34:$A$777,$A17,СВЦЭМ!$B$34:$B$777,S$11)+'СЕТ СН'!$F$11+СВЦЭМ!$D$10+'СЕТ СН'!$F$6-'СЕТ СН'!$F$23</f>
        <v>990.99600244999988</v>
      </c>
      <c r="T17" s="36">
        <f>SUMIFS(СВЦЭМ!$D$34:$D$777,СВЦЭМ!$A$34:$A$777,$A17,СВЦЭМ!$B$34:$B$777,T$11)+'СЕТ СН'!$F$11+СВЦЭМ!$D$10+'СЕТ СН'!$F$6-'СЕТ СН'!$F$23</f>
        <v>982.10330957999986</v>
      </c>
      <c r="U17" s="36">
        <f>SUMIFS(СВЦЭМ!$D$34:$D$777,СВЦЭМ!$A$34:$A$777,$A17,СВЦЭМ!$B$34:$B$777,U$11)+'СЕТ СН'!$F$11+СВЦЭМ!$D$10+'СЕТ СН'!$F$6-'СЕТ СН'!$F$23</f>
        <v>987.0654529599999</v>
      </c>
      <c r="V17" s="36">
        <f>SUMIFS(СВЦЭМ!$D$34:$D$777,СВЦЭМ!$A$34:$A$777,$A17,СВЦЭМ!$B$34:$B$777,V$11)+'СЕТ СН'!$F$11+СВЦЭМ!$D$10+'СЕТ СН'!$F$6-'СЕТ СН'!$F$23</f>
        <v>984.05734833999986</v>
      </c>
      <c r="W17" s="36">
        <f>SUMIFS(СВЦЭМ!$D$34:$D$777,СВЦЭМ!$A$34:$A$777,$A17,СВЦЭМ!$B$34:$B$777,W$11)+'СЕТ СН'!$F$11+СВЦЭМ!$D$10+'СЕТ СН'!$F$6-'СЕТ СН'!$F$23</f>
        <v>950.2768530899998</v>
      </c>
      <c r="X17" s="36">
        <f>SUMIFS(СВЦЭМ!$D$34:$D$777,СВЦЭМ!$A$34:$A$777,$A17,СВЦЭМ!$B$34:$B$777,X$11)+'СЕТ СН'!$F$11+СВЦЭМ!$D$10+'СЕТ СН'!$F$6-'СЕТ СН'!$F$23</f>
        <v>972.32322007999983</v>
      </c>
      <c r="Y17" s="36">
        <f>SUMIFS(СВЦЭМ!$D$34:$D$777,СВЦЭМ!$A$34:$A$777,$A17,СВЦЭМ!$B$34:$B$777,Y$11)+'СЕТ СН'!$F$11+СВЦЭМ!$D$10+'СЕТ СН'!$F$6-'СЕТ СН'!$F$23</f>
        <v>1004.0597897799998</v>
      </c>
    </row>
    <row r="18" spans="1:25" ht="15.75" x14ac:dyDescent="0.2">
      <c r="A18" s="35">
        <f t="shared" si="0"/>
        <v>43441</v>
      </c>
      <c r="B18" s="36">
        <f>SUMIFS(СВЦЭМ!$D$34:$D$777,СВЦЭМ!$A$34:$A$777,$A18,СВЦЭМ!$B$34:$B$777,B$11)+'СЕТ СН'!$F$11+СВЦЭМ!$D$10+'СЕТ СН'!$F$6-'СЕТ СН'!$F$23</f>
        <v>1183.1729080299999</v>
      </c>
      <c r="C18" s="36">
        <f>SUMIFS(СВЦЭМ!$D$34:$D$777,СВЦЭМ!$A$34:$A$777,$A18,СВЦЭМ!$B$34:$B$777,C$11)+'СЕТ СН'!$F$11+СВЦЭМ!$D$10+'СЕТ СН'!$F$6-'СЕТ СН'!$F$23</f>
        <v>1273.5359190899999</v>
      </c>
      <c r="D18" s="36">
        <f>SUMIFS(СВЦЭМ!$D$34:$D$777,СВЦЭМ!$A$34:$A$777,$A18,СВЦЭМ!$B$34:$B$777,D$11)+'СЕТ СН'!$F$11+СВЦЭМ!$D$10+'СЕТ СН'!$F$6-'СЕТ СН'!$F$23</f>
        <v>1307.8707511099999</v>
      </c>
      <c r="E18" s="36">
        <f>SUMIFS(СВЦЭМ!$D$34:$D$777,СВЦЭМ!$A$34:$A$777,$A18,СВЦЭМ!$B$34:$B$777,E$11)+'СЕТ СН'!$F$11+СВЦЭМ!$D$10+'СЕТ СН'!$F$6-'СЕТ СН'!$F$23</f>
        <v>1306.1844343299999</v>
      </c>
      <c r="F18" s="36">
        <f>SUMIFS(СВЦЭМ!$D$34:$D$777,СВЦЭМ!$A$34:$A$777,$A18,СВЦЭМ!$B$34:$B$777,F$11)+'СЕТ СН'!$F$11+СВЦЭМ!$D$10+'СЕТ СН'!$F$6-'СЕТ СН'!$F$23</f>
        <v>1306.6134970999999</v>
      </c>
      <c r="G18" s="36">
        <f>SUMIFS(СВЦЭМ!$D$34:$D$777,СВЦЭМ!$A$34:$A$777,$A18,СВЦЭМ!$B$34:$B$777,G$11)+'СЕТ СН'!$F$11+СВЦЭМ!$D$10+'СЕТ СН'!$F$6-'СЕТ СН'!$F$23</f>
        <v>1301.03553607</v>
      </c>
      <c r="H18" s="36">
        <f>SUMIFS(СВЦЭМ!$D$34:$D$777,СВЦЭМ!$A$34:$A$777,$A18,СВЦЭМ!$B$34:$B$777,H$11)+'СЕТ СН'!$F$11+СВЦЭМ!$D$10+'СЕТ СН'!$F$6-'СЕТ СН'!$F$23</f>
        <v>1256.45686626</v>
      </c>
      <c r="I18" s="36">
        <f>SUMIFS(СВЦЭМ!$D$34:$D$777,СВЦЭМ!$A$34:$A$777,$A18,СВЦЭМ!$B$34:$B$777,I$11)+'СЕТ СН'!$F$11+СВЦЭМ!$D$10+'СЕТ СН'!$F$6-'СЕТ СН'!$F$23</f>
        <v>1154.24993726</v>
      </c>
      <c r="J18" s="36">
        <f>SUMIFS(СВЦЭМ!$D$34:$D$777,СВЦЭМ!$A$34:$A$777,$A18,СВЦЭМ!$B$34:$B$777,J$11)+'СЕТ СН'!$F$11+СВЦЭМ!$D$10+'СЕТ СН'!$F$6-'СЕТ СН'!$F$23</f>
        <v>1069.08062634</v>
      </c>
      <c r="K18" s="36">
        <f>SUMIFS(СВЦЭМ!$D$34:$D$777,СВЦЭМ!$A$34:$A$777,$A18,СВЦЭМ!$B$34:$B$777,K$11)+'СЕТ СН'!$F$11+СВЦЭМ!$D$10+'СЕТ СН'!$F$6-'СЕТ СН'!$F$23</f>
        <v>998.98937074999981</v>
      </c>
      <c r="L18" s="36">
        <f>SUMIFS(СВЦЭМ!$D$34:$D$777,СВЦЭМ!$A$34:$A$777,$A18,СВЦЭМ!$B$34:$B$777,L$11)+'СЕТ СН'!$F$11+СВЦЭМ!$D$10+'СЕТ СН'!$F$6-'СЕТ СН'!$F$23</f>
        <v>1004.44260029</v>
      </c>
      <c r="M18" s="36">
        <f>SUMIFS(СВЦЭМ!$D$34:$D$777,СВЦЭМ!$A$34:$A$777,$A18,СВЦЭМ!$B$34:$B$777,M$11)+'СЕТ СН'!$F$11+СВЦЭМ!$D$10+'СЕТ СН'!$F$6-'СЕТ СН'!$F$23</f>
        <v>1057.4920942799999</v>
      </c>
      <c r="N18" s="36">
        <f>SUMIFS(СВЦЭМ!$D$34:$D$777,СВЦЭМ!$A$34:$A$777,$A18,СВЦЭМ!$B$34:$B$777,N$11)+'СЕТ СН'!$F$11+СВЦЭМ!$D$10+'СЕТ СН'!$F$6-'СЕТ СН'!$F$23</f>
        <v>1117.24891265</v>
      </c>
      <c r="O18" s="36">
        <f>SUMIFS(СВЦЭМ!$D$34:$D$777,СВЦЭМ!$A$34:$A$777,$A18,СВЦЭМ!$B$34:$B$777,O$11)+'СЕТ СН'!$F$11+СВЦЭМ!$D$10+'СЕТ СН'!$F$6-'СЕТ СН'!$F$23</f>
        <v>1161.67664147</v>
      </c>
      <c r="P18" s="36">
        <f>SUMIFS(СВЦЭМ!$D$34:$D$777,СВЦЭМ!$A$34:$A$777,$A18,СВЦЭМ!$B$34:$B$777,P$11)+'СЕТ СН'!$F$11+СВЦЭМ!$D$10+'СЕТ СН'!$F$6-'СЕТ СН'!$F$23</f>
        <v>1169.5158987099999</v>
      </c>
      <c r="Q18" s="36">
        <f>SUMIFS(СВЦЭМ!$D$34:$D$777,СВЦЭМ!$A$34:$A$777,$A18,СВЦЭМ!$B$34:$B$777,Q$11)+'СЕТ СН'!$F$11+СВЦЭМ!$D$10+'СЕТ СН'!$F$6-'СЕТ СН'!$F$23</f>
        <v>1129.3471309099998</v>
      </c>
      <c r="R18" s="36">
        <f>SUMIFS(СВЦЭМ!$D$34:$D$777,СВЦЭМ!$A$34:$A$777,$A18,СВЦЭМ!$B$34:$B$777,R$11)+'СЕТ СН'!$F$11+СВЦЭМ!$D$10+'СЕТ СН'!$F$6-'СЕТ СН'!$F$23</f>
        <v>1058.52426668</v>
      </c>
      <c r="S18" s="36">
        <f>SUMIFS(СВЦЭМ!$D$34:$D$777,СВЦЭМ!$A$34:$A$777,$A18,СВЦЭМ!$B$34:$B$777,S$11)+'СЕТ СН'!$F$11+СВЦЭМ!$D$10+'СЕТ СН'!$F$6-'СЕТ СН'!$F$23</f>
        <v>972.18149300999994</v>
      </c>
      <c r="T18" s="36">
        <f>SUMIFS(СВЦЭМ!$D$34:$D$777,СВЦЭМ!$A$34:$A$777,$A18,СВЦЭМ!$B$34:$B$777,T$11)+'СЕТ СН'!$F$11+СВЦЭМ!$D$10+'СЕТ СН'!$F$6-'СЕТ СН'!$F$23</f>
        <v>944.59203071999991</v>
      </c>
      <c r="U18" s="36">
        <f>SUMIFS(СВЦЭМ!$D$34:$D$777,СВЦЭМ!$A$34:$A$777,$A18,СВЦЭМ!$B$34:$B$777,U$11)+'СЕТ СН'!$F$11+СВЦЭМ!$D$10+'СЕТ СН'!$F$6-'СЕТ СН'!$F$23</f>
        <v>946.77798781999991</v>
      </c>
      <c r="V18" s="36">
        <f>SUMIFS(СВЦЭМ!$D$34:$D$777,СВЦЭМ!$A$34:$A$777,$A18,СВЦЭМ!$B$34:$B$777,V$11)+'СЕТ СН'!$F$11+СВЦЭМ!$D$10+'СЕТ СН'!$F$6-'СЕТ СН'!$F$23</f>
        <v>959.50904993999984</v>
      </c>
      <c r="W18" s="36">
        <f>SUMIFS(СВЦЭМ!$D$34:$D$777,СВЦЭМ!$A$34:$A$777,$A18,СВЦЭМ!$B$34:$B$777,W$11)+'СЕТ СН'!$F$11+СВЦЭМ!$D$10+'СЕТ СН'!$F$6-'СЕТ СН'!$F$23</f>
        <v>980.70101371999999</v>
      </c>
      <c r="X18" s="36">
        <f>SUMIFS(СВЦЭМ!$D$34:$D$777,СВЦЭМ!$A$34:$A$777,$A18,СВЦЭМ!$B$34:$B$777,X$11)+'СЕТ СН'!$F$11+СВЦЭМ!$D$10+'СЕТ СН'!$F$6-'СЕТ СН'!$F$23</f>
        <v>992.85022145999983</v>
      </c>
      <c r="Y18" s="36">
        <f>SUMIFS(СВЦЭМ!$D$34:$D$777,СВЦЭМ!$A$34:$A$777,$A18,СВЦЭМ!$B$34:$B$777,Y$11)+'СЕТ СН'!$F$11+СВЦЭМ!$D$10+'СЕТ СН'!$F$6-'СЕТ СН'!$F$23</f>
        <v>1079.3807220499998</v>
      </c>
    </row>
    <row r="19" spans="1:25" ht="15.75" x14ac:dyDescent="0.2">
      <c r="A19" s="35">
        <f t="shared" si="0"/>
        <v>43442</v>
      </c>
      <c r="B19" s="36">
        <f>SUMIFS(СВЦЭМ!$D$34:$D$777,СВЦЭМ!$A$34:$A$777,$A19,СВЦЭМ!$B$34:$B$777,B$11)+'СЕТ СН'!$F$11+СВЦЭМ!$D$10+'СЕТ СН'!$F$6-'СЕТ СН'!$F$23</f>
        <v>1165.3265973999999</v>
      </c>
      <c r="C19" s="36">
        <f>SUMIFS(СВЦЭМ!$D$34:$D$777,СВЦЭМ!$A$34:$A$777,$A19,СВЦЭМ!$B$34:$B$777,C$11)+'СЕТ СН'!$F$11+СВЦЭМ!$D$10+'СЕТ СН'!$F$6-'СЕТ СН'!$F$23</f>
        <v>1194.8531213599999</v>
      </c>
      <c r="D19" s="36">
        <f>SUMIFS(СВЦЭМ!$D$34:$D$777,СВЦЭМ!$A$34:$A$777,$A19,СВЦЭМ!$B$34:$B$777,D$11)+'СЕТ СН'!$F$11+СВЦЭМ!$D$10+'СЕТ СН'!$F$6-'СЕТ СН'!$F$23</f>
        <v>1294.05439772</v>
      </c>
      <c r="E19" s="36">
        <f>SUMIFS(СВЦЭМ!$D$34:$D$777,СВЦЭМ!$A$34:$A$777,$A19,СВЦЭМ!$B$34:$B$777,E$11)+'СЕТ СН'!$F$11+СВЦЭМ!$D$10+'СЕТ СН'!$F$6-'СЕТ СН'!$F$23</f>
        <v>1309.4170073999999</v>
      </c>
      <c r="F19" s="36">
        <f>SUMIFS(СВЦЭМ!$D$34:$D$777,СВЦЭМ!$A$34:$A$777,$A19,СВЦЭМ!$B$34:$B$777,F$11)+'СЕТ СН'!$F$11+СВЦЭМ!$D$10+'СЕТ СН'!$F$6-'СЕТ СН'!$F$23</f>
        <v>1309.0419530499998</v>
      </c>
      <c r="G19" s="36">
        <f>SUMIFS(СВЦЭМ!$D$34:$D$777,СВЦЭМ!$A$34:$A$777,$A19,СВЦЭМ!$B$34:$B$777,G$11)+'СЕТ СН'!$F$11+СВЦЭМ!$D$10+'СЕТ СН'!$F$6-'СЕТ СН'!$F$23</f>
        <v>1311.77292532</v>
      </c>
      <c r="H19" s="36">
        <f>SUMIFS(СВЦЭМ!$D$34:$D$777,СВЦЭМ!$A$34:$A$777,$A19,СВЦЭМ!$B$34:$B$777,H$11)+'СЕТ СН'!$F$11+СВЦЭМ!$D$10+'СЕТ СН'!$F$6-'СЕТ СН'!$F$23</f>
        <v>1288.35004013</v>
      </c>
      <c r="I19" s="36">
        <f>SUMIFS(СВЦЭМ!$D$34:$D$777,СВЦЭМ!$A$34:$A$777,$A19,СВЦЭМ!$B$34:$B$777,I$11)+'СЕТ СН'!$F$11+СВЦЭМ!$D$10+'СЕТ СН'!$F$6-'СЕТ СН'!$F$23</f>
        <v>1181.1880809499999</v>
      </c>
      <c r="J19" s="36">
        <f>SUMIFS(СВЦЭМ!$D$34:$D$777,СВЦЭМ!$A$34:$A$777,$A19,СВЦЭМ!$B$34:$B$777,J$11)+'СЕТ СН'!$F$11+СВЦЭМ!$D$10+'СЕТ СН'!$F$6-'СЕТ СН'!$F$23</f>
        <v>1081.7383080999998</v>
      </c>
      <c r="K19" s="36">
        <f>SUMIFS(СВЦЭМ!$D$34:$D$777,СВЦЭМ!$A$34:$A$777,$A19,СВЦЭМ!$B$34:$B$777,K$11)+'СЕТ СН'!$F$11+СВЦЭМ!$D$10+'СЕТ СН'!$F$6-'СЕТ СН'!$F$23</f>
        <v>1003.1927468099998</v>
      </c>
      <c r="L19" s="36">
        <f>SUMIFS(СВЦЭМ!$D$34:$D$777,СВЦЭМ!$A$34:$A$777,$A19,СВЦЭМ!$B$34:$B$777,L$11)+'СЕТ СН'!$F$11+СВЦЭМ!$D$10+'СЕТ СН'!$F$6-'СЕТ СН'!$F$23</f>
        <v>996.41473497999982</v>
      </c>
      <c r="M19" s="36">
        <f>SUMIFS(СВЦЭМ!$D$34:$D$777,СВЦЭМ!$A$34:$A$777,$A19,СВЦЭМ!$B$34:$B$777,M$11)+'СЕТ СН'!$F$11+СВЦЭМ!$D$10+'СЕТ СН'!$F$6-'СЕТ СН'!$F$23</f>
        <v>1058.5145902499999</v>
      </c>
      <c r="N19" s="36">
        <f>SUMIFS(СВЦЭМ!$D$34:$D$777,СВЦЭМ!$A$34:$A$777,$A19,СВЦЭМ!$B$34:$B$777,N$11)+'СЕТ СН'!$F$11+СВЦЭМ!$D$10+'СЕТ СН'!$F$6-'СЕТ СН'!$F$23</f>
        <v>1135.71695989</v>
      </c>
      <c r="O19" s="36">
        <f>SUMIFS(СВЦЭМ!$D$34:$D$777,СВЦЭМ!$A$34:$A$777,$A19,СВЦЭМ!$B$34:$B$777,O$11)+'СЕТ СН'!$F$11+СВЦЭМ!$D$10+'СЕТ СН'!$F$6-'СЕТ СН'!$F$23</f>
        <v>1178.47006485</v>
      </c>
      <c r="P19" s="36">
        <f>SUMIFS(СВЦЭМ!$D$34:$D$777,СВЦЭМ!$A$34:$A$777,$A19,СВЦЭМ!$B$34:$B$777,P$11)+'СЕТ СН'!$F$11+СВЦЭМ!$D$10+'СЕТ СН'!$F$6-'СЕТ СН'!$F$23</f>
        <v>1176.3954172599999</v>
      </c>
      <c r="Q19" s="36">
        <f>SUMIFS(СВЦЭМ!$D$34:$D$777,СВЦЭМ!$A$34:$A$777,$A19,СВЦЭМ!$B$34:$B$777,Q$11)+'СЕТ СН'!$F$11+СВЦЭМ!$D$10+'СЕТ СН'!$F$6-'СЕТ СН'!$F$23</f>
        <v>1142.7744490499999</v>
      </c>
      <c r="R19" s="36">
        <f>SUMIFS(СВЦЭМ!$D$34:$D$777,СВЦЭМ!$A$34:$A$777,$A19,СВЦЭМ!$B$34:$B$777,R$11)+'СЕТ СН'!$F$11+СВЦЭМ!$D$10+'СЕТ СН'!$F$6-'СЕТ СН'!$F$23</f>
        <v>1080.1168439099999</v>
      </c>
      <c r="S19" s="36">
        <f>SUMIFS(СВЦЭМ!$D$34:$D$777,СВЦЭМ!$A$34:$A$777,$A19,СВЦЭМ!$B$34:$B$777,S$11)+'СЕТ СН'!$F$11+СВЦЭМ!$D$10+'СЕТ СН'!$F$6-'СЕТ СН'!$F$23</f>
        <v>982.35172331999979</v>
      </c>
      <c r="T19" s="36">
        <f>SUMIFS(СВЦЭМ!$D$34:$D$777,СВЦЭМ!$A$34:$A$777,$A19,СВЦЭМ!$B$34:$B$777,T$11)+'СЕТ СН'!$F$11+СВЦЭМ!$D$10+'СЕТ СН'!$F$6-'СЕТ СН'!$F$23</f>
        <v>934.0623353699998</v>
      </c>
      <c r="U19" s="36">
        <f>SUMIFS(СВЦЭМ!$D$34:$D$777,СВЦЭМ!$A$34:$A$777,$A19,СВЦЭМ!$B$34:$B$777,U$11)+'СЕТ СН'!$F$11+СВЦЭМ!$D$10+'СЕТ СН'!$F$6-'СЕТ СН'!$F$23</f>
        <v>938.36881588999995</v>
      </c>
      <c r="V19" s="36">
        <f>SUMIFS(СВЦЭМ!$D$34:$D$777,СВЦЭМ!$A$34:$A$777,$A19,СВЦЭМ!$B$34:$B$777,V$11)+'СЕТ СН'!$F$11+СВЦЭМ!$D$10+'СЕТ СН'!$F$6-'СЕТ СН'!$F$23</f>
        <v>956.84617032999995</v>
      </c>
      <c r="W19" s="36">
        <f>SUMIFS(СВЦЭМ!$D$34:$D$777,СВЦЭМ!$A$34:$A$777,$A19,СВЦЭМ!$B$34:$B$777,W$11)+'СЕТ СН'!$F$11+СВЦЭМ!$D$10+'СЕТ СН'!$F$6-'СЕТ СН'!$F$23</f>
        <v>971.89278395999986</v>
      </c>
      <c r="X19" s="36">
        <f>SUMIFS(СВЦЭМ!$D$34:$D$777,СВЦЭМ!$A$34:$A$777,$A19,СВЦЭМ!$B$34:$B$777,X$11)+'СЕТ СН'!$F$11+СВЦЭМ!$D$10+'СЕТ СН'!$F$6-'СЕТ СН'!$F$23</f>
        <v>999.89903447999995</v>
      </c>
      <c r="Y19" s="36">
        <f>SUMIFS(СВЦЭМ!$D$34:$D$777,СВЦЭМ!$A$34:$A$777,$A19,СВЦЭМ!$B$34:$B$777,Y$11)+'СЕТ СН'!$F$11+СВЦЭМ!$D$10+'СЕТ СН'!$F$6-'СЕТ СН'!$F$23</f>
        <v>1086.2113816499998</v>
      </c>
    </row>
    <row r="20" spans="1:25" ht="15.75" x14ac:dyDescent="0.2">
      <c r="A20" s="35">
        <f t="shared" si="0"/>
        <v>43443</v>
      </c>
      <c r="B20" s="36">
        <f>SUMIFS(СВЦЭМ!$D$34:$D$777,СВЦЭМ!$A$34:$A$777,$A20,СВЦЭМ!$B$34:$B$777,B$11)+'СЕТ СН'!$F$11+СВЦЭМ!$D$10+'СЕТ СН'!$F$6-'СЕТ СН'!$F$23</f>
        <v>1152.97424411</v>
      </c>
      <c r="C20" s="36">
        <f>SUMIFS(СВЦЭМ!$D$34:$D$777,СВЦЭМ!$A$34:$A$777,$A20,СВЦЭМ!$B$34:$B$777,C$11)+'СЕТ СН'!$F$11+СВЦЭМ!$D$10+'СЕТ СН'!$F$6-'СЕТ СН'!$F$23</f>
        <v>1226.1813719299998</v>
      </c>
      <c r="D20" s="36">
        <f>SUMIFS(СВЦЭМ!$D$34:$D$777,СВЦЭМ!$A$34:$A$777,$A20,СВЦЭМ!$B$34:$B$777,D$11)+'СЕТ СН'!$F$11+СВЦЭМ!$D$10+'СЕТ СН'!$F$6-'СЕТ СН'!$F$23</f>
        <v>1299.0166982999999</v>
      </c>
      <c r="E20" s="36">
        <f>SUMIFS(СВЦЭМ!$D$34:$D$777,СВЦЭМ!$A$34:$A$777,$A20,СВЦЭМ!$B$34:$B$777,E$11)+'СЕТ СН'!$F$11+СВЦЭМ!$D$10+'СЕТ СН'!$F$6-'СЕТ СН'!$F$23</f>
        <v>1310.5136340399999</v>
      </c>
      <c r="F20" s="36">
        <f>SUMIFS(СВЦЭМ!$D$34:$D$777,СВЦЭМ!$A$34:$A$777,$A20,СВЦЭМ!$B$34:$B$777,F$11)+'СЕТ СН'!$F$11+СВЦЭМ!$D$10+'СЕТ СН'!$F$6-'СЕТ СН'!$F$23</f>
        <v>1314.4829137699999</v>
      </c>
      <c r="G20" s="36">
        <f>SUMIFS(СВЦЭМ!$D$34:$D$777,СВЦЭМ!$A$34:$A$777,$A20,СВЦЭМ!$B$34:$B$777,G$11)+'СЕТ СН'!$F$11+СВЦЭМ!$D$10+'СЕТ СН'!$F$6-'СЕТ СН'!$F$23</f>
        <v>1306.0756628399999</v>
      </c>
      <c r="H20" s="36">
        <f>SUMIFS(СВЦЭМ!$D$34:$D$777,СВЦЭМ!$A$34:$A$777,$A20,СВЦЭМ!$B$34:$B$777,H$11)+'СЕТ СН'!$F$11+СВЦЭМ!$D$10+'СЕТ СН'!$F$6-'СЕТ СН'!$F$23</f>
        <v>1267.18834664</v>
      </c>
      <c r="I20" s="36">
        <f>SUMIFS(СВЦЭМ!$D$34:$D$777,СВЦЭМ!$A$34:$A$777,$A20,СВЦЭМ!$B$34:$B$777,I$11)+'СЕТ СН'!$F$11+СВЦЭМ!$D$10+'СЕТ СН'!$F$6-'СЕТ СН'!$F$23</f>
        <v>1178.2334871199998</v>
      </c>
      <c r="J20" s="36">
        <f>SUMIFS(СВЦЭМ!$D$34:$D$777,СВЦЭМ!$A$34:$A$777,$A20,СВЦЭМ!$B$34:$B$777,J$11)+'СЕТ СН'!$F$11+СВЦЭМ!$D$10+'СЕТ СН'!$F$6-'СЕТ СН'!$F$23</f>
        <v>1077.7403592999999</v>
      </c>
      <c r="K20" s="36">
        <f>SUMIFS(СВЦЭМ!$D$34:$D$777,СВЦЭМ!$A$34:$A$777,$A20,СВЦЭМ!$B$34:$B$777,K$11)+'СЕТ СН'!$F$11+СВЦЭМ!$D$10+'СЕТ СН'!$F$6-'СЕТ СН'!$F$23</f>
        <v>1001.49852717</v>
      </c>
      <c r="L20" s="36">
        <f>SUMIFS(СВЦЭМ!$D$34:$D$777,СВЦЭМ!$A$34:$A$777,$A20,СВЦЭМ!$B$34:$B$777,L$11)+'СЕТ СН'!$F$11+СВЦЭМ!$D$10+'СЕТ СН'!$F$6-'СЕТ СН'!$F$23</f>
        <v>992.6061798799999</v>
      </c>
      <c r="M20" s="36">
        <f>SUMIFS(СВЦЭМ!$D$34:$D$777,СВЦЭМ!$A$34:$A$777,$A20,СВЦЭМ!$B$34:$B$777,M$11)+'СЕТ СН'!$F$11+СВЦЭМ!$D$10+'СЕТ СН'!$F$6-'СЕТ СН'!$F$23</f>
        <v>1061.6798244399999</v>
      </c>
      <c r="N20" s="36">
        <f>SUMIFS(СВЦЭМ!$D$34:$D$777,СВЦЭМ!$A$34:$A$777,$A20,СВЦЭМ!$B$34:$B$777,N$11)+'СЕТ СН'!$F$11+СВЦЭМ!$D$10+'СЕТ СН'!$F$6-'СЕТ СН'!$F$23</f>
        <v>1120.8966699999999</v>
      </c>
      <c r="O20" s="36">
        <f>SUMIFS(СВЦЭМ!$D$34:$D$777,СВЦЭМ!$A$34:$A$777,$A20,СВЦЭМ!$B$34:$B$777,O$11)+'СЕТ СН'!$F$11+СВЦЭМ!$D$10+'СЕТ СН'!$F$6-'СЕТ СН'!$F$23</f>
        <v>1178.7735466199999</v>
      </c>
      <c r="P20" s="36">
        <f>SUMIFS(СВЦЭМ!$D$34:$D$777,СВЦЭМ!$A$34:$A$777,$A20,СВЦЭМ!$B$34:$B$777,P$11)+'СЕТ СН'!$F$11+СВЦЭМ!$D$10+'СЕТ СН'!$F$6-'СЕТ СН'!$F$23</f>
        <v>1183.9636349899999</v>
      </c>
      <c r="Q20" s="36">
        <f>SUMIFS(СВЦЭМ!$D$34:$D$777,СВЦЭМ!$A$34:$A$777,$A20,СВЦЭМ!$B$34:$B$777,Q$11)+'СЕТ СН'!$F$11+СВЦЭМ!$D$10+'СЕТ СН'!$F$6-'СЕТ СН'!$F$23</f>
        <v>1149.24000572</v>
      </c>
      <c r="R20" s="36">
        <f>SUMIFS(СВЦЭМ!$D$34:$D$777,СВЦЭМ!$A$34:$A$777,$A20,СВЦЭМ!$B$34:$B$777,R$11)+'СЕТ СН'!$F$11+СВЦЭМ!$D$10+'СЕТ СН'!$F$6-'СЕТ СН'!$F$23</f>
        <v>1087.5152878399999</v>
      </c>
      <c r="S20" s="36">
        <f>SUMIFS(СВЦЭМ!$D$34:$D$777,СВЦЭМ!$A$34:$A$777,$A20,СВЦЭМ!$B$34:$B$777,S$11)+'СЕТ СН'!$F$11+СВЦЭМ!$D$10+'СЕТ СН'!$F$6-'СЕТ СН'!$F$23</f>
        <v>979.62435702999983</v>
      </c>
      <c r="T20" s="36">
        <f>SUMIFS(СВЦЭМ!$D$34:$D$777,СВЦЭМ!$A$34:$A$777,$A20,СВЦЭМ!$B$34:$B$777,T$11)+'СЕТ СН'!$F$11+СВЦЭМ!$D$10+'СЕТ СН'!$F$6-'СЕТ СН'!$F$23</f>
        <v>939.51799058999995</v>
      </c>
      <c r="U20" s="36">
        <f>SUMIFS(СВЦЭМ!$D$34:$D$777,СВЦЭМ!$A$34:$A$777,$A20,СВЦЭМ!$B$34:$B$777,U$11)+'СЕТ СН'!$F$11+СВЦЭМ!$D$10+'СЕТ СН'!$F$6-'СЕТ СН'!$F$23</f>
        <v>931.82671026999992</v>
      </c>
      <c r="V20" s="36">
        <f>SUMIFS(СВЦЭМ!$D$34:$D$777,СВЦЭМ!$A$34:$A$777,$A20,СВЦЭМ!$B$34:$B$777,V$11)+'СЕТ СН'!$F$11+СВЦЭМ!$D$10+'СЕТ СН'!$F$6-'СЕТ СН'!$F$23</f>
        <v>950.13680023999996</v>
      </c>
      <c r="W20" s="36">
        <f>SUMIFS(СВЦЭМ!$D$34:$D$777,СВЦЭМ!$A$34:$A$777,$A20,СВЦЭМ!$B$34:$B$777,W$11)+'СЕТ СН'!$F$11+СВЦЭМ!$D$10+'СЕТ СН'!$F$6-'СЕТ СН'!$F$23</f>
        <v>970.23033066999983</v>
      </c>
      <c r="X20" s="36">
        <f>SUMIFS(СВЦЭМ!$D$34:$D$777,СВЦЭМ!$A$34:$A$777,$A20,СВЦЭМ!$B$34:$B$777,X$11)+'СЕТ СН'!$F$11+СВЦЭМ!$D$10+'СЕТ СН'!$F$6-'СЕТ СН'!$F$23</f>
        <v>989.86842604999993</v>
      </c>
      <c r="Y20" s="36">
        <f>SUMIFS(СВЦЭМ!$D$34:$D$777,СВЦЭМ!$A$34:$A$777,$A20,СВЦЭМ!$B$34:$B$777,Y$11)+'СЕТ СН'!$F$11+СВЦЭМ!$D$10+'СЕТ СН'!$F$6-'СЕТ СН'!$F$23</f>
        <v>1075.3735531599998</v>
      </c>
    </row>
    <row r="21" spans="1:25" ht="15.75" x14ac:dyDescent="0.2">
      <c r="A21" s="35">
        <f t="shared" si="0"/>
        <v>43444</v>
      </c>
      <c r="B21" s="36">
        <f>SUMIFS(СВЦЭМ!$D$34:$D$777,СВЦЭМ!$A$34:$A$777,$A21,СВЦЭМ!$B$34:$B$777,B$11)+'СЕТ СН'!$F$11+СВЦЭМ!$D$10+'СЕТ СН'!$F$6-'СЕТ СН'!$F$23</f>
        <v>1186.80927967</v>
      </c>
      <c r="C21" s="36">
        <f>SUMIFS(СВЦЭМ!$D$34:$D$777,СВЦЭМ!$A$34:$A$777,$A21,СВЦЭМ!$B$34:$B$777,C$11)+'СЕТ СН'!$F$11+СВЦЭМ!$D$10+'СЕТ СН'!$F$6-'СЕТ СН'!$F$23</f>
        <v>1270.9029603899999</v>
      </c>
      <c r="D21" s="36">
        <f>SUMIFS(СВЦЭМ!$D$34:$D$777,СВЦЭМ!$A$34:$A$777,$A21,СВЦЭМ!$B$34:$B$777,D$11)+'СЕТ СН'!$F$11+СВЦЭМ!$D$10+'СЕТ СН'!$F$6-'СЕТ СН'!$F$23</f>
        <v>1321.38806845</v>
      </c>
      <c r="E21" s="36">
        <f>SUMIFS(СВЦЭМ!$D$34:$D$777,СВЦЭМ!$A$34:$A$777,$A21,СВЦЭМ!$B$34:$B$777,E$11)+'СЕТ СН'!$F$11+СВЦЭМ!$D$10+'СЕТ СН'!$F$6-'СЕТ СН'!$F$23</f>
        <v>1319.2954245999999</v>
      </c>
      <c r="F21" s="36">
        <f>SUMIFS(СВЦЭМ!$D$34:$D$777,СВЦЭМ!$A$34:$A$777,$A21,СВЦЭМ!$B$34:$B$777,F$11)+'СЕТ СН'!$F$11+СВЦЭМ!$D$10+'СЕТ СН'!$F$6-'СЕТ СН'!$F$23</f>
        <v>1320.1299574499999</v>
      </c>
      <c r="G21" s="36">
        <f>SUMIFS(СВЦЭМ!$D$34:$D$777,СВЦЭМ!$A$34:$A$777,$A21,СВЦЭМ!$B$34:$B$777,G$11)+'СЕТ СН'!$F$11+СВЦЭМ!$D$10+'СЕТ СН'!$F$6-'СЕТ СН'!$F$23</f>
        <v>1315.0410553199999</v>
      </c>
      <c r="H21" s="36">
        <f>SUMIFS(СВЦЭМ!$D$34:$D$777,СВЦЭМ!$A$34:$A$777,$A21,СВЦЭМ!$B$34:$B$777,H$11)+'СЕТ СН'!$F$11+СВЦЭМ!$D$10+'СЕТ СН'!$F$6-'СЕТ СН'!$F$23</f>
        <v>1284.71373309</v>
      </c>
      <c r="I21" s="36">
        <f>SUMIFS(СВЦЭМ!$D$34:$D$777,СВЦЭМ!$A$34:$A$777,$A21,СВЦЭМ!$B$34:$B$777,I$11)+'СЕТ СН'!$F$11+СВЦЭМ!$D$10+'СЕТ СН'!$F$6-'СЕТ СН'!$F$23</f>
        <v>1177.5490995099999</v>
      </c>
      <c r="J21" s="36">
        <f>SUMIFS(СВЦЭМ!$D$34:$D$777,СВЦЭМ!$A$34:$A$777,$A21,СВЦЭМ!$B$34:$B$777,J$11)+'СЕТ СН'!$F$11+СВЦЭМ!$D$10+'СЕТ СН'!$F$6-'СЕТ СН'!$F$23</f>
        <v>1113.3586886399999</v>
      </c>
      <c r="K21" s="36">
        <f>SUMIFS(СВЦЭМ!$D$34:$D$777,СВЦЭМ!$A$34:$A$777,$A21,СВЦЭМ!$B$34:$B$777,K$11)+'СЕТ СН'!$F$11+СВЦЭМ!$D$10+'СЕТ СН'!$F$6-'СЕТ СН'!$F$23</f>
        <v>1064.5359454299999</v>
      </c>
      <c r="L21" s="36">
        <f>SUMIFS(СВЦЭМ!$D$34:$D$777,СВЦЭМ!$A$34:$A$777,$A21,СВЦЭМ!$B$34:$B$777,L$11)+'СЕТ СН'!$F$11+СВЦЭМ!$D$10+'СЕТ СН'!$F$6-'СЕТ СН'!$F$23</f>
        <v>1063.8496138799999</v>
      </c>
      <c r="M21" s="36">
        <f>SUMIFS(СВЦЭМ!$D$34:$D$777,СВЦЭМ!$A$34:$A$777,$A21,СВЦЭМ!$B$34:$B$777,M$11)+'СЕТ СН'!$F$11+СВЦЭМ!$D$10+'СЕТ СН'!$F$6-'СЕТ СН'!$F$23</f>
        <v>1076.43655941</v>
      </c>
      <c r="N21" s="36">
        <f>SUMIFS(СВЦЭМ!$D$34:$D$777,СВЦЭМ!$A$34:$A$777,$A21,СВЦЭМ!$B$34:$B$777,N$11)+'СЕТ СН'!$F$11+СВЦЭМ!$D$10+'СЕТ СН'!$F$6-'СЕТ СН'!$F$23</f>
        <v>1124.3716547699999</v>
      </c>
      <c r="O21" s="36">
        <f>SUMIFS(СВЦЭМ!$D$34:$D$777,СВЦЭМ!$A$34:$A$777,$A21,СВЦЭМ!$B$34:$B$777,O$11)+'СЕТ СН'!$F$11+СВЦЭМ!$D$10+'СЕТ СН'!$F$6-'СЕТ СН'!$F$23</f>
        <v>1157.7373909799999</v>
      </c>
      <c r="P21" s="36">
        <f>SUMIFS(СВЦЭМ!$D$34:$D$777,СВЦЭМ!$A$34:$A$777,$A21,СВЦЭМ!$B$34:$B$777,P$11)+'СЕТ СН'!$F$11+СВЦЭМ!$D$10+'СЕТ СН'!$F$6-'СЕТ СН'!$F$23</f>
        <v>1149.5024823799999</v>
      </c>
      <c r="Q21" s="36">
        <f>SUMIFS(СВЦЭМ!$D$34:$D$777,СВЦЭМ!$A$34:$A$777,$A21,СВЦЭМ!$B$34:$B$777,Q$11)+'СЕТ СН'!$F$11+СВЦЭМ!$D$10+'СЕТ СН'!$F$6-'СЕТ СН'!$F$23</f>
        <v>1124.3064610599999</v>
      </c>
      <c r="R21" s="36">
        <f>SUMIFS(СВЦЭМ!$D$34:$D$777,СВЦЭМ!$A$34:$A$777,$A21,СВЦЭМ!$B$34:$B$777,R$11)+'СЕТ СН'!$F$11+СВЦЭМ!$D$10+'СЕТ СН'!$F$6-'СЕТ СН'!$F$23</f>
        <v>1085.4492851799998</v>
      </c>
      <c r="S21" s="36">
        <f>SUMIFS(СВЦЭМ!$D$34:$D$777,СВЦЭМ!$A$34:$A$777,$A21,СВЦЭМ!$B$34:$B$777,S$11)+'СЕТ СН'!$F$11+СВЦЭМ!$D$10+'СЕТ СН'!$F$6-'СЕТ СН'!$F$23</f>
        <v>1001.70078472</v>
      </c>
      <c r="T21" s="36">
        <f>SUMIFS(СВЦЭМ!$D$34:$D$777,СВЦЭМ!$A$34:$A$777,$A21,СВЦЭМ!$B$34:$B$777,T$11)+'СЕТ СН'!$F$11+СВЦЭМ!$D$10+'СЕТ СН'!$F$6-'СЕТ СН'!$F$23</f>
        <v>982.2628245599999</v>
      </c>
      <c r="U21" s="36">
        <f>SUMIFS(СВЦЭМ!$D$34:$D$777,СВЦЭМ!$A$34:$A$777,$A21,СВЦЭМ!$B$34:$B$777,U$11)+'СЕТ СН'!$F$11+СВЦЭМ!$D$10+'СЕТ СН'!$F$6-'СЕТ СН'!$F$23</f>
        <v>984.68330150999986</v>
      </c>
      <c r="V21" s="36">
        <f>SUMIFS(СВЦЭМ!$D$34:$D$777,СВЦЭМ!$A$34:$A$777,$A21,СВЦЭМ!$B$34:$B$777,V$11)+'СЕТ СН'!$F$11+СВЦЭМ!$D$10+'СЕТ СН'!$F$6-'СЕТ СН'!$F$23</f>
        <v>996.51350521999984</v>
      </c>
      <c r="W21" s="36">
        <f>SUMIFS(СВЦЭМ!$D$34:$D$777,СВЦЭМ!$A$34:$A$777,$A21,СВЦЭМ!$B$34:$B$777,W$11)+'СЕТ СН'!$F$11+СВЦЭМ!$D$10+'СЕТ СН'!$F$6-'СЕТ СН'!$F$23</f>
        <v>1016.0460725399998</v>
      </c>
      <c r="X21" s="36">
        <f>SUMIFS(СВЦЭМ!$D$34:$D$777,СВЦЭМ!$A$34:$A$777,$A21,СВЦЭМ!$B$34:$B$777,X$11)+'СЕТ СН'!$F$11+СВЦЭМ!$D$10+'СЕТ СН'!$F$6-'СЕТ СН'!$F$23</f>
        <v>1022.7988830499999</v>
      </c>
      <c r="Y21" s="36">
        <f>SUMIFS(СВЦЭМ!$D$34:$D$777,СВЦЭМ!$A$34:$A$777,$A21,СВЦЭМ!$B$34:$B$777,Y$11)+'СЕТ СН'!$F$11+СВЦЭМ!$D$10+'СЕТ СН'!$F$6-'СЕТ СН'!$F$23</f>
        <v>1108.47315067</v>
      </c>
    </row>
    <row r="22" spans="1:25" ht="15.75" x14ac:dyDescent="0.2">
      <c r="A22" s="35">
        <f t="shared" si="0"/>
        <v>43445</v>
      </c>
      <c r="B22" s="36">
        <f>SUMIFS(СВЦЭМ!$D$34:$D$777,СВЦЭМ!$A$34:$A$777,$A22,СВЦЭМ!$B$34:$B$777,B$11)+'СЕТ СН'!$F$11+СВЦЭМ!$D$10+'СЕТ СН'!$F$6-'СЕТ СН'!$F$23</f>
        <v>1176.8088022099998</v>
      </c>
      <c r="C22" s="36">
        <f>SUMIFS(СВЦЭМ!$D$34:$D$777,СВЦЭМ!$A$34:$A$777,$A22,СВЦЭМ!$B$34:$B$777,C$11)+'СЕТ СН'!$F$11+СВЦЭМ!$D$10+'СЕТ СН'!$F$6-'СЕТ СН'!$F$23</f>
        <v>1238.56457845</v>
      </c>
      <c r="D22" s="36">
        <f>SUMIFS(СВЦЭМ!$D$34:$D$777,СВЦЭМ!$A$34:$A$777,$A22,СВЦЭМ!$B$34:$B$777,D$11)+'СЕТ СН'!$F$11+СВЦЭМ!$D$10+'СЕТ СН'!$F$6-'СЕТ СН'!$F$23</f>
        <v>1300.62875358</v>
      </c>
      <c r="E22" s="36">
        <f>SUMIFS(СВЦЭМ!$D$34:$D$777,СВЦЭМ!$A$34:$A$777,$A22,СВЦЭМ!$B$34:$B$777,E$11)+'СЕТ СН'!$F$11+СВЦЭМ!$D$10+'СЕТ СН'!$F$6-'СЕТ СН'!$F$23</f>
        <v>1315.89152889</v>
      </c>
      <c r="F22" s="36">
        <f>SUMIFS(СВЦЭМ!$D$34:$D$777,СВЦЭМ!$A$34:$A$777,$A22,СВЦЭМ!$B$34:$B$777,F$11)+'СЕТ СН'!$F$11+СВЦЭМ!$D$10+'СЕТ СН'!$F$6-'СЕТ СН'!$F$23</f>
        <v>1318.77273182</v>
      </c>
      <c r="G22" s="36">
        <f>SUMIFS(СВЦЭМ!$D$34:$D$777,СВЦЭМ!$A$34:$A$777,$A22,СВЦЭМ!$B$34:$B$777,G$11)+'СЕТ СН'!$F$11+СВЦЭМ!$D$10+'СЕТ СН'!$F$6-'СЕТ СН'!$F$23</f>
        <v>1322.81095772</v>
      </c>
      <c r="H22" s="36">
        <f>SUMIFS(СВЦЭМ!$D$34:$D$777,СВЦЭМ!$A$34:$A$777,$A22,СВЦЭМ!$B$34:$B$777,H$11)+'СЕТ СН'!$F$11+СВЦЭМ!$D$10+'СЕТ СН'!$F$6-'СЕТ СН'!$F$23</f>
        <v>1274.7288087499999</v>
      </c>
      <c r="I22" s="36">
        <f>SUMIFS(СВЦЭМ!$D$34:$D$777,СВЦЭМ!$A$34:$A$777,$A22,СВЦЭМ!$B$34:$B$777,I$11)+'СЕТ СН'!$F$11+СВЦЭМ!$D$10+'СЕТ СН'!$F$6-'СЕТ СН'!$F$23</f>
        <v>1167.2113473899999</v>
      </c>
      <c r="J22" s="36">
        <f>SUMIFS(СВЦЭМ!$D$34:$D$777,СВЦЭМ!$A$34:$A$777,$A22,СВЦЭМ!$B$34:$B$777,J$11)+'СЕТ СН'!$F$11+СВЦЭМ!$D$10+'СЕТ СН'!$F$6-'СЕТ СН'!$F$23</f>
        <v>1094.0484637299999</v>
      </c>
      <c r="K22" s="36">
        <f>SUMIFS(СВЦЭМ!$D$34:$D$777,СВЦЭМ!$A$34:$A$777,$A22,СВЦЭМ!$B$34:$B$777,K$11)+'СЕТ СН'!$F$11+СВЦЭМ!$D$10+'СЕТ СН'!$F$6-'СЕТ СН'!$F$23</f>
        <v>1017.9863572299998</v>
      </c>
      <c r="L22" s="36">
        <f>SUMIFS(СВЦЭМ!$D$34:$D$777,СВЦЭМ!$A$34:$A$777,$A22,СВЦЭМ!$B$34:$B$777,L$11)+'СЕТ СН'!$F$11+СВЦЭМ!$D$10+'СЕТ СН'!$F$6-'СЕТ СН'!$F$23</f>
        <v>1018.5087734699998</v>
      </c>
      <c r="M22" s="36">
        <f>SUMIFS(СВЦЭМ!$D$34:$D$777,СВЦЭМ!$A$34:$A$777,$A22,СВЦЭМ!$B$34:$B$777,M$11)+'СЕТ СН'!$F$11+СВЦЭМ!$D$10+'СЕТ СН'!$F$6-'СЕТ СН'!$F$23</f>
        <v>1065.9360583999999</v>
      </c>
      <c r="N22" s="36">
        <f>SUMIFS(СВЦЭМ!$D$34:$D$777,СВЦЭМ!$A$34:$A$777,$A22,СВЦЭМ!$B$34:$B$777,N$11)+'СЕТ СН'!$F$11+СВЦЭМ!$D$10+'СЕТ СН'!$F$6-'СЕТ СН'!$F$23</f>
        <v>1122.1524385099999</v>
      </c>
      <c r="O22" s="36">
        <f>SUMIFS(СВЦЭМ!$D$34:$D$777,СВЦЭМ!$A$34:$A$777,$A22,СВЦЭМ!$B$34:$B$777,O$11)+'СЕТ СН'!$F$11+СВЦЭМ!$D$10+'СЕТ СН'!$F$6-'СЕТ СН'!$F$23</f>
        <v>1157.0886729199999</v>
      </c>
      <c r="P22" s="36">
        <f>SUMIFS(СВЦЭМ!$D$34:$D$777,СВЦЭМ!$A$34:$A$777,$A22,СВЦЭМ!$B$34:$B$777,P$11)+'СЕТ СН'!$F$11+СВЦЭМ!$D$10+'СЕТ СН'!$F$6-'СЕТ СН'!$F$23</f>
        <v>1165.3590460599999</v>
      </c>
      <c r="Q22" s="36">
        <f>SUMIFS(СВЦЭМ!$D$34:$D$777,СВЦЭМ!$A$34:$A$777,$A22,СВЦЭМ!$B$34:$B$777,Q$11)+'СЕТ СН'!$F$11+СВЦЭМ!$D$10+'СЕТ СН'!$F$6-'СЕТ СН'!$F$23</f>
        <v>1121.5189528399999</v>
      </c>
      <c r="R22" s="36">
        <f>SUMIFS(СВЦЭМ!$D$34:$D$777,СВЦЭМ!$A$34:$A$777,$A22,СВЦЭМ!$B$34:$B$777,R$11)+'СЕТ СН'!$F$11+СВЦЭМ!$D$10+'СЕТ СН'!$F$6-'СЕТ СН'!$F$23</f>
        <v>1079.6876313599998</v>
      </c>
      <c r="S22" s="36">
        <f>SUMIFS(СВЦЭМ!$D$34:$D$777,СВЦЭМ!$A$34:$A$777,$A22,СВЦЭМ!$B$34:$B$777,S$11)+'СЕТ СН'!$F$11+СВЦЭМ!$D$10+'СЕТ СН'!$F$6-'СЕТ СН'!$F$23</f>
        <v>985.22645600999999</v>
      </c>
      <c r="T22" s="36">
        <f>SUMIFS(СВЦЭМ!$D$34:$D$777,СВЦЭМ!$A$34:$A$777,$A22,СВЦЭМ!$B$34:$B$777,T$11)+'СЕТ СН'!$F$11+СВЦЭМ!$D$10+'СЕТ СН'!$F$6-'СЕТ СН'!$F$23</f>
        <v>964.3940309699999</v>
      </c>
      <c r="U22" s="36">
        <f>SUMIFS(СВЦЭМ!$D$34:$D$777,СВЦЭМ!$A$34:$A$777,$A22,СВЦЭМ!$B$34:$B$777,U$11)+'СЕТ СН'!$F$11+СВЦЭМ!$D$10+'СЕТ СН'!$F$6-'СЕТ СН'!$F$23</f>
        <v>968.35623913999984</v>
      </c>
      <c r="V22" s="36">
        <f>SUMIFS(СВЦЭМ!$D$34:$D$777,СВЦЭМ!$A$34:$A$777,$A22,СВЦЭМ!$B$34:$B$777,V$11)+'СЕТ СН'!$F$11+СВЦЭМ!$D$10+'СЕТ СН'!$F$6-'СЕТ СН'!$F$23</f>
        <v>985.52332166999986</v>
      </c>
      <c r="W22" s="36">
        <f>SUMIFS(СВЦЭМ!$D$34:$D$777,СВЦЭМ!$A$34:$A$777,$A22,СВЦЭМ!$B$34:$B$777,W$11)+'СЕТ СН'!$F$11+СВЦЭМ!$D$10+'СЕТ СН'!$F$6-'СЕТ СН'!$F$23</f>
        <v>1003.7376201299999</v>
      </c>
      <c r="X22" s="36">
        <f>SUMIFS(СВЦЭМ!$D$34:$D$777,СВЦЭМ!$A$34:$A$777,$A22,СВЦЭМ!$B$34:$B$777,X$11)+'СЕТ СН'!$F$11+СВЦЭМ!$D$10+'СЕТ СН'!$F$6-'СЕТ СН'!$F$23</f>
        <v>1011.7775230899999</v>
      </c>
      <c r="Y22" s="36">
        <f>SUMIFS(СВЦЭМ!$D$34:$D$777,СВЦЭМ!$A$34:$A$777,$A22,СВЦЭМ!$B$34:$B$777,Y$11)+'СЕТ СН'!$F$11+СВЦЭМ!$D$10+'СЕТ СН'!$F$6-'СЕТ СН'!$F$23</f>
        <v>1100.7913546099999</v>
      </c>
    </row>
    <row r="23" spans="1:25" ht="15.75" x14ac:dyDescent="0.2">
      <c r="A23" s="35">
        <f t="shared" si="0"/>
        <v>43446</v>
      </c>
      <c r="B23" s="36">
        <f>SUMIFS(СВЦЭМ!$D$34:$D$777,СВЦЭМ!$A$34:$A$777,$A23,СВЦЭМ!$B$34:$B$777,B$11)+'СЕТ СН'!$F$11+СВЦЭМ!$D$10+'СЕТ СН'!$F$6-'СЕТ СН'!$F$23</f>
        <v>1168.15467373</v>
      </c>
      <c r="C23" s="36">
        <f>SUMIFS(СВЦЭМ!$D$34:$D$777,СВЦЭМ!$A$34:$A$777,$A23,СВЦЭМ!$B$34:$B$777,C$11)+'СЕТ СН'!$F$11+СВЦЭМ!$D$10+'СЕТ СН'!$F$6-'СЕТ СН'!$F$23</f>
        <v>1259.3739224199999</v>
      </c>
      <c r="D23" s="36">
        <f>SUMIFS(СВЦЭМ!$D$34:$D$777,СВЦЭМ!$A$34:$A$777,$A23,СВЦЭМ!$B$34:$B$777,D$11)+'СЕТ СН'!$F$11+СВЦЭМ!$D$10+'СЕТ СН'!$F$6-'СЕТ СН'!$F$23</f>
        <v>1317.37433738</v>
      </c>
      <c r="E23" s="36">
        <f>SUMIFS(СВЦЭМ!$D$34:$D$777,СВЦЭМ!$A$34:$A$777,$A23,СВЦЭМ!$B$34:$B$777,E$11)+'СЕТ СН'!$F$11+СВЦЭМ!$D$10+'СЕТ СН'!$F$6-'СЕТ СН'!$F$23</f>
        <v>1338.4619333199998</v>
      </c>
      <c r="F23" s="36">
        <f>SUMIFS(СВЦЭМ!$D$34:$D$777,СВЦЭМ!$A$34:$A$777,$A23,СВЦЭМ!$B$34:$B$777,F$11)+'СЕТ СН'!$F$11+СВЦЭМ!$D$10+'СЕТ СН'!$F$6-'СЕТ СН'!$F$23</f>
        <v>1335.9145335000001</v>
      </c>
      <c r="G23" s="36">
        <f>SUMIFS(СВЦЭМ!$D$34:$D$777,СВЦЭМ!$A$34:$A$777,$A23,СВЦЭМ!$B$34:$B$777,G$11)+'СЕТ СН'!$F$11+СВЦЭМ!$D$10+'СЕТ СН'!$F$6-'СЕТ СН'!$F$23</f>
        <v>1308.05723098</v>
      </c>
      <c r="H23" s="36">
        <f>SUMIFS(СВЦЭМ!$D$34:$D$777,СВЦЭМ!$A$34:$A$777,$A23,СВЦЭМ!$B$34:$B$777,H$11)+'СЕТ СН'!$F$11+СВЦЭМ!$D$10+'СЕТ СН'!$F$6-'СЕТ СН'!$F$23</f>
        <v>1228.0653859699999</v>
      </c>
      <c r="I23" s="36">
        <f>SUMIFS(СВЦЭМ!$D$34:$D$777,СВЦЭМ!$A$34:$A$777,$A23,СВЦЭМ!$B$34:$B$777,I$11)+'СЕТ СН'!$F$11+СВЦЭМ!$D$10+'СЕТ СН'!$F$6-'СЕТ СН'!$F$23</f>
        <v>1122.4053477299999</v>
      </c>
      <c r="J23" s="36">
        <f>SUMIFS(СВЦЭМ!$D$34:$D$777,СВЦЭМ!$A$34:$A$777,$A23,СВЦЭМ!$B$34:$B$777,J$11)+'СЕТ СН'!$F$11+СВЦЭМ!$D$10+'СЕТ СН'!$F$6-'СЕТ СН'!$F$23</f>
        <v>1087.2489335799999</v>
      </c>
      <c r="K23" s="36">
        <f>SUMIFS(СВЦЭМ!$D$34:$D$777,СВЦЭМ!$A$34:$A$777,$A23,СВЦЭМ!$B$34:$B$777,K$11)+'СЕТ СН'!$F$11+СВЦЭМ!$D$10+'СЕТ СН'!$F$6-'СЕТ СН'!$F$23</f>
        <v>1012.4834668799999</v>
      </c>
      <c r="L23" s="36">
        <f>SUMIFS(СВЦЭМ!$D$34:$D$777,СВЦЭМ!$A$34:$A$777,$A23,СВЦЭМ!$B$34:$B$777,L$11)+'СЕТ СН'!$F$11+СВЦЭМ!$D$10+'СЕТ СН'!$F$6-'СЕТ СН'!$F$23</f>
        <v>1011.3172553299999</v>
      </c>
      <c r="M23" s="36">
        <f>SUMIFS(СВЦЭМ!$D$34:$D$777,СВЦЭМ!$A$34:$A$777,$A23,СВЦЭМ!$B$34:$B$777,M$11)+'СЕТ СН'!$F$11+СВЦЭМ!$D$10+'СЕТ СН'!$F$6-'СЕТ СН'!$F$23</f>
        <v>1065.9367343599999</v>
      </c>
      <c r="N23" s="36">
        <f>SUMIFS(СВЦЭМ!$D$34:$D$777,СВЦЭМ!$A$34:$A$777,$A23,СВЦЭМ!$B$34:$B$777,N$11)+'СЕТ СН'!$F$11+СВЦЭМ!$D$10+'СЕТ СН'!$F$6-'СЕТ СН'!$F$23</f>
        <v>1124.6977151199999</v>
      </c>
      <c r="O23" s="36">
        <f>SUMIFS(СВЦЭМ!$D$34:$D$777,СВЦЭМ!$A$34:$A$777,$A23,СВЦЭМ!$B$34:$B$777,O$11)+'СЕТ СН'!$F$11+СВЦЭМ!$D$10+'СЕТ СН'!$F$6-'СЕТ СН'!$F$23</f>
        <v>1166.2133982</v>
      </c>
      <c r="P23" s="36">
        <f>SUMIFS(СВЦЭМ!$D$34:$D$777,СВЦЭМ!$A$34:$A$777,$A23,СВЦЭМ!$B$34:$B$777,P$11)+'СЕТ СН'!$F$11+СВЦЭМ!$D$10+'СЕТ СН'!$F$6-'СЕТ СН'!$F$23</f>
        <v>1176.4467435899999</v>
      </c>
      <c r="Q23" s="36">
        <f>SUMIFS(СВЦЭМ!$D$34:$D$777,СВЦЭМ!$A$34:$A$777,$A23,СВЦЭМ!$B$34:$B$777,Q$11)+'СЕТ СН'!$F$11+СВЦЭМ!$D$10+'СЕТ СН'!$F$6-'СЕТ СН'!$F$23</f>
        <v>1129.7900582299999</v>
      </c>
      <c r="R23" s="36">
        <f>SUMIFS(СВЦЭМ!$D$34:$D$777,СВЦЭМ!$A$34:$A$777,$A23,СВЦЭМ!$B$34:$B$777,R$11)+'СЕТ СН'!$F$11+СВЦЭМ!$D$10+'СЕТ СН'!$F$6-'СЕТ СН'!$F$23</f>
        <v>1082.0387526699999</v>
      </c>
      <c r="S23" s="36">
        <f>SUMIFS(СВЦЭМ!$D$34:$D$777,СВЦЭМ!$A$34:$A$777,$A23,СВЦЭМ!$B$34:$B$777,S$11)+'СЕТ СН'!$F$11+СВЦЭМ!$D$10+'СЕТ СН'!$F$6-'СЕТ СН'!$F$23</f>
        <v>992.57761980999999</v>
      </c>
      <c r="T23" s="36">
        <f>SUMIFS(СВЦЭМ!$D$34:$D$777,СВЦЭМ!$A$34:$A$777,$A23,СВЦЭМ!$B$34:$B$777,T$11)+'СЕТ СН'!$F$11+СВЦЭМ!$D$10+'СЕТ СН'!$F$6-'СЕТ СН'!$F$23</f>
        <v>965.97232730999986</v>
      </c>
      <c r="U23" s="36">
        <f>SUMIFS(СВЦЭМ!$D$34:$D$777,СВЦЭМ!$A$34:$A$777,$A23,СВЦЭМ!$B$34:$B$777,U$11)+'СЕТ СН'!$F$11+СВЦЭМ!$D$10+'СЕТ СН'!$F$6-'СЕТ СН'!$F$23</f>
        <v>973.63430447999986</v>
      </c>
      <c r="V23" s="36">
        <f>SUMIFS(СВЦЭМ!$D$34:$D$777,СВЦЭМ!$A$34:$A$777,$A23,СВЦЭМ!$B$34:$B$777,V$11)+'СЕТ СН'!$F$11+СВЦЭМ!$D$10+'СЕТ СН'!$F$6-'СЕТ СН'!$F$23</f>
        <v>984.21817497999996</v>
      </c>
      <c r="W23" s="36">
        <f>SUMIFS(СВЦЭМ!$D$34:$D$777,СВЦЭМ!$A$34:$A$777,$A23,СВЦЭМ!$B$34:$B$777,W$11)+'СЕТ СН'!$F$11+СВЦЭМ!$D$10+'СЕТ СН'!$F$6-'СЕТ СН'!$F$23</f>
        <v>1005.7569659599999</v>
      </c>
      <c r="X23" s="36">
        <f>SUMIFS(СВЦЭМ!$D$34:$D$777,СВЦЭМ!$A$34:$A$777,$A23,СВЦЭМ!$B$34:$B$777,X$11)+'СЕТ СН'!$F$11+СВЦЭМ!$D$10+'СЕТ СН'!$F$6-'СЕТ СН'!$F$23</f>
        <v>1011.0475521399999</v>
      </c>
      <c r="Y23" s="36">
        <f>SUMIFS(СВЦЭМ!$D$34:$D$777,СВЦЭМ!$A$34:$A$777,$A23,СВЦЭМ!$B$34:$B$777,Y$11)+'СЕТ СН'!$F$11+СВЦЭМ!$D$10+'СЕТ СН'!$F$6-'СЕТ СН'!$F$23</f>
        <v>1088.22002905</v>
      </c>
    </row>
    <row r="24" spans="1:25" ht="15.75" x14ac:dyDescent="0.2">
      <c r="A24" s="35">
        <f t="shared" si="0"/>
        <v>43447</v>
      </c>
      <c r="B24" s="36">
        <f>SUMIFS(СВЦЭМ!$D$34:$D$777,СВЦЭМ!$A$34:$A$777,$A24,СВЦЭМ!$B$34:$B$777,B$11)+'СЕТ СН'!$F$11+СВЦЭМ!$D$10+'СЕТ СН'!$F$6-'СЕТ СН'!$F$23</f>
        <v>1166.8078701899999</v>
      </c>
      <c r="C24" s="36">
        <f>SUMIFS(СВЦЭМ!$D$34:$D$777,СВЦЭМ!$A$34:$A$777,$A24,СВЦЭМ!$B$34:$B$777,C$11)+'СЕТ СН'!$F$11+СВЦЭМ!$D$10+'СЕТ СН'!$F$6-'СЕТ СН'!$F$23</f>
        <v>1240.7845779499999</v>
      </c>
      <c r="D24" s="36">
        <f>SUMIFS(СВЦЭМ!$D$34:$D$777,СВЦЭМ!$A$34:$A$777,$A24,СВЦЭМ!$B$34:$B$777,D$11)+'СЕТ СН'!$F$11+СВЦЭМ!$D$10+'СЕТ СН'!$F$6-'СЕТ СН'!$F$23</f>
        <v>1302.41861804</v>
      </c>
      <c r="E24" s="36">
        <f>SUMIFS(СВЦЭМ!$D$34:$D$777,СВЦЭМ!$A$34:$A$777,$A24,СВЦЭМ!$B$34:$B$777,E$11)+'СЕТ СН'!$F$11+СВЦЭМ!$D$10+'СЕТ СН'!$F$6-'СЕТ СН'!$F$23</f>
        <v>1318.0627705299999</v>
      </c>
      <c r="F24" s="36">
        <f>SUMIFS(СВЦЭМ!$D$34:$D$777,СВЦЭМ!$A$34:$A$777,$A24,СВЦЭМ!$B$34:$B$777,F$11)+'СЕТ СН'!$F$11+СВЦЭМ!$D$10+'СЕТ СН'!$F$6-'СЕТ СН'!$F$23</f>
        <v>1319.45131206</v>
      </c>
      <c r="G24" s="36">
        <f>SUMIFS(СВЦЭМ!$D$34:$D$777,СВЦЭМ!$A$34:$A$777,$A24,СВЦЭМ!$B$34:$B$777,G$11)+'СЕТ СН'!$F$11+СВЦЭМ!$D$10+'СЕТ СН'!$F$6-'СЕТ СН'!$F$23</f>
        <v>1300.8398576299999</v>
      </c>
      <c r="H24" s="36">
        <f>SUMIFS(СВЦЭМ!$D$34:$D$777,СВЦЭМ!$A$34:$A$777,$A24,СВЦЭМ!$B$34:$B$777,H$11)+'СЕТ СН'!$F$11+СВЦЭМ!$D$10+'СЕТ СН'!$F$6-'СЕТ СН'!$F$23</f>
        <v>1222.4088360999999</v>
      </c>
      <c r="I24" s="36">
        <f>SUMIFS(СВЦЭМ!$D$34:$D$777,СВЦЭМ!$A$34:$A$777,$A24,СВЦЭМ!$B$34:$B$777,I$11)+'СЕТ СН'!$F$11+СВЦЭМ!$D$10+'СЕТ СН'!$F$6-'СЕТ СН'!$F$23</f>
        <v>1139.9521029</v>
      </c>
      <c r="J24" s="36">
        <f>SUMIFS(СВЦЭМ!$D$34:$D$777,СВЦЭМ!$A$34:$A$777,$A24,СВЦЭМ!$B$34:$B$777,J$11)+'СЕТ СН'!$F$11+СВЦЭМ!$D$10+'СЕТ СН'!$F$6-'СЕТ СН'!$F$23</f>
        <v>1070.3128412499998</v>
      </c>
      <c r="K24" s="36">
        <f>SUMIFS(СВЦЭМ!$D$34:$D$777,СВЦЭМ!$A$34:$A$777,$A24,СВЦЭМ!$B$34:$B$777,K$11)+'СЕТ СН'!$F$11+СВЦЭМ!$D$10+'СЕТ СН'!$F$6-'СЕТ СН'!$F$23</f>
        <v>1014.91927743</v>
      </c>
      <c r="L24" s="36">
        <f>SUMIFS(СВЦЭМ!$D$34:$D$777,СВЦЭМ!$A$34:$A$777,$A24,СВЦЭМ!$B$34:$B$777,L$11)+'СЕТ СН'!$F$11+СВЦЭМ!$D$10+'СЕТ СН'!$F$6-'СЕТ СН'!$F$23</f>
        <v>1010.6482640299998</v>
      </c>
      <c r="M24" s="36">
        <f>SUMIFS(СВЦЭМ!$D$34:$D$777,СВЦЭМ!$A$34:$A$777,$A24,СВЦЭМ!$B$34:$B$777,M$11)+'СЕТ СН'!$F$11+СВЦЭМ!$D$10+'СЕТ СН'!$F$6-'СЕТ СН'!$F$23</f>
        <v>1057.7334656099999</v>
      </c>
      <c r="N24" s="36">
        <f>SUMIFS(СВЦЭМ!$D$34:$D$777,СВЦЭМ!$A$34:$A$777,$A24,СВЦЭМ!$B$34:$B$777,N$11)+'СЕТ СН'!$F$11+СВЦЭМ!$D$10+'СЕТ СН'!$F$6-'СЕТ СН'!$F$23</f>
        <v>1127.7318120099999</v>
      </c>
      <c r="O24" s="36">
        <f>SUMIFS(СВЦЭМ!$D$34:$D$777,СВЦЭМ!$A$34:$A$777,$A24,СВЦЭМ!$B$34:$B$777,O$11)+'СЕТ СН'!$F$11+СВЦЭМ!$D$10+'СЕТ СН'!$F$6-'СЕТ СН'!$F$23</f>
        <v>1159.7845703999999</v>
      </c>
      <c r="P24" s="36">
        <f>SUMIFS(СВЦЭМ!$D$34:$D$777,СВЦЭМ!$A$34:$A$777,$A24,СВЦЭМ!$B$34:$B$777,P$11)+'СЕТ СН'!$F$11+СВЦЭМ!$D$10+'СЕТ СН'!$F$6-'СЕТ СН'!$F$23</f>
        <v>1151.70116504</v>
      </c>
      <c r="Q24" s="36">
        <f>SUMIFS(СВЦЭМ!$D$34:$D$777,СВЦЭМ!$A$34:$A$777,$A24,СВЦЭМ!$B$34:$B$777,Q$11)+'СЕТ СН'!$F$11+СВЦЭМ!$D$10+'СЕТ СН'!$F$6-'СЕТ СН'!$F$23</f>
        <v>1123.9314777899999</v>
      </c>
      <c r="R24" s="36">
        <f>SUMIFS(СВЦЭМ!$D$34:$D$777,СВЦЭМ!$A$34:$A$777,$A24,СВЦЭМ!$B$34:$B$777,R$11)+'СЕТ СН'!$F$11+СВЦЭМ!$D$10+'СЕТ СН'!$F$6-'СЕТ СН'!$F$23</f>
        <v>1103.7856167599998</v>
      </c>
      <c r="S24" s="36">
        <f>SUMIFS(СВЦЭМ!$D$34:$D$777,СВЦЭМ!$A$34:$A$777,$A24,СВЦЭМ!$B$34:$B$777,S$11)+'СЕТ СН'!$F$11+СВЦЭМ!$D$10+'СЕТ СН'!$F$6-'СЕТ СН'!$F$23</f>
        <v>1028.30311087</v>
      </c>
      <c r="T24" s="36">
        <f>SUMIFS(СВЦЭМ!$D$34:$D$777,СВЦЭМ!$A$34:$A$777,$A24,СВЦЭМ!$B$34:$B$777,T$11)+'СЕТ СН'!$F$11+СВЦЭМ!$D$10+'СЕТ СН'!$F$6-'СЕТ СН'!$F$23</f>
        <v>1029.4137813</v>
      </c>
      <c r="U24" s="36">
        <f>SUMIFS(СВЦЭМ!$D$34:$D$777,СВЦЭМ!$A$34:$A$777,$A24,СВЦЭМ!$B$34:$B$777,U$11)+'СЕТ СН'!$F$11+СВЦЭМ!$D$10+'СЕТ СН'!$F$6-'СЕТ СН'!$F$23</f>
        <v>1038.8004689299999</v>
      </c>
      <c r="V24" s="36">
        <f>SUMIFS(СВЦЭМ!$D$34:$D$777,СВЦЭМ!$A$34:$A$777,$A24,СВЦЭМ!$B$34:$B$777,V$11)+'СЕТ СН'!$F$11+СВЦЭМ!$D$10+'СЕТ СН'!$F$6-'СЕТ СН'!$F$23</f>
        <v>1007.1762240799999</v>
      </c>
      <c r="W24" s="36">
        <f>SUMIFS(СВЦЭМ!$D$34:$D$777,СВЦЭМ!$A$34:$A$777,$A24,СВЦЭМ!$B$34:$B$777,W$11)+'СЕТ СН'!$F$11+СВЦЭМ!$D$10+'СЕТ СН'!$F$6-'СЕТ СН'!$F$23</f>
        <v>1004.7710152</v>
      </c>
      <c r="X24" s="36">
        <f>SUMIFS(СВЦЭМ!$D$34:$D$777,СВЦЭМ!$A$34:$A$777,$A24,СВЦЭМ!$B$34:$B$777,X$11)+'СЕТ СН'!$F$11+СВЦЭМ!$D$10+'СЕТ СН'!$F$6-'СЕТ СН'!$F$23</f>
        <v>1011.5386814399999</v>
      </c>
      <c r="Y24" s="36">
        <f>SUMIFS(СВЦЭМ!$D$34:$D$777,СВЦЭМ!$A$34:$A$777,$A24,СВЦЭМ!$B$34:$B$777,Y$11)+'СЕТ СН'!$F$11+СВЦЭМ!$D$10+'СЕТ СН'!$F$6-'СЕТ СН'!$F$23</f>
        <v>1104.20002172</v>
      </c>
    </row>
    <row r="25" spans="1:25" ht="15.75" x14ac:dyDescent="0.2">
      <c r="A25" s="35">
        <f t="shared" si="0"/>
        <v>43448</v>
      </c>
      <c r="B25" s="36">
        <f>SUMIFS(СВЦЭМ!$D$34:$D$777,СВЦЭМ!$A$34:$A$777,$A25,СВЦЭМ!$B$34:$B$777,B$11)+'СЕТ СН'!$F$11+СВЦЭМ!$D$10+'СЕТ СН'!$F$6-'СЕТ СН'!$F$23</f>
        <v>1182.0402705899999</v>
      </c>
      <c r="C25" s="36">
        <f>SUMIFS(СВЦЭМ!$D$34:$D$777,СВЦЭМ!$A$34:$A$777,$A25,СВЦЭМ!$B$34:$B$777,C$11)+'СЕТ СН'!$F$11+СВЦЭМ!$D$10+'СЕТ СН'!$F$6-'СЕТ СН'!$F$23</f>
        <v>1259.80084908</v>
      </c>
      <c r="D25" s="36">
        <f>SUMIFS(СВЦЭМ!$D$34:$D$777,СВЦЭМ!$A$34:$A$777,$A25,СВЦЭМ!$B$34:$B$777,D$11)+'СЕТ СН'!$F$11+СВЦЭМ!$D$10+'СЕТ СН'!$F$6-'СЕТ СН'!$F$23</f>
        <v>1317.14736524</v>
      </c>
      <c r="E25" s="36">
        <f>SUMIFS(СВЦЭМ!$D$34:$D$777,СВЦЭМ!$A$34:$A$777,$A25,СВЦЭМ!$B$34:$B$777,E$11)+'СЕТ СН'!$F$11+СВЦЭМ!$D$10+'СЕТ СН'!$F$6-'СЕТ СН'!$F$23</f>
        <v>1321.93449177</v>
      </c>
      <c r="F25" s="36">
        <f>SUMIFS(СВЦЭМ!$D$34:$D$777,СВЦЭМ!$A$34:$A$777,$A25,СВЦЭМ!$B$34:$B$777,F$11)+'СЕТ СН'!$F$11+СВЦЭМ!$D$10+'СЕТ СН'!$F$6-'СЕТ СН'!$F$23</f>
        <v>1319.9617326499999</v>
      </c>
      <c r="G25" s="36">
        <f>SUMIFS(СВЦЭМ!$D$34:$D$777,СВЦЭМ!$A$34:$A$777,$A25,СВЦЭМ!$B$34:$B$777,G$11)+'СЕТ СН'!$F$11+СВЦЭМ!$D$10+'СЕТ СН'!$F$6-'СЕТ СН'!$F$23</f>
        <v>1296.5314034</v>
      </c>
      <c r="H25" s="36">
        <f>SUMIFS(СВЦЭМ!$D$34:$D$777,СВЦЭМ!$A$34:$A$777,$A25,СВЦЭМ!$B$34:$B$777,H$11)+'СЕТ СН'!$F$11+СВЦЭМ!$D$10+'СЕТ СН'!$F$6-'СЕТ СН'!$F$23</f>
        <v>1248.95405157</v>
      </c>
      <c r="I25" s="36">
        <f>SUMIFS(СВЦЭМ!$D$34:$D$777,СВЦЭМ!$A$34:$A$777,$A25,СВЦЭМ!$B$34:$B$777,I$11)+'СЕТ СН'!$F$11+СВЦЭМ!$D$10+'СЕТ СН'!$F$6-'СЕТ СН'!$F$23</f>
        <v>1145.1907167499999</v>
      </c>
      <c r="J25" s="36">
        <f>SUMIFS(СВЦЭМ!$D$34:$D$777,СВЦЭМ!$A$34:$A$777,$A25,СВЦЭМ!$B$34:$B$777,J$11)+'СЕТ СН'!$F$11+СВЦЭМ!$D$10+'СЕТ СН'!$F$6-'СЕТ СН'!$F$23</f>
        <v>1079.1657836899999</v>
      </c>
      <c r="K25" s="36">
        <f>SUMIFS(СВЦЭМ!$D$34:$D$777,СВЦЭМ!$A$34:$A$777,$A25,СВЦЭМ!$B$34:$B$777,K$11)+'СЕТ СН'!$F$11+СВЦЭМ!$D$10+'СЕТ СН'!$F$6-'СЕТ СН'!$F$23</f>
        <v>1013.6351485199998</v>
      </c>
      <c r="L25" s="36">
        <f>SUMIFS(СВЦЭМ!$D$34:$D$777,СВЦЭМ!$A$34:$A$777,$A25,СВЦЭМ!$B$34:$B$777,L$11)+'СЕТ СН'!$F$11+СВЦЭМ!$D$10+'СЕТ СН'!$F$6-'СЕТ СН'!$F$23</f>
        <v>1010.3892984399999</v>
      </c>
      <c r="M25" s="36">
        <f>SUMIFS(СВЦЭМ!$D$34:$D$777,СВЦЭМ!$A$34:$A$777,$A25,СВЦЭМ!$B$34:$B$777,M$11)+'СЕТ СН'!$F$11+СВЦЭМ!$D$10+'СЕТ СН'!$F$6-'СЕТ СН'!$F$23</f>
        <v>1073.8192196399998</v>
      </c>
      <c r="N25" s="36">
        <f>SUMIFS(СВЦЭМ!$D$34:$D$777,СВЦЭМ!$A$34:$A$777,$A25,СВЦЭМ!$B$34:$B$777,N$11)+'СЕТ СН'!$F$11+СВЦЭМ!$D$10+'СЕТ СН'!$F$6-'СЕТ СН'!$F$23</f>
        <v>1140.7936440599999</v>
      </c>
      <c r="O25" s="36">
        <f>SUMIFS(СВЦЭМ!$D$34:$D$777,СВЦЭМ!$A$34:$A$777,$A25,СВЦЭМ!$B$34:$B$777,O$11)+'СЕТ СН'!$F$11+СВЦЭМ!$D$10+'СЕТ СН'!$F$6-'СЕТ СН'!$F$23</f>
        <v>1155.68595398</v>
      </c>
      <c r="P25" s="36">
        <f>SUMIFS(СВЦЭМ!$D$34:$D$777,СВЦЭМ!$A$34:$A$777,$A25,СВЦЭМ!$B$34:$B$777,P$11)+'СЕТ СН'!$F$11+СВЦЭМ!$D$10+'СЕТ СН'!$F$6-'СЕТ СН'!$F$23</f>
        <v>1149.2588187499998</v>
      </c>
      <c r="Q25" s="36">
        <f>SUMIFS(СВЦЭМ!$D$34:$D$777,СВЦЭМ!$A$34:$A$777,$A25,СВЦЭМ!$B$34:$B$777,Q$11)+'СЕТ СН'!$F$11+СВЦЭМ!$D$10+'СЕТ СН'!$F$6-'СЕТ СН'!$F$23</f>
        <v>1145.41761804</v>
      </c>
      <c r="R25" s="36">
        <f>SUMIFS(СВЦЭМ!$D$34:$D$777,СВЦЭМ!$A$34:$A$777,$A25,СВЦЭМ!$B$34:$B$777,R$11)+'СЕТ СН'!$F$11+СВЦЭМ!$D$10+'СЕТ СН'!$F$6-'СЕТ СН'!$F$23</f>
        <v>1115.0276878299999</v>
      </c>
      <c r="S25" s="36">
        <f>SUMIFS(СВЦЭМ!$D$34:$D$777,СВЦЭМ!$A$34:$A$777,$A25,СВЦЭМ!$B$34:$B$777,S$11)+'СЕТ СН'!$F$11+СВЦЭМ!$D$10+'СЕТ СН'!$F$6-'СЕТ СН'!$F$23</f>
        <v>1010.9127221199999</v>
      </c>
      <c r="T25" s="36">
        <f>SUMIFS(СВЦЭМ!$D$34:$D$777,СВЦЭМ!$A$34:$A$777,$A25,СВЦЭМ!$B$34:$B$777,T$11)+'СЕТ СН'!$F$11+СВЦЭМ!$D$10+'СЕТ СН'!$F$6-'СЕТ СН'!$F$23</f>
        <v>966.36967975999983</v>
      </c>
      <c r="U25" s="36">
        <f>SUMIFS(СВЦЭМ!$D$34:$D$777,СВЦЭМ!$A$34:$A$777,$A25,СВЦЭМ!$B$34:$B$777,U$11)+'СЕТ СН'!$F$11+СВЦЭМ!$D$10+'СЕТ СН'!$F$6-'СЕТ СН'!$F$23</f>
        <v>960.59230366999986</v>
      </c>
      <c r="V25" s="36">
        <f>SUMIFS(СВЦЭМ!$D$34:$D$777,СВЦЭМ!$A$34:$A$777,$A25,СВЦЭМ!$B$34:$B$777,V$11)+'СЕТ СН'!$F$11+СВЦЭМ!$D$10+'СЕТ СН'!$F$6-'СЕТ СН'!$F$23</f>
        <v>967.02765690999991</v>
      </c>
      <c r="W25" s="36">
        <f>SUMIFS(СВЦЭМ!$D$34:$D$777,СВЦЭМ!$A$34:$A$777,$A25,СВЦЭМ!$B$34:$B$777,W$11)+'СЕТ СН'!$F$11+СВЦЭМ!$D$10+'СЕТ СН'!$F$6-'СЕТ СН'!$F$23</f>
        <v>986.93449538999994</v>
      </c>
      <c r="X25" s="36">
        <f>SUMIFS(СВЦЭМ!$D$34:$D$777,СВЦЭМ!$A$34:$A$777,$A25,СВЦЭМ!$B$34:$B$777,X$11)+'СЕТ СН'!$F$11+СВЦЭМ!$D$10+'СЕТ СН'!$F$6-'СЕТ СН'!$F$23</f>
        <v>1000.0826597999999</v>
      </c>
      <c r="Y25" s="36">
        <f>SUMIFS(СВЦЭМ!$D$34:$D$777,СВЦЭМ!$A$34:$A$777,$A25,СВЦЭМ!$B$34:$B$777,Y$11)+'СЕТ СН'!$F$11+СВЦЭМ!$D$10+'СЕТ СН'!$F$6-'СЕТ СН'!$F$23</f>
        <v>1091.6746375999999</v>
      </c>
    </row>
    <row r="26" spans="1:25" ht="15.75" x14ac:dyDescent="0.2">
      <c r="A26" s="35">
        <f t="shared" si="0"/>
        <v>43449</v>
      </c>
      <c r="B26" s="36">
        <f>SUMIFS(СВЦЭМ!$D$34:$D$777,СВЦЭМ!$A$34:$A$777,$A26,СВЦЭМ!$B$34:$B$777,B$11)+'СЕТ СН'!$F$11+СВЦЭМ!$D$10+'СЕТ СН'!$F$6-'СЕТ СН'!$F$23</f>
        <v>1221.99021513</v>
      </c>
      <c r="C26" s="36">
        <f>SUMIFS(СВЦЭМ!$D$34:$D$777,СВЦЭМ!$A$34:$A$777,$A26,СВЦЭМ!$B$34:$B$777,C$11)+'СЕТ СН'!$F$11+СВЦЭМ!$D$10+'СЕТ СН'!$F$6-'СЕТ СН'!$F$23</f>
        <v>1271.2814629899999</v>
      </c>
      <c r="D26" s="36">
        <f>SUMIFS(СВЦЭМ!$D$34:$D$777,СВЦЭМ!$A$34:$A$777,$A26,СВЦЭМ!$B$34:$B$777,D$11)+'СЕТ СН'!$F$11+СВЦЭМ!$D$10+'СЕТ СН'!$F$6-'СЕТ СН'!$F$23</f>
        <v>1315.0150472799999</v>
      </c>
      <c r="E26" s="36">
        <f>SUMIFS(СВЦЭМ!$D$34:$D$777,СВЦЭМ!$A$34:$A$777,$A26,СВЦЭМ!$B$34:$B$777,E$11)+'СЕТ СН'!$F$11+СВЦЭМ!$D$10+'СЕТ СН'!$F$6-'СЕТ СН'!$F$23</f>
        <v>1314.8686240499999</v>
      </c>
      <c r="F26" s="36">
        <f>SUMIFS(СВЦЭМ!$D$34:$D$777,СВЦЭМ!$A$34:$A$777,$A26,СВЦЭМ!$B$34:$B$777,F$11)+'СЕТ СН'!$F$11+СВЦЭМ!$D$10+'СЕТ СН'!$F$6-'СЕТ СН'!$F$23</f>
        <v>1313.70884839</v>
      </c>
      <c r="G26" s="36">
        <f>SUMIFS(СВЦЭМ!$D$34:$D$777,СВЦЭМ!$A$34:$A$777,$A26,СВЦЭМ!$B$34:$B$777,G$11)+'СЕТ СН'!$F$11+СВЦЭМ!$D$10+'СЕТ СН'!$F$6-'СЕТ СН'!$F$23</f>
        <v>1284.00126297</v>
      </c>
      <c r="H26" s="36">
        <f>SUMIFS(СВЦЭМ!$D$34:$D$777,СВЦЭМ!$A$34:$A$777,$A26,СВЦЭМ!$B$34:$B$777,H$11)+'СЕТ СН'!$F$11+СВЦЭМ!$D$10+'СЕТ СН'!$F$6-'СЕТ СН'!$F$23</f>
        <v>1257.9108902999999</v>
      </c>
      <c r="I26" s="36">
        <f>SUMIFS(СВЦЭМ!$D$34:$D$777,СВЦЭМ!$A$34:$A$777,$A26,СВЦЭМ!$B$34:$B$777,I$11)+'СЕТ СН'!$F$11+СВЦЭМ!$D$10+'СЕТ СН'!$F$6-'СЕТ СН'!$F$23</f>
        <v>1157.53927957</v>
      </c>
      <c r="J26" s="36">
        <f>SUMIFS(СВЦЭМ!$D$34:$D$777,СВЦЭМ!$A$34:$A$777,$A26,СВЦЭМ!$B$34:$B$777,J$11)+'СЕТ СН'!$F$11+СВЦЭМ!$D$10+'СЕТ СН'!$F$6-'СЕТ СН'!$F$23</f>
        <v>1063.3667108799998</v>
      </c>
      <c r="K26" s="36">
        <f>SUMIFS(СВЦЭМ!$D$34:$D$777,СВЦЭМ!$A$34:$A$777,$A26,СВЦЭМ!$B$34:$B$777,K$11)+'СЕТ СН'!$F$11+СВЦЭМ!$D$10+'СЕТ СН'!$F$6-'СЕТ СН'!$F$23</f>
        <v>994.85573040999998</v>
      </c>
      <c r="L26" s="36">
        <f>SUMIFS(СВЦЭМ!$D$34:$D$777,СВЦЭМ!$A$34:$A$777,$A26,СВЦЭМ!$B$34:$B$777,L$11)+'СЕТ СН'!$F$11+СВЦЭМ!$D$10+'СЕТ СН'!$F$6-'СЕТ СН'!$F$23</f>
        <v>1011.20325781</v>
      </c>
      <c r="M26" s="36">
        <f>SUMIFS(СВЦЭМ!$D$34:$D$777,СВЦЭМ!$A$34:$A$777,$A26,СВЦЭМ!$B$34:$B$777,M$11)+'СЕТ СН'!$F$11+СВЦЭМ!$D$10+'СЕТ СН'!$F$6-'СЕТ СН'!$F$23</f>
        <v>1066.9484205699998</v>
      </c>
      <c r="N26" s="36">
        <f>SUMIFS(СВЦЭМ!$D$34:$D$777,СВЦЭМ!$A$34:$A$777,$A26,СВЦЭМ!$B$34:$B$777,N$11)+'СЕТ СН'!$F$11+СВЦЭМ!$D$10+'СЕТ СН'!$F$6-'СЕТ СН'!$F$23</f>
        <v>1131.9973480199999</v>
      </c>
      <c r="O26" s="36">
        <f>SUMIFS(СВЦЭМ!$D$34:$D$777,СВЦЭМ!$A$34:$A$777,$A26,СВЦЭМ!$B$34:$B$777,O$11)+'СЕТ СН'!$F$11+СВЦЭМ!$D$10+'СЕТ СН'!$F$6-'СЕТ СН'!$F$23</f>
        <v>1175.0064960099999</v>
      </c>
      <c r="P26" s="36">
        <f>SUMIFS(СВЦЭМ!$D$34:$D$777,СВЦЭМ!$A$34:$A$777,$A26,СВЦЭМ!$B$34:$B$777,P$11)+'СЕТ СН'!$F$11+СВЦЭМ!$D$10+'СЕТ СН'!$F$6-'СЕТ СН'!$F$23</f>
        <v>1155.2573152099999</v>
      </c>
      <c r="Q26" s="36">
        <f>SUMIFS(СВЦЭМ!$D$34:$D$777,СВЦЭМ!$A$34:$A$777,$A26,СВЦЭМ!$B$34:$B$777,Q$11)+'СЕТ СН'!$F$11+СВЦЭМ!$D$10+'СЕТ СН'!$F$6-'СЕТ СН'!$F$23</f>
        <v>1134.7051462999998</v>
      </c>
      <c r="R26" s="36">
        <f>SUMIFS(СВЦЭМ!$D$34:$D$777,СВЦЭМ!$A$34:$A$777,$A26,СВЦЭМ!$B$34:$B$777,R$11)+'СЕТ СН'!$F$11+СВЦЭМ!$D$10+'СЕТ СН'!$F$6-'СЕТ СН'!$F$23</f>
        <v>1084.7477121999998</v>
      </c>
      <c r="S26" s="36">
        <f>SUMIFS(СВЦЭМ!$D$34:$D$777,СВЦЭМ!$A$34:$A$777,$A26,СВЦЭМ!$B$34:$B$777,S$11)+'СЕТ СН'!$F$11+СВЦЭМ!$D$10+'СЕТ СН'!$F$6-'СЕТ СН'!$F$23</f>
        <v>992.21134466999979</v>
      </c>
      <c r="T26" s="36">
        <f>SUMIFS(СВЦЭМ!$D$34:$D$777,СВЦЭМ!$A$34:$A$777,$A26,СВЦЭМ!$B$34:$B$777,T$11)+'СЕТ СН'!$F$11+СВЦЭМ!$D$10+'СЕТ СН'!$F$6-'СЕТ СН'!$F$23</f>
        <v>941.99958617999982</v>
      </c>
      <c r="U26" s="36">
        <f>SUMIFS(СВЦЭМ!$D$34:$D$777,СВЦЭМ!$A$34:$A$777,$A26,СВЦЭМ!$B$34:$B$777,U$11)+'СЕТ СН'!$F$11+СВЦЭМ!$D$10+'СЕТ СН'!$F$6-'СЕТ СН'!$F$23</f>
        <v>957.75706304999994</v>
      </c>
      <c r="V26" s="36">
        <f>SUMIFS(СВЦЭМ!$D$34:$D$777,СВЦЭМ!$A$34:$A$777,$A26,СВЦЭМ!$B$34:$B$777,V$11)+'СЕТ СН'!$F$11+СВЦЭМ!$D$10+'СЕТ СН'!$F$6-'СЕТ СН'!$F$23</f>
        <v>962.98832224999978</v>
      </c>
      <c r="W26" s="36">
        <f>SUMIFS(СВЦЭМ!$D$34:$D$777,СВЦЭМ!$A$34:$A$777,$A26,СВЦЭМ!$B$34:$B$777,W$11)+'СЕТ СН'!$F$11+СВЦЭМ!$D$10+'СЕТ СН'!$F$6-'СЕТ СН'!$F$23</f>
        <v>969.89048488999993</v>
      </c>
      <c r="X26" s="36">
        <f>SUMIFS(СВЦЭМ!$D$34:$D$777,СВЦЭМ!$A$34:$A$777,$A26,СВЦЭМ!$B$34:$B$777,X$11)+'СЕТ СН'!$F$11+СВЦЭМ!$D$10+'СЕТ СН'!$F$6-'СЕТ СН'!$F$23</f>
        <v>997.69695024999987</v>
      </c>
      <c r="Y26" s="36">
        <f>SUMIFS(СВЦЭМ!$D$34:$D$777,СВЦЭМ!$A$34:$A$777,$A26,СВЦЭМ!$B$34:$B$777,Y$11)+'СЕТ СН'!$F$11+СВЦЭМ!$D$10+'СЕТ СН'!$F$6-'СЕТ СН'!$F$23</f>
        <v>1068.6111494299998</v>
      </c>
    </row>
    <row r="27" spans="1:25" ht="15.75" x14ac:dyDescent="0.2">
      <c r="A27" s="35">
        <f t="shared" si="0"/>
        <v>43450</v>
      </c>
      <c r="B27" s="36">
        <f>SUMIFS(СВЦЭМ!$D$34:$D$777,СВЦЭМ!$A$34:$A$777,$A27,СВЦЭМ!$B$34:$B$777,B$11)+'СЕТ СН'!$F$11+СВЦЭМ!$D$10+'СЕТ СН'!$F$6-'СЕТ СН'!$F$23</f>
        <v>1177.6122600599999</v>
      </c>
      <c r="C27" s="36">
        <f>SUMIFS(СВЦЭМ!$D$34:$D$777,СВЦЭМ!$A$34:$A$777,$A27,СВЦЭМ!$B$34:$B$777,C$11)+'СЕТ СН'!$F$11+СВЦЭМ!$D$10+'СЕТ СН'!$F$6-'СЕТ СН'!$F$23</f>
        <v>1263.59019519</v>
      </c>
      <c r="D27" s="36">
        <f>SUMIFS(СВЦЭМ!$D$34:$D$777,СВЦЭМ!$A$34:$A$777,$A27,СВЦЭМ!$B$34:$B$777,D$11)+'СЕТ СН'!$F$11+СВЦЭМ!$D$10+'СЕТ СН'!$F$6-'СЕТ СН'!$F$23</f>
        <v>1324.2949168099999</v>
      </c>
      <c r="E27" s="36">
        <f>SUMIFS(СВЦЭМ!$D$34:$D$777,СВЦЭМ!$A$34:$A$777,$A27,СВЦЭМ!$B$34:$B$777,E$11)+'СЕТ СН'!$F$11+СВЦЭМ!$D$10+'СЕТ СН'!$F$6-'СЕТ СН'!$F$23</f>
        <v>1310.76497505</v>
      </c>
      <c r="F27" s="36">
        <f>SUMIFS(СВЦЭМ!$D$34:$D$777,СВЦЭМ!$A$34:$A$777,$A27,СВЦЭМ!$B$34:$B$777,F$11)+'СЕТ СН'!$F$11+СВЦЭМ!$D$10+'СЕТ СН'!$F$6-'СЕТ СН'!$F$23</f>
        <v>1300.8872189799999</v>
      </c>
      <c r="G27" s="36">
        <f>SUMIFS(СВЦЭМ!$D$34:$D$777,СВЦЭМ!$A$34:$A$777,$A27,СВЦЭМ!$B$34:$B$777,G$11)+'СЕТ СН'!$F$11+СВЦЭМ!$D$10+'СЕТ СН'!$F$6-'СЕТ СН'!$F$23</f>
        <v>1286.95529354</v>
      </c>
      <c r="H27" s="36">
        <f>SUMIFS(СВЦЭМ!$D$34:$D$777,СВЦЭМ!$A$34:$A$777,$A27,СВЦЭМ!$B$34:$B$777,H$11)+'СЕТ СН'!$F$11+СВЦЭМ!$D$10+'СЕТ СН'!$F$6-'СЕТ СН'!$F$23</f>
        <v>1267.24969977</v>
      </c>
      <c r="I27" s="36">
        <f>SUMIFS(СВЦЭМ!$D$34:$D$777,СВЦЭМ!$A$34:$A$777,$A27,СВЦЭМ!$B$34:$B$777,I$11)+'СЕТ СН'!$F$11+СВЦЭМ!$D$10+'СЕТ СН'!$F$6-'СЕТ СН'!$F$23</f>
        <v>1177.14593698</v>
      </c>
      <c r="J27" s="36">
        <f>SUMIFS(СВЦЭМ!$D$34:$D$777,СВЦЭМ!$A$34:$A$777,$A27,СВЦЭМ!$B$34:$B$777,J$11)+'СЕТ СН'!$F$11+СВЦЭМ!$D$10+'СЕТ СН'!$F$6-'СЕТ СН'!$F$23</f>
        <v>1087.9815459299998</v>
      </c>
      <c r="K27" s="36">
        <f>SUMIFS(СВЦЭМ!$D$34:$D$777,СВЦЭМ!$A$34:$A$777,$A27,СВЦЭМ!$B$34:$B$777,K$11)+'СЕТ СН'!$F$11+СВЦЭМ!$D$10+'СЕТ СН'!$F$6-'СЕТ СН'!$F$23</f>
        <v>1020.9874242399999</v>
      </c>
      <c r="L27" s="36">
        <f>SUMIFS(СВЦЭМ!$D$34:$D$777,СВЦЭМ!$A$34:$A$777,$A27,СВЦЭМ!$B$34:$B$777,L$11)+'СЕТ СН'!$F$11+СВЦЭМ!$D$10+'СЕТ СН'!$F$6-'СЕТ СН'!$F$23</f>
        <v>989.44399790999978</v>
      </c>
      <c r="M27" s="36">
        <f>SUMIFS(СВЦЭМ!$D$34:$D$777,СВЦЭМ!$A$34:$A$777,$A27,СВЦЭМ!$B$34:$B$777,M$11)+'СЕТ СН'!$F$11+СВЦЭМ!$D$10+'СЕТ СН'!$F$6-'СЕТ СН'!$F$23</f>
        <v>1051.6877116199998</v>
      </c>
      <c r="N27" s="36">
        <f>SUMIFS(СВЦЭМ!$D$34:$D$777,СВЦЭМ!$A$34:$A$777,$A27,СВЦЭМ!$B$34:$B$777,N$11)+'СЕТ СН'!$F$11+СВЦЭМ!$D$10+'СЕТ СН'!$F$6-'СЕТ СН'!$F$23</f>
        <v>1127.1374495499999</v>
      </c>
      <c r="O27" s="36">
        <f>SUMIFS(СВЦЭМ!$D$34:$D$777,СВЦЭМ!$A$34:$A$777,$A27,СВЦЭМ!$B$34:$B$777,O$11)+'СЕТ СН'!$F$11+СВЦЭМ!$D$10+'СЕТ СН'!$F$6-'СЕТ СН'!$F$23</f>
        <v>1150.7825397399999</v>
      </c>
      <c r="P27" s="36">
        <f>SUMIFS(СВЦЭМ!$D$34:$D$777,СВЦЭМ!$A$34:$A$777,$A27,СВЦЭМ!$B$34:$B$777,P$11)+'СЕТ СН'!$F$11+СВЦЭМ!$D$10+'СЕТ СН'!$F$6-'СЕТ СН'!$F$23</f>
        <v>1156.0955460799998</v>
      </c>
      <c r="Q27" s="36">
        <f>SUMIFS(СВЦЭМ!$D$34:$D$777,СВЦЭМ!$A$34:$A$777,$A27,СВЦЭМ!$B$34:$B$777,Q$11)+'СЕТ СН'!$F$11+СВЦЭМ!$D$10+'СЕТ СН'!$F$6-'СЕТ СН'!$F$23</f>
        <v>1153.8781163399999</v>
      </c>
      <c r="R27" s="36">
        <f>SUMIFS(СВЦЭМ!$D$34:$D$777,СВЦЭМ!$A$34:$A$777,$A27,СВЦЭМ!$B$34:$B$777,R$11)+'СЕТ СН'!$F$11+СВЦЭМ!$D$10+'СЕТ СН'!$F$6-'СЕТ СН'!$F$23</f>
        <v>1104.7713580299999</v>
      </c>
      <c r="S27" s="36">
        <f>SUMIFS(СВЦЭМ!$D$34:$D$777,СВЦЭМ!$A$34:$A$777,$A27,СВЦЭМ!$B$34:$B$777,S$11)+'СЕТ СН'!$F$11+СВЦЭМ!$D$10+'СЕТ СН'!$F$6-'СЕТ СН'!$F$23</f>
        <v>994.70065694999994</v>
      </c>
      <c r="T27" s="36">
        <f>SUMIFS(СВЦЭМ!$D$34:$D$777,СВЦЭМ!$A$34:$A$777,$A27,СВЦЭМ!$B$34:$B$777,T$11)+'СЕТ СН'!$F$11+СВЦЭМ!$D$10+'СЕТ СН'!$F$6-'СЕТ СН'!$F$23</f>
        <v>939.4810486299998</v>
      </c>
      <c r="U27" s="36">
        <f>SUMIFS(СВЦЭМ!$D$34:$D$777,СВЦЭМ!$A$34:$A$777,$A27,СВЦЭМ!$B$34:$B$777,U$11)+'СЕТ СН'!$F$11+СВЦЭМ!$D$10+'СЕТ СН'!$F$6-'СЕТ СН'!$F$23</f>
        <v>942.65805600999988</v>
      </c>
      <c r="V27" s="36">
        <f>SUMIFS(СВЦЭМ!$D$34:$D$777,СВЦЭМ!$A$34:$A$777,$A27,СВЦЭМ!$B$34:$B$777,V$11)+'СЕТ СН'!$F$11+СВЦЭМ!$D$10+'СЕТ СН'!$F$6-'СЕТ СН'!$F$23</f>
        <v>954.25377915999979</v>
      </c>
      <c r="W27" s="36">
        <f>SUMIFS(СВЦЭМ!$D$34:$D$777,СВЦЭМ!$A$34:$A$777,$A27,СВЦЭМ!$B$34:$B$777,W$11)+'СЕТ СН'!$F$11+СВЦЭМ!$D$10+'СЕТ СН'!$F$6-'СЕТ СН'!$F$23</f>
        <v>971.08136141</v>
      </c>
      <c r="X27" s="36">
        <f>SUMIFS(СВЦЭМ!$D$34:$D$777,СВЦЭМ!$A$34:$A$777,$A27,СВЦЭМ!$B$34:$B$777,X$11)+'СЕТ СН'!$F$11+СВЦЭМ!$D$10+'СЕТ СН'!$F$6-'СЕТ СН'!$F$23</f>
        <v>1001.8439754899998</v>
      </c>
      <c r="Y27" s="36">
        <f>SUMIFS(СВЦЭМ!$D$34:$D$777,СВЦЭМ!$A$34:$A$777,$A27,СВЦЭМ!$B$34:$B$777,Y$11)+'СЕТ СН'!$F$11+СВЦЭМ!$D$10+'СЕТ СН'!$F$6-'СЕТ СН'!$F$23</f>
        <v>1073.7652523299998</v>
      </c>
    </row>
    <row r="28" spans="1:25" ht="15.75" x14ac:dyDescent="0.2">
      <c r="A28" s="35">
        <f t="shared" si="0"/>
        <v>43451</v>
      </c>
      <c r="B28" s="36">
        <f>SUMIFS(СВЦЭМ!$D$34:$D$777,СВЦЭМ!$A$34:$A$777,$A28,СВЦЭМ!$B$34:$B$777,B$11)+'СЕТ СН'!$F$11+СВЦЭМ!$D$10+'СЕТ СН'!$F$6-'СЕТ СН'!$F$23</f>
        <v>1225.4527954799998</v>
      </c>
      <c r="C28" s="36">
        <f>SUMIFS(СВЦЭМ!$D$34:$D$777,СВЦЭМ!$A$34:$A$777,$A28,СВЦЭМ!$B$34:$B$777,C$11)+'СЕТ СН'!$F$11+СВЦЭМ!$D$10+'СЕТ СН'!$F$6-'СЕТ СН'!$F$23</f>
        <v>1323.49267261</v>
      </c>
      <c r="D28" s="36">
        <f>SUMIFS(СВЦЭМ!$D$34:$D$777,СВЦЭМ!$A$34:$A$777,$A28,СВЦЭМ!$B$34:$B$777,D$11)+'СЕТ СН'!$F$11+СВЦЭМ!$D$10+'СЕТ СН'!$F$6-'СЕТ СН'!$F$23</f>
        <v>1389.83157471</v>
      </c>
      <c r="E28" s="36">
        <f>SUMIFS(СВЦЭМ!$D$34:$D$777,СВЦЭМ!$A$34:$A$777,$A28,СВЦЭМ!$B$34:$B$777,E$11)+'СЕТ СН'!$F$11+СВЦЭМ!$D$10+'СЕТ СН'!$F$6-'СЕТ СН'!$F$23</f>
        <v>1406.11572836</v>
      </c>
      <c r="F28" s="36">
        <f>SUMIFS(СВЦЭМ!$D$34:$D$777,СВЦЭМ!$A$34:$A$777,$A28,СВЦЭМ!$B$34:$B$777,F$11)+'СЕТ СН'!$F$11+СВЦЭМ!$D$10+'СЕТ СН'!$F$6-'СЕТ СН'!$F$23</f>
        <v>1405.2547821199998</v>
      </c>
      <c r="G28" s="36">
        <f>SUMIFS(СВЦЭМ!$D$34:$D$777,СВЦЭМ!$A$34:$A$777,$A28,СВЦЭМ!$B$34:$B$777,G$11)+'СЕТ СН'!$F$11+СВЦЭМ!$D$10+'СЕТ СН'!$F$6-'СЕТ СН'!$F$23</f>
        <v>1327.2841047499999</v>
      </c>
      <c r="H28" s="36">
        <f>SUMIFS(СВЦЭМ!$D$34:$D$777,СВЦЭМ!$A$34:$A$777,$A28,СВЦЭМ!$B$34:$B$777,H$11)+'СЕТ СН'!$F$11+СВЦЭМ!$D$10+'СЕТ СН'!$F$6-'СЕТ СН'!$F$23</f>
        <v>1262.8859098799999</v>
      </c>
      <c r="I28" s="36">
        <f>SUMIFS(СВЦЭМ!$D$34:$D$777,СВЦЭМ!$A$34:$A$777,$A28,СВЦЭМ!$B$34:$B$777,I$11)+'СЕТ СН'!$F$11+СВЦЭМ!$D$10+'СЕТ СН'!$F$6-'СЕТ СН'!$F$23</f>
        <v>1154.4052222599998</v>
      </c>
      <c r="J28" s="36">
        <f>SUMIFS(СВЦЭМ!$D$34:$D$777,СВЦЭМ!$A$34:$A$777,$A28,СВЦЭМ!$B$34:$B$777,J$11)+'СЕТ СН'!$F$11+СВЦЭМ!$D$10+'СЕТ СН'!$F$6-'СЕТ СН'!$F$23</f>
        <v>1084.90381542</v>
      </c>
      <c r="K28" s="36">
        <f>SUMIFS(СВЦЭМ!$D$34:$D$777,СВЦЭМ!$A$34:$A$777,$A28,СВЦЭМ!$B$34:$B$777,K$11)+'СЕТ СН'!$F$11+СВЦЭМ!$D$10+'СЕТ СН'!$F$6-'СЕТ СН'!$F$23</f>
        <v>1004.9233839899998</v>
      </c>
      <c r="L28" s="36">
        <f>SUMIFS(СВЦЭМ!$D$34:$D$777,СВЦЭМ!$A$34:$A$777,$A28,СВЦЭМ!$B$34:$B$777,L$11)+'СЕТ СН'!$F$11+СВЦЭМ!$D$10+'СЕТ СН'!$F$6-'СЕТ СН'!$F$23</f>
        <v>998.32941474999984</v>
      </c>
      <c r="M28" s="36">
        <f>SUMIFS(СВЦЭМ!$D$34:$D$777,СВЦЭМ!$A$34:$A$777,$A28,СВЦЭМ!$B$34:$B$777,M$11)+'СЕТ СН'!$F$11+СВЦЭМ!$D$10+'СЕТ СН'!$F$6-'СЕТ СН'!$F$23</f>
        <v>1057.4288458799999</v>
      </c>
      <c r="N28" s="36">
        <f>SUMIFS(СВЦЭМ!$D$34:$D$777,СВЦЭМ!$A$34:$A$777,$A28,СВЦЭМ!$B$34:$B$777,N$11)+'СЕТ СН'!$F$11+СВЦЭМ!$D$10+'СЕТ СН'!$F$6-'СЕТ СН'!$F$23</f>
        <v>1131.05578554</v>
      </c>
      <c r="O28" s="36">
        <f>SUMIFS(СВЦЭМ!$D$34:$D$777,СВЦЭМ!$A$34:$A$777,$A28,СВЦЭМ!$B$34:$B$777,O$11)+'СЕТ СН'!$F$11+СВЦЭМ!$D$10+'СЕТ СН'!$F$6-'СЕТ СН'!$F$23</f>
        <v>1181.7530489399999</v>
      </c>
      <c r="P28" s="36">
        <f>SUMIFS(СВЦЭМ!$D$34:$D$777,СВЦЭМ!$A$34:$A$777,$A28,СВЦЭМ!$B$34:$B$777,P$11)+'СЕТ СН'!$F$11+СВЦЭМ!$D$10+'СЕТ СН'!$F$6-'СЕТ СН'!$F$23</f>
        <v>1192.0706723799999</v>
      </c>
      <c r="Q28" s="36">
        <f>SUMIFS(СВЦЭМ!$D$34:$D$777,СВЦЭМ!$A$34:$A$777,$A28,СВЦЭМ!$B$34:$B$777,Q$11)+'СЕТ СН'!$F$11+СВЦЭМ!$D$10+'СЕТ СН'!$F$6-'СЕТ СН'!$F$23</f>
        <v>1163.89885957</v>
      </c>
      <c r="R28" s="36">
        <f>SUMIFS(СВЦЭМ!$D$34:$D$777,СВЦЭМ!$A$34:$A$777,$A28,СВЦЭМ!$B$34:$B$777,R$11)+'СЕТ СН'!$F$11+СВЦЭМ!$D$10+'СЕТ СН'!$F$6-'СЕТ СН'!$F$23</f>
        <v>1090.2894188799999</v>
      </c>
      <c r="S28" s="36">
        <f>SUMIFS(СВЦЭМ!$D$34:$D$777,СВЦЭМ!$A$34:$A$777,$A28,СВЦЭМ!$B$34:$B$777,S$11)+'СЕТ СН'!$F$11+СВЦЭМ!$D$10+'СЕТ СН'!$F$6-'СЕТ СН'!$F$23</f>
        <v>970.79158107999979</v>
      </c>
      <c r="T28" s="36">
        <f>SUMIFS(СВЦЭМ!$D$34:$D$777,СВЦЭМ!$A$34:$A$777,$A28,СВЦЭМ!$B$34:$B$777,T$11)+'СЕТ СН'!$F$11+СВЦЭМ!$D$10+'СЕТ СН'!$F$6-'СЕТ СН'!$F$23</f>
        <v>917.96810923999988</v>
      </c>
      <c r="U28" s="36">
        <f>SUMIFS(СВЦЭМ!$D$34:$D$777,СВЦЭМ!$A$34:$A$777,$A28,СВЦЭМ!$B$34:$B$777,U$11)+'СЕТ СН'!$F$11+СВЦЭМ!$D$10+'СЕТ СН'!$F$6-'СЕТ СН'!$F$23</f>
        <v>920.62712818</v>
      </c>
      <c r="V28" s="36">
        <f>SUMIFS(СВЦЭМ!$D$34:$D$777,СВЦЭМ!$A$34:$A$777,$A28,СВЦЭМ!$B$34:$B$777,V$11)+'СЕТ СН'!$F$11+СВЦЭМ!$D$10+'СЕТ СН'!$F$6-'СЕТ СН'!$F$23</f>
        <v>942.7638751999998</v>
      </c>
      <c r="W28" s="36">
        <f>SUMIFS(СВЦЭМ!$D$34:$D$777,СВЦЭМ!$A$34:$A$777,$A28,СВЦЭМ!$B$34:$B$777,W$11)+'СЕТ СН'!$F$11+СВЦЭМ!$D$10+'СЕТ СН'!$F$6-'СЕТ СН'!$F$23</f>
        <v>964.2431722299998</v>
      </c>
      <c r="X28" s="36">
        <f>SUMIFS(СВЦЭМ!$D$34:$D$777,СВЦЭМ!$A$34:$A$777,$A28,СВЦЭМ!$B$34:$B$777,X$11)+'СЕТ СН'!$F$11+СВЦЭМ!$D$10+'СЕТ СН'!$F$6-'СЕТ СН'!$F$23</f>
        <v>975.02451377999978</v>
      </c>
      <c r="Y28" s="36">
        <f>SUMIFS(СВЦЭМ!$D$34:$D$777,СВЦЭМ!$A$34:$A$777,$A28,СВЦЭМ!$B$34:$B$777,Y$11)+'СЕТ СН'!$F$11+СВЦЭМ!$D$10+'СЕТ СН'!$F$6-'СЕТ СН'!$F$23</f>
        <v>1074.2765942499998</v>
      </c>
    </row>
    <row r="29" spans="1:25" ht="15.75" x14ac:dyDescent="0.2">
      <c r="A29" s="35">
        <f t="shared" si="0"/>
        <v>43452</v>
      </c>
      <c r="B29" s="36">
        <f>SUMIFS(СВЦЭМ!$D$34:$D$777,СВЦЭМ!$A$34:$A$777,$A29,СВЦЭМ!$B$34:$B$777,B$11)+'СЕТ СН'!$F$11+СВЦЭМ!$D$10+'СЕТ СН'!$F$6-'СЕТ СН'!$F$23</f>
        <v>1178.2286034599999</v>
      </c>
      <c r="C29" s="36">
        <f>SUMIFS(СВЦЭМ!$D$34:$D$777,СВЦЭМ!$A$34:$A$777,$A29,СВЦЭМ!$B$34:$B$777,C$11)+'СЕТ СН'!$F$11+СВЦЭМ!$D$10+'СЕТ СН'!$F$6-'СЕТ СН'!$F$23</f>
        <v>1252.84479915</v>
      </c>
      <c r="D29" s="36">
        <f>SUMIFS(СВЦЭМ!$D$34:$D$777,СВЦЭМ!$A$34:$A$777,$A29,СВЦЭМ!$B$34:$B$777,D$11)+'СЕТ СН'!$F$11+СВЦЭМ!$D$10+'СЕТ СН'!$F$6-'СЕТ СН'!$F$23</f>
        <v>1309.0155581699998</v>
      </c>
      <c r="E29" s="36">
        <f>SUMIFS(СВЦЭМ!$D$34:$D$777,СВЦЭМ!$A$34:$A$777,$A29,СВЦЭМ!$B$34:$B$777,E$11)+'СЕТ СН'!$F$11+СВЦЭМ!$D$10+'СЕТ СН'!$F$6-'СЕТ СН'!$F$23</f>
        <v>1315.10951138</v>
      </c>
      <c r="F29" s="36">
        <f>SUMIFS(СВЦЭМ!$D$34:$D$777,СВЦЭМ!$A$34:$A$777,$A29,СВЦЭМ!$B$34:$B$777,F$11)+'СЕТ СН'!$F$11+СВЦЭМ!$D$10+'СЕТ СН'!$F$6-'СЕТ СН'!$F$23</f>
        <v>1314.15182056</v>
      </c>
      <c r="G29" s="36">
        <f>SUMIFS(СВЦЭМ!$D$34:$D$777,СВЦЭМ!$A$34:$A$777,$A29,СВЦЭМ!$B$34:$B$777,G$11)+'СЕТ СН'!$F$11+СВЦЭМ!$D$10+'СЕТ СН'!$F$6-'СЕТ СН'!$F$23</f>
        <v>1302.1552173099999</v>
      </c>
      <c r="H29" s="36">
        <f>SUMIFS(СВЦЭМ!$D$34:$D$777,СВЦЭМ!$A$34:$A$777,$A29,СВЦЭМ!$B$34:$B$777,H$11)+'СЕТ СН'!$F$11+СВЦЭМ!$D$10+'СЕТ СН'!$F$6-'СЕТ СН'!$F$23</f>
        <v>1240.44675942</v>
      </c>
      <c r="I29" s="36">
        <f>SUMIFS(СВЦЭМ!$D$34:$D$777,СВЦЭМ!$A$34:$A$777,$A29,СВЦЭМ!$B$34:$B$777,I$11)+'СЕТ СН'!$F$11+СВЦЭМ!$D$10+'СЕТ СН'!$F$6-'СЕТ СН'!$F$23</f>
        <v>1145.85932035</v>
      </c>
      <c r="J29" s="36">
        <f>SUMIFS(СВЦЭМ!$D$34:$D$777,СВЦЭМ!$A$34:$A$777,$A29,СВЦЭМ!$B$34:$B$777,J$11)+'СЕТ СН'!$F$11+СВЦЭМ!$D$10+'СЕТ СН'!$F$6-'СЕТ СН'!$F$23</f>
        <v>1076.1203857399998</v>
      </c>
      <c r="K29" s="36">
        <f>SUMIFS(СВЦЭМ!$D$34:$D$777,СВЦЭМ!$A$34:$A$777,$A29,СВЦЭМ!$B$34:$B$777,K$11)+'СЕТ СН'!$F$11+СВЦЭМ!$D$10+'СЕТ СН'!$F$6-'СЕТ СН'!$F$23</f>
        <v>1018.6196871899999</v>
      </c>
      <c r="L29" s="36">
        <f>SUMIFS(СВЦЭМ!$D$34:$D$777,СВЦЭМ!$A$34:$A$777,$A29,СВЦЭМ!$B$34:$B$777,L$11)+'СЕТ СН'!$F$11+СВЦЭМ!$D$10+'СЕТ СН'!$F$6-'СЕТ СН'!$F$23</f>
        <v>1031.07823764</v>
      </c>
      <c r="M29" s="36">
        <f>SUMIFS(СВЦЭМ!$D$34:$D$777,СВЦЭМ!$A$34:$A$777,$A29,СВЦЭМ!$B$34:$B$777,M$11)+'СЕТ СН'!$F$11+СВЦЭМ!$D$10+'СЕТ СН'!$F$6-'СЕТ СН'!$F$23</f>
        <v>1065.38617084</v>
      </c>
      <c r="N29" s="36">
        <f>SUMIFS(СВЦЭМ!$D$34:$D$777,СВЦЭМ!$A$34:$A$777,$A29,СВЦЭМ!$B$34:$B$777,N$11)+'СЕТ СН'!$F$11+СВЦЭМ!$D$10+'СЕТ СН'!$F$6-'СЕТ СН'!$F$23</f>
        <v>1113.2388602999999</v>
      </c>
      <c r="O29" s="36">
        <f>SUMIFS(СВЦЭМ!$D$34:$D$777,СВЦЭМ!$A$34:$A$777,$A29,СВЦЭМ!$B$34:$B$777,O$11)+'СЕТ СН'!$F$11+СВЦЭМ!$D$10+'СЕТ СН'!$F$6-'СЕТ СН'!$F$23</f>
        <v>1165.7771426499999</v>
      </c>
      <c r="P29" s="36">
        <f>SUMIFS(СВЦЭМ!$D$34:$D$777,СВЦЭМ!$A$34:$A$777,$A29,СВЦЭМ!$B$34:$B$777,P$11)+'СЕТ СН'!$F$11+СВЦЭМ!$D$10+'СЕТ СН'!$F$6-'СЕТ СН'!$F$23</f>
        <v>1174.2300057099999</v>
      </c>
      <c r="Q29" s="36">
        <f>SUMIFS(СВЦЭМ!$D$34:$D$777,СВЦЭМ!$A$34:$A$777,$A29,СВЦЭМ!$B$34:$B$777,Q$11)+'СЕТ СН'!$F$11+СВЦЭМ!$D$10+'СЕТ СН'!$F$6-'СЕТ СН'!$F$23</f>
        <v>1141.65434175</v>
      </c>
      <c r="R29" s="36">
        <f>SUMIFS(СВЦЭМ!$D$34:$D$777,СВЦЭМ!$A$34:$A$777,$A29,СВЦЭМ!$B$34:$B$777,R$11)+'СЕТ СН'!$F$11+СВЦЭМ!$D$10+'СЕТ СН'!$F$6-'СЕТ СН'!$F$23</f>
        <v>1088.1392166799999</v>
      </c>
      <c r="S29" s="36">
        <f>SUMIFS(СВЦЭМ!$D$34:$D$777,СВЦЭМ!$A$34:$A$777,$A29,СВЦЭМ!$B$34:$B$777,S$11)+'СЕТ СН'!$F$11+СВЦЭМ!$D$10+'СЕТ СН'!$F$6-'СЕТ СН'!$F$23</f>
        <v>1013.0789486199999</v>
      </c>
      <c r="T29" s="36">
        <f>SUMIFS(СВЦЭМ!$D$34:$D$777,СВЦЭМ!$A$34:$A$777,$A29,СВЦЭМ!$B$34:$B$777,T$11)+'СЕТ СН'!$F$11+СВЦЭМ!$D$10+'СЕТ СН'!$F$6-'СЕТ СН'!$F$23</f>
        <v>977.30625014999987</v>
      </c>
      <c r="U29" s="36">
        <f>SUMIFS(СВЦЭМ!$D$34:$D$777,СВЦЭМ!$A$34:$A$777,$A29,СВЦЭМ!$B$34:$B$777,U$11)+'СЕТ СН'!$F$11+СВЦЭМ!$D$10+'СЕТ СН'!$F$6-'СЕТ СН'!$F$23</f>
        <v>969.6913122599999</v>
      </c>
      <c r="V29" s="36">
        <f>SUMIFS(СВЦЭМ!$D$34:$D$777,СВЦЭМ!$A$34:$A$777,$A29,СВЦЭМ!$B$34:$B$777,V$11)+'СЕТ СН'!$F$11+СВЦЭМ!$D$10+'СЕТ СН'!$F$6-'СЕТ СН'!$F$23</f>
        <v>971.9105122599999</v>
      </c>
      <c r="W29" s="36">
        <f>SUMIFS(СВЦЭМ!$D$34:$D$777,СВЦЭМ!$A$34:$A$777,$A29,СВЦЭМ!$B$34:$B$777,W$11)+'СЕТ СН'!$F$11+СВЦЭМ!$D$10+'СЕТ СН'!$F$6-'СЕТ СН'!$F$23</f>
        <v>987.09515539999984</v>
      </c>
      <c r="X29" s="36">
        <f>SUMIFS(СВЦЭМ!$D$34:$D$777,СВЦЭМ!$A$34:$A$777,$A29,СВЦЭМ!$B$34:$B$777,X$11)+'СЕТ СН'!$F$11+СВЦЭМ!$D$10+'СЕТ СН'!$F$6-'СЕТ СН'!$F$23</f>
        <v>996.64871425999991</v>
      </c>
      <c r="Y29" s="36">
        <f>SUMIFS(СВЦЭМ!$D$34:$D$777,СВЦЭМ!$A$34:$A$777,$A29,СВЦЭМ!$B$34:$B$777,Y$11)+'СЕТ СН'!$F$11+СВЦЭМ!$D$10+'СЕТ СН'!$F$6-'СЕТ СН'!$F$23</f>
        <v>1080.15264766</v>
      </c>
    </row>
    <row r="30" spans="1:25" ht="15.75" x14ac:dyDescent="0.2">
      <c r="A30" s="35">
        <f t="shared" si="0"/>
        <v>43453</v>
      </c>
      <c r="B30" s="36">
        <f>SUMIFS(СВЦЭМ!$D$34:$D$777,СВЦЭМ!$A$34:$A$777,$A30,СВЦЭМ!$B$34:$B$777,B$11)+'СЕТ СН'!$F$11+СВЦЭМ!$D$10+'СЕТ СН'!$F$6-'СЕТ СН'!$F$23</f>
        <v>1129.2133279899999</v>
      </c>
      <c r="C30" s="36">
        <f>SUMIFS(СВЦЭМ!$D$34:$D$777,СВЦЭМ!$A$34:$A$777,$A30,СВЦЭМ!$B$34:$B$777,C$11)+'СЕТ СН'!$F$11+СВЦЭМ!$D$10+'СЕТ СН'!$F$6-'СЕТ СН'!$F$23</f>
        <v>1224.46860851</v>
      </c>
      <c r="D30" s="36">
        <f>SUMIFS(СВЦЭМ!$D$34:$D$777,СВЦЭМ!$A$34:$A$777,$A30,СВЦЭМ!$B$34:$B$777,D$11)+'СЕТ СН'!$F$11+СВЦЭМ!$D$10+'СЕТ СН'!$F$6-'СЕТ СН'!$F$23</f>
        <v>1306.06687444</v>
      </c>
      <c r="E30" s="36">
        <f>SUMIFS(СВЦЭМ!$D$34:$D$777,СВЦЭМ!$A$34:$A$777,$A30,СВЦЭМ!$B$34:$B$777,E$11)+'СЕТ СН'!$F$11+СВЦЭМ!$D$10+'СЕТ СН'!$F$6-'СЕТ СН'!$F$23</f>
        <v>1313.5922904899999</v>
      </c>
      <c r="F30" s="36">
        <f>SUMIFS(СВЦЭМ!$D$34:$D$777,СВЦЭМ!$A$34:$A$777,$A30,СВЦЭМ!$B$34:$B$777,F$11)+'СЕТ СН'!$F$11+СВЦЭМ!$D$10+'СЕТ СН'!$F$6-'СЕТ СН'!$F$23</f>
        <v>1307.41377917</v>
      </c>
      <c r="G30" s="36">
        <f>SUMIFS(СВЦЭМ!$D$34:$D$777,СВЦЭМ!$A$34:$A$777,$A30,СВЦЭМ!$B$34:$B$777,G$11)+'СЕТ СН'!$F$11+СВЦЭМ!$D$10+'СЕТ СН'!$F$6-'СЕТ СН'!$F$23</f>
        <v>1269.82197763</v>
      </c>
      <c r="H30" s="36">
        <f>SUMIFS(СВЦЭМ!$D$34:$D$777,СВЦЭМ!$A$34:$A$777,$A30,СВЦЭМ!$B$34:$B$777,H$11)+'СЕТ СН'!$F$11+СВЦЭМ!$D$10+'СЕТ СН'!$F$6-'СЕТ СН'!$F$23</f>
        <v>1206.9576640099999</v>
      </c>
      <c r="I30" s="36">
        <f>SUMIFS(СВЦЭМ!$D$34:$D$777,СВЦЭМ!$A$34:$A$777,$A30,СВЦЭМ!$B$34:$B$777,I$11)+'СЕТ СН'!$F$11+СВЦЭМ!$D$10+'СЕТ СН'!$F$6-'СЕТ СН'!$F$23</f>
        <v>1167.4201132799999</v>
      </c>
      <c r="J30" s="36">
        <f>SUMIFS(СВЦЭМ!$D$34:$D$777,СВЦЭМ!$A$34:$A$777,$A30,СВЦЭМ!$B$34:$B$777,J$11)+'СЕТ СН'!$F$11+СВЦЭМ!$D$10+'СЕТ СН'!$F$6-'СЕТ СН'!$F$23</f>
        <v>1096.53117144</v>
      </c>
      <c r="K30" s="36">
        <f>SUMIFS(СВЦЭМ!$D$34:$D$777,СВЦЭМ!$A$34:$A$777,$A30,СВЦЭМ!$B$34:$B$777,K$11)+'СЕТ СН'!$F$11+СВЦЭМ!$D$10+'СЕТ СН'!$F$6-'СЕТ СН'!$F$23</f>
        <v>1030.9078121999999</v>
      </c>
      <c r="L30" s="36">
        <f>SUMIFS(СВЦЭМ!$D$34:$D$777,СВЦЭМ!$A$34:$A$777,$A30,СВЦЭМ!$B$34:$B$777,L$11)+'СЕТ СН'!$F$11+СВЦЭМ!$D$10+'СЕТ СН'!$F$6-'СЕТ СН'!$F$23</f>
        <v>1005.0709410299999</v>
      </c>
      <c r="M30" s="36">
        <f>SUMIFS(СВЦЭМ!$D$34:$D$777,СВЦЭМ!$A$34:$A$777,$A30,СВЦЭМ!$B$34:$B$777,M$11)+'СЕТ СН'!$F$11+СВЦЭМ!$D$10+'СЕТ СН'!$F$6-'СЕТ СН'!$F$23</f>
        <v>1053.76670638</v>
      </c>
      <c r="N30" s="36">
        <f>SUMIFS(СВЦЭМ!$D$34:$D$777,СВЦЭМ!$A$34:$A$777,$A30,СВЦЭМ!$B$34:$B$777,N$11)+'СЕТ СН'!$F$11+СВЦЭМ!$D$10+'СЕТ СН'!$F$6-'СЕТ СН'!$F$23</f>
        <v>1127.84549651</v>
      </c>
      <c r="O30" s="36">
        <f>SUMIFS(СВЦЭМ!$D$34:$D$777,СВЦЭМ!$A$34:$A$777,$A30,СВЦЭМ!$B$34:$B$777,O$11)+'СЕТ СН'!$F$11+СВЦЭМ!$D$10+'СЕТ СН'!$F$6-'СЕТ СН'!$F$23</f>
        <v>1180.50248061</v>
      </c>
      <c r="P30" s="36">
        <f>SUMIFS(СВЦЭМ!$D$34:$D$777,СВЦЭМ!$A$34:$A$777,$A30,СВЦЭМ!$B$34:$B$777,P$11)+'СЕТ СН'!$F$11+СВЦЭМ!$D$10+'СЕТ СН'!$F$6-'СЕТ СН'!$F$23</f>
        <v>1184.0969906799999</v>
      </c>
      <c r="Q30" s="36">
        <f>SUMIFS(СВЦЭМ!$D$34:$D$777,СВЦЭМ!$A$34:$A$777,$A30,СВЦЭМ!$B$34:$B$777,Q$11)+'СЕТ СН'!$F$11+СВЦЭМ!$D$10+'СЕТ СН'!$F$6-'СЕТ СН'!$F$23</f>
        <v>1150.1944383499999</v>
      </c>
      <c r="R30" s="36">
        <f>SUMIFS(СВЦЭМ!$D$34:$D$777,СВЦЭМ!$A$34:$A$777,$A30,СВЦЭМ!$B$34:$B$777,R$11)+'СЕТ СН'!$F$11+СВЦЭМ!$D$10+'СЕТ СН'!$F$6-'СЕТ СН'!$F$23</f>
        <v>1085.5363632199999</v>
      </c>
      <c r="S30" s="36">
        <f>SUMIFS(СВЦЭМ!$D$34:$D$777,СВЦЭМ!$A$34:$A$777,$A30,СВЦЭМ!$B$34:$B$777,S$11)+'СЕТ СН'!$F$11+СВЦЭМ!$D$10+'СЕТ СН'!$F$6-'СЕТ СН'!$F$23</f>
        <v>994.96196888999998</v>
      </c>
      <c r="T30" s="36">
        <f>SUMIFS(СВЦЭМ!$D$34:$D$777,СВЦЭМ!$A$34:$A$777,$A30,СВЦЭМ!$B$34:$B$777,T$11)+'СЕТ СН'!$F$11+СВЦЭМ!$D$10+'СЕТ СН'!$F$6-'СЕТ СН'!$F$23</f>
        <v>966.81767490999982</v>
      </c>
      <c r="U30" s="36">
        <f>SUMIFS(СВЦЭМ!$D$34:$D$777,СВЦЭМ!$A$34:$A$777,$A30,СВЦЭМ!$B$34:$B$777,U$11)+'СЕТ СН'!$F$11+СВЦЭМ!$D$10+'СЕТ СН'!$F$6-'СЕТ СН'!$F$23</f>
        <v>973.30317234999984</v>
      </c>
      <c r="V30" s="36">
        <f>SUMIFS(СВЦЭМ!$D$34:$D$777,СВЦЭМ!$A$34:$A$777,$A30,СВЦЭМ!$B$34:$B$777,V$11)+'СЕТ СН'!$F$11+СВЦЭМ!$D$10+'СЕТ СН'!$F$6-'СЕТ СН'!$F$23</f>
        <v>983.6197505199998</v>
      </c>
      <c r="W30" s="36">
        <f>SUMIFS(СВЦЭМ!$D$34:$D$777,СВЦЭМ!$A$34:$A$777,$A30,СВЦЭМ!$B$34:$B$777,W$11)+'СЕТ СН'!$F$11+СВЦЭМ!$D$10+'СЕТ СН'!$F$6-'СЕТ СН'!$F$23</f>
        <v>1006.6991113299998</v>
      </c>
      <c r="X30" s="36">
        <f>SUMIFS(СВЦЭМ!$D$34:$D$777,СВЦЭМ!$A$34:$A$777,$A30,СВЦЭМ!$B$34:$B$777,X$11)+'СЕТ СН'!$F$11+СВЦЭМ!$D$10+'СЕТ СН'!$F$6-'СЕТ СН'!$F$23</f>
        <v>1008.0710211099999</v>
      </c>
      <c r="Y30" s="36">
        <f>SUMIFS(СВЦЭМ!$D$34:$D$777,СВЦЭМ!$A$34:$A$777,$A30,СВЦЭМ!$B$34:$B$777,Y$11)+'СЕТ СН'!$F$11+СВЦЭМ!$D$10+'СЕТ СН'!$F$6-'СЕТ СН'!$F$23</f>
        <v>1086.7031030799999</v>
      </c>
    </row>
    <row r="31" spans="1:25" ht="15.75" x14ac:dyDescent="0.2">
      <c r="A31" s="35">
        <f t="shared" si="0"/>
        <v>43454</v>
      </c>
      <c r="B31" s="36">
        <f>SUMIFS(СВЦЭМ!$D$34:$D$777,СВЦЭМ!$A$34:$A$777,$A31,СВЦЭМ!$B$34:$B$777,B$11)+'СЕТ СН'!$F$11+СВЦЭМ!$D$10+'СЕТ СН'!$F$6-'СЕТ СН'!$F$23</f>
        <v>1160.6003302499998</v>
      </c>
      <c r="C31" s="36">
        <f>SUMIFS(СВЦЭМ!$D$34:$D$777,СВЦЭМ!$A$34:$A$777,$A31,СВЦЭМ!$B$34:$B$777,C$11)+'СЕТ СН'!$F$11+СВЦЭМ!$D$10+'СЕТ СН'!$F$6-'СЕТ СН'!$F$23</f>
        <v>1231.1527448100001</v>
      </c>
      <c r="D31" s="36">
        <f>SUMIFS(СВЦЭМ!$D$34:$D$777,СВЦЭМ!$A$34:$A$777,$A31,СВЦЭМ!$B$34:$B$777,D$11)+'СЕТ СН'!$F$11+СВЦЭМ!$D$10+'СЕТ СН'!$F$6-'СЕТ СН'!$F$23</f>
        <v>1299.81675948</v>
      </c>
      <c r="E31" s="36">
        <f>SUMIFS(СВЦЭМ!$D$34:$D$777,СВЦЭМ!$A$34:$A$777,$A31,СВЦЭМ!$B$34:$B$777,E$11)+'СЕТ СН'!$F$11+СВЦЭМ!$D$10+'СЕТ СН'!$F$6-'СЕТ СН'!$F$23</f>
        <v>1310.73995889</v>
      </c>
      <c r="F31" s="36">
        <f>SUMIFS(СВЦЭМ!$D$34:$D$777,СВЦЭМ!$A$34:$A$777,$A31,СВЦЭМ!$B$34:$B$777,F$11)+'СЕТ СН'!$F$11+СВЦЭМ!$D$10+'СЕТ СН'!$F$6-'СЕТ СН'!$F$23</f>
        <v>1307.7235520199999</v>
      </c>
      <c r="G31" s="36">
        <f>SUMIFS(СВЦЭМ!$D$34:$D$777,СВЦЭМ!$A$34:$A$777,$A31,СВЦЭМ!$B$34:$B$777,G$11)+'СЕТ СН'!$F$11+СВЦЭМ!$D$10+'СЕТ СН'!$F$6-'СЕТ СН'!$F$23</f>
        <v>1278.8224646799999</v>
      </c>
      <c r="H31" s="36">
        <f>SUMIFS(СВЦЭМ!$D$34:$D$777,СВЦЭМ!$A$34:$A$777,$A31,СВЦЭМ!$B$34:$B$777,H$11)+'СЕТ СН'!$F$11+СВЦЭМ!$D$10+'СЕТ СН'!$F$6-'СЕТ СН'!$F$23</f>
        <v>1206.51253604</v>
      </c>
      <c r="I31" s="36">
        <f>SUMIFS(СВЦЭМ!$D$34:$D$777,СВЦЭМ!$A$34:$A$777,$A31,СВЦЭМ!$B$34:$B$777,I$11)+'СЕТ СН'!$F$11+СВЦЭМ!$D$10+'СЕТ СН'!$F$6-'СЕТ СН'!$F$23</f>
        <v>1162.2918810900001</v>
      </c>
      <c r="J31" s="36">
        <f>SUMIFS(СВЦЭМ!$D$34:$D$777,СВЦЭМ!$A$34:$A$777,$A31,СВЦЭМ!$B$34:$B$777,J$11)+'СЕТ СН'!$F$11+СВЦЭМ!$D$10+'СЕТ СН'!$F$6-'СЕТ СН'!$F$23</f>
        <v>1087.0810703299999</v>
      </c>
      <c r="K31" s="36">
        <f>SUMIFS(СВЦЭМ!$D$34:$D$777,СВЦЭМ!$A$34:$A$777,$A31,СВЦЭМ!$B$34:$B$777,K$11)+'СЕТ СН'!$F$11+СВЦЭМ!$D$10+'СЕТ СН'!$F$6-'СЕТ СН'!$F$23</f>
        <v>1009.1261627899999</v>
      </c>
      <c r="L31" s="36">
        <f>SUMIFS(СВЦЭМ!$D$34:$D$777,СВЦЭМ!$A$34:$A$777,$A31,СВЦЭМ!$B$34:$B$777,L$11)+'СЕТ СН'!$F$11+СВЦЭМ!$D$10+'СЕТ СН'!$F$6-'СЕТ СН'!$F$23</f>
        <v>1002.5758771599999</v>
      </c>
      <c r="M31" s="36">
        <f>SUMIFS(СВЦЭМ!$D$34:$D$777,СВЦЭМ!$A$34:$A$777,$A31,СВЦЭМ!$B$34:$B$777,M$11)+'СЕТ СН'!$F$11+СВЦЭМ!$D$10+'СЕТ СН'!$F$6-'СЕТ СН'!$F$23</f>
        <v>1055.1838121599999</v>
      </c>
      <c r="N31" s="36">
        <f>SUMIFS(СВЦЭМ!$D$34:$D$777,СВЦЭМ!$A$34:$A$777,$A31,СВЦЭМ!$B$34:$B$777,N$11)+'СЕТ СН'!$F$11+СВЦЭМ!$D$10+'СЕТ СН'!$F$6-'СЕТ СН'!$F$23</f>
        <v>1127.6401012599999</v>
      </c>
      <c r="O31" s="36">
        <f>SUMIFS(СВЦЭМ!$D$34:$D$777,СВЦЭМ!$A$34:$A$777,$A31,СВЦЭМ!$B$34:$B$777,O$11)+'СЕТ СН'!$F$11+СВЦЭМ!$D$10+'СЕТ СН'!$F$6-'СЕТ СН'!$F$23</f>
        <v>1173.3397234699999</v>
      </c>
      <c r="P31" s="36">
        <f>SUMIFS(СВЦЭМ!$D$34:$D$777,СВЦЭМ!$A$34:$A$777,$A31,СВЦЭМ!$B$34:$B$777,P$11)+'СЕТ СН'!$F$11+СВЦЭМ!$D$10+'СЕТ СН'!$F$6-'СЕТ СН'!$F$23</f>
        <v>1188.55116286</v>
      </c>
      <c r="Q31" s="36">
        <f>SUMIFS(СВЦЭМ!$D$34:$D$777,СВЦЭМ!$A$34:$A$777,$A31,СВЦЭМ!$B$34:$B$777,Q$11)+'СЕТ СН'!$F$11+СВЦЭМ!$D$10+'СЕТ СН'!$F$6-'СЕТ СН'!$F$23</f>
        <v>1154.3246153099999</v>
      </c>
      <c r="R31" s="36">
        <f>SUMIFS(СВЦЭМ!$D$34:$D$777,СВЦЭМ!$A$34:$A$777,$A31,СВЦЭМ!$B$34:$B$777,R$11)+'СЕТ СН'!$F$11+СВЦЭМ!$D$10+'СЕТ СН'!$F$6-'СЕТ СН'!$F$23</f>
        <v>1095.4098861099999</v>
      </c>
      <c r="S31" s="36">
        <f>SUMIFS(СВЦЭМ!$D$34:$D$777,СВЦЭМ!$A$34:$A$777,$A31,СВЦЭМ!$B$34:$B$777,S$11)+'СЕТ СН'!$F$11+СВЦЭМ!$D$10+'СЕТ СН'!$F$6-'СЕТ СН'!$F$23</f>
        <v>998.32929872999989</v>
      </c>
      <c r="T31" s="36">
        <f>SUMIFS(СВЦЭМ!$D$34:$D$777,СВЦЭМ!$A$34:$A$777,$A31,СВЦЭМ!$B$34:$B$777,T$11)+'СЕТ СН'!$F$11+СВЦЭМ!$D$10+'СЕТ СН'!$F$6-'СЕТ СН'!$F$23</f>
        <v>958.6575164599999</v>
      </c>
      <c r="U31" s="36">
        <f>SUMIFS(СВЦЭМ!$D$34:$D$777,СВЦЭМ!$A$34:$A$777,$A31,СВЦЭМ!$B$34:$B$777,U$11)+'СЕТ СН'!$F$11+СВЦЭМ!$D$10+'СЕТ СН'!$F$6-'СЕТ СН'!$F$23</f>
        <v>960.64021157999991</v>
      </c>
      <c r="V31" s="36">
        <f>SUMIFS(СВЦЭМ!$D$34:$D$777,СВЦЭМ!$A$34:$A$777,$A31,СВЦЭМ!$B$34:$B$777,V$11)+'СЕТ СН'!$F$11+СВЦЭМ!$D$10+'СЕТ СН'!$F$6-'СЕТ СН'!$F$23</f>
        <v>978.51808041999993</v>
      </c>
      <c r="W31" s="36">
        <f>SUMIFS(СВЦЭМ!$D$34:$D$777,СВЦЭМ!$A$34:$A$777,$A31,СВЦЭМ!$B$34:$B$777,W$11)+'СЕТ СН'!$F$11+СВЦЭМ!$D$10+'СЕТ СН'!$F$6-'СЕТ СН'!$F$23</f>
        <v>990.33292760999984</v>
      </c>
      <c r="X31" s="36">
        <f>SUMIFS(СВЦЭМ!$D$34:$D$777,СВЦЭМ!$A$34:$A$777,$A31,СВЦЭМ!$B$34:$B$777,X$11)+'СЕТ СН'!$F$11+СВЦЭМ!$D$10+'СЕТ СН'!$F$6-'СЕТ СН'!$F$23</f>
        <v>996.38910163999981</v>
      </c>
      <c r="Y31" s="36">
        <f>SUMIFS(СВЦЭМ!$D$34:$D$777,СВЦЭМ!$A$34:$A$777,$A31,СВЦЭМ!$B$34:$B$777,Y$11)+'СЕТ СН'!$F$11+СВЦЭМ!$D$10+'СЕТ СН'!$F$6-'СЕТ СН'!$F$23</f>
        <v>1083.4860567399999</v>
      </c>
    </row>
    <row r="32" spans="1:25" ht="15.75" x14ac:dyDescent="0.2">
      <c r="A32" s="35">
        <f t="shared" si="0"/>
        <v>43455</v>
      </c>
      <c r="B32" s="36">
        <f>SUMIFS(СВЦЭМ!$D$34:$D$777,СВЦЭМ!$A$34:$A$777,$A32,СВЦЭМ!$B$34:$B$777,B$11)+'СЕТ СН'!$F$11+СВЦЭМ!$D$10+'СЕТ СН'!$F$6-'СЕТ СН'!$F$23</f>
        <v>1165.1116382299999</v>
      </c>
      <c r="C32" s="36">
        <f>SUMIFS(СВЦЭМ!$D$34:$D$777,СВЦЭМ!$A$34:$A$777,$A32,СВЦЭМ!$B$34:$B$777,C$11)+'СЕТ СН'!$F$11+СВЦЭМ!$D$10+'СЕТ СН'!$F$6-'СЕТ СН'!$F$23</f>
        <v>1233.76956322</v>
      </c>
      <c r="D32" s="36">
        <f>SUMIFS(СВЦЭМ!$D$34:$D$777,СВЦЭМ!$A$34:$A$777,$A32,СВЦЭМ!$B$34:$B$777,D$11)+'СЕТ СН'!$F$11+СВЦЭМ!$D$10+'СЕТ СН'!$F$6-'СЕТ СН'!$F$23</f>
        <v>1299.52087405</v>
      </c>
      <c r="E32" s="36">
        <f>SUMIFS(СВЦЭМ!$D$34:$D$777,СВЦЭМ!$A$34:$A$777,$A32,СВЦЭМ!$B$34:$B$777,E$11)+'СЕТ СН'!$F$11+СВЦЭМ!$D$10+'СЕТ СН'!$F$6-'СЕТ СН'!$F$23</f>
        <v>1306.13118259</v>
      </c>
      <c r="F32" s="36">
        <f>SUMIFS(СВЦЭМ!$D$34:$D$777,СВЦЭМ!$A$34:$A$777,$A32,СВЦЭМ!$B$34:$B$777,F$11)+'СЕТ СН'!$F$11+СВЦЭМ!$D$10+'СЕТ СН'!$F$6-'СЕТ СН'!$F$23</f>
        <v>1300.7674016199999</v>
      </c>
      <c r="G32" s="36">
        <f>SUMIFS(СВЦЭМ!$D$34:$D$777,СВЦЭМ!$A$34:$A$777,$A32,СВЦЭМ!$B$34:$B$777,G$11)+'СЕТ СН'!$F$11+СВЦЭМ!$D$10+'СЕТ СН'!$F$6-'СЕТ СН'!$F$23</f>
        <v>1269.8436839799999</v>
      </c>
      <c r="H32" s="36">
        <f>SUMIFS(СВЦЭМ!$D$34:$D$777,СВЦЭМ!$A$34:$A$777,$A32,СВЦЭМ!$B$34:$B$777,H$11)+'СЕТ СН'!$F$11+СВЦЭМ!$D$10+'СЕТ СН'!$F$6-'СЕТ СН'!$F$23</f>
        <v>1192.64100446</v>
      </c>
      <c r="I32" s="36">
        <f>SUMIFS(СВЦЭМ!$D$34:$D$777,СВЦЭМ!$A$34:$A$777,$A32,СВЦЭМ!$B$34:$B$777,I$11)+'СЕТ СН'!$F$11+СВЦЭМ!$D$10+'СЕТ СН'!$F$6-'СЕТ СН'!$F$23</f>
        <v>1133.27301999</v>
      </c>
      <c r="J32" s="36">
        <f>SUMIFS(СВЦЭМ!$D$34:$D$777,СВЦЭМ!$A$34:$A$777,$A32,СВЦЭМ!$B$34:$B$777,J$11)+'СЕТ СН'!$F$11+СВЦЭМ!$D$10+'СЕТ СН'!$F$6-'СЕТ СН'!$F$23</f>
        <v>1066.7318865699999</v>
      </c>
      <c r="K32" s="36">
        <f>SUMIFS(СВЦЭМ!$D$34:$D$777,СВЦЭМ!$A$34:$A$777,$A32,СВЦЭМ!$B$34:$B$777,K$11)+'СЕТ СН'!$F$11+СВЦЭМ!$D$10+'СЕТ СН'!$F$6-'СЕТ СН'!$F$23</f>
        <v>1006.7060776699998</v>
      </c>
      <c r="L32" s="36">
        <f>SUMIFS(СВЦЭМ!$D$34:$D$777,СВЦЭМ!$A$34:$A$777,$A32,СВЦЭМ!$B$34:$B$777,L$11)+'СЕТ СН'!$F$11+СВЦЭМ!$D$10+'СЕТ СН'!$F$6-'СЕТ СН'!$F$23</f>
        <v>1002.56474523</v>
      </c>
      <c r="M32" s="36">
        <f>SUMIFS(СВЦЭМ!$D$34:$D$777,СВЦЭМ!$A$34:$A$777,$A32,СВЦЭМ!$B$34:$B$777,M$11)+'СЕТ СН'!$F$11+СВЦЭМ!$D$10+'СЕТ СН'!$F$6-'СЕТ СН'!$F$23</f>
        <v>1053.3735660999998</v>
      </c>
      <c r="N32" s="36">
        <f>SUMIFS(СВЦЭМ!$D$34:$D$777,СВЦЭМ!$A$34:$A$777,$A32,СВЦЭМ!$B$34:$B$777,N$11)+'СЕТ СН'!$F$11+СВЦЭМ!$D$10+'СЕТ СН'!$F$6-'СЕТ СН'!$F$23</f>
        <v>1126.4978740199999</v>
      </c>
      <c r="O32" s="36">
        <f>SUMIFS(СВЦЭМ!$D$34:$D$777,СВЦЭМ!$A$34:$A$777,$A32,СВЦЭМ!$B$34:$B$777,O$11)+'СЕТ СН'!$F$11+СВЦЭМ!$D$10+'СЕТ СН'!$F$6-'СЕТ СН'!$F$23</f>
        <v>1174.5962799399999</v>
      </c>
      <c r="P32" s="36">
        <f>SUMIFS(СВЦЭМ!$D$34:$D$777,СВЦЭМ!$A$34:$A$777,$A32,СВЦЭМ!$B$34:$B$777,P$11)+'СЕТ СН'!$F$11+СВЦЭМ!$D$10+'СЕТ СН'!$F$6-'СЕТ СН'!$F$23</f>
        <v>1176.37623596</v>
      </c>
      <c r="Q32" s="36">
        <f>SUMIFS(СВЦЭМ!$D$34:$D$777,СВЦЭМ!$A$34:$A$777,$A32,СВЦЭМ!$B$34:$B$777,Q$11)+'СЕТ СН'!$F$11+СВЦЭМ!$D$10+'СЕТ СН'!$F$6-'СЕТ СН'!$F$23</f>
        <v>1148.5987261599998</v>
      </c>
      <c r="R32" s="36">
        <f>SUMIFS(СВЦЭМ!$D$34:$D$777,СВЦЭМ!$A$34:$A$777,$A32,СВЦЭМ!$B$34:$B$777,R$11)+'СЕТ СН'!$F$11+СВЦЭМ!$D$10+'СЕТ СН'!$F$6-'СЕТ СН'!$F$23</f>
        <v>1082.89541431</v>
      </c>
      <c r="S32" s="36">
        <f>SUMIFS(СВЦЭМ!$D$34:$D$777,СВЦЭМ!$A$34:$A$777,$A32,СВЦЭМ!$B$34:$B$777,S$11)+'СЕТ СН'!$F$11+СВЦЭМ!$D$10+'СЕТ СН'!$F$6-'СЕТ СН'!$F$23</f>
        <v>993.2425595499999</v>
      </c>
      <c r="T32" s="36">
        <f>SUMIFS(СВЦЭМ!$D$34:$D$777,СВЦЭМ!$A$34:$A$777,$A32,СВЦЭМ!$B$34:$B$777,T$11)+'СЕТ СН'!$F$11+СВЦЭМ!$D$10+'СЕТ СН'!$F$6-'СЕТ СН'!$F$23</f>
        <v>959.18747995999979</v>
      </c>
      <c r="U32" s="36">
        <f>SUMIFS(СВЦЭМ!$D$34:$D$777,СВЦЭМ!$A$34:$A$777,$A32,СВЦЭМ!$B$34:$B$777,U$11)+'СЕТ СН'!$F$11+СВЦЭМ!$D$10+'СЕТ СН'!$F$6-'СЕТ СН'!$F$23</f>
        <v>956.46664798999996</v>
      </c>
      <c r="V32" s="36">
        <f>SUMIFS(СВЦЭМ!$D$34:$D$777,СВЦЭМ!$A$34:$A$777,$A32,СВЦЭМ!$B$34:$B$777,V$11)+'СЕТ СН'!$F$11+СВЦЭМ!$D$10+'СЕТ СН'!$F$6-'СЕТ СН'!$F$23</f>
        <v>977.19392100999994</v>
      </c>
      <c r="W32" s="36">
        <f>SUMIFS(СВЦЭМ!$D$34:$D$777,СВЦЭМ!$A$34:$A$777,$A32,СВЦЭМ!$B$34:$B$777,W$11)+'СЕТ СН'!$F$11+СВЦЭМ!$D$10+'СЕТ СН'!$F$6-'СЕТ СН'!$F$23</f>
        <v>990.33433143999991</v>
      </c>
      <c r="X32" s="36">
        <f>SUMIFS(СВЦЭМ!$D$34:$D$777,СВЦЭМ!$A$34:$A$777,$A32,СВЦЭМ!$B$34:$B$777,X$11)+'СЕТ СН'!$F$11+СВЦЭМ!$D$10+'СЕТ СН'!$F$6-'СЕТ СН'!$F$23</f>
        <v>992.51068769999983</v>
      </c>
      <c r="Y32" s="36">
        <f>SUMIFS(СВЦЭМ!$D$34:$D$777,СВЦЭМ!$A$34:$A$777,$A32,СВЦЭМ!$B$34:$B$777,Y$11)+'СЕТ СН'!$F$11+СВЦЭМ!$D$10+'СЕТ СН'!$F$6-'СЕТ СН'!$F$23</f>
        <v>1079.0910771099998</v>
      </c>
    </row>
    <row r="33" spans="1:27" ht="15.75" x14ac:dyDescent="0.2">
      <c r="A33" s="35">
        <f t="shared" si="0"/>
        <v>43456</v>
      </c>
      <c r="B33" s="36">
        <f>SUMIFS(СВЦЭМ!$D$34:$D$777,СВЦЭМ!$A$34:$A$777,$A33,СВЦЭМ!$B$34:$B$777,B$11)+'СЕТ СН'!$F$11+СВЦЭМ!$D$10+'СЕТ СН'!$F$6-'СЕТ СН'!$F$23</f>
        <v>1138.2603846799998</v>
      </c>
      <c r="C33" s="36">
        <f>SUMIFS(СВЦЭМ!$D$34:$D$777,СВЦЭМ!$A$34:$A$777,$A33,СВЦЭМ!$B$34:$B$777,C$11)+'СЕТ СН'!$F$11+СВЦЭМ!$D$10+'СЕТ СН'!$F$6-'СЕТ СН'!$F$23</f>
        <v>1225.1258668399998</v>
      </c>
      <c r="D33" s="36">
        <f>SUMIFS(СВЦЭМ!$D$34:$D$777,СВЦЭМ!$A$34:$A$777,$A33,СВЦЭМ!$B$34:$B$777,D$11)+'СЕТ СН'!$F$11+СВЦЭМ!$D$10+'СЕТ СН'!$F$6-'СЕТ СН'!$F$23</f>
        <v>1285.3592744600001</v>
      </c>
      <c r="E33" s="36">
        <f>SUMIFS(СВЦЭМ!$D$34:$D$777,СВЦЭМ!$A$34:$A$777,$A33,СВЦЭМ!$B$34:$B$777,E$11)+'СЕТ СН'!$F$11+СВЦЭМ!$D$10+'СЕТ СН'!$F$6-'СЕТ СН'!$F$23</f>
        <v>1291.3429940399999</v>
      </c>
      <c r="F33" s="36">
        <f>SUMIFS(СВЦЭМ!$D$34:$D$777,СВЦЭМ!$A$34:$A$777,$A33,СВЦЭМ!$B$34:$B$777,F$11)+'СЕТ СН'!$F$11+СВЦЭМ!$D$10+'СЕТ СН'!$F$6-'СЕТ СН'!$F$23</f>
        <v>1300.1576204599999</v>
      </c>
      <c r="G33" s="36">
        <f>SUMIFS(СВЦЭМ!$D$34:$D$777,СВЦЭМ!$A$34:$A$777,$A33,СВЦЭМ!$B$34:$B$777,G$11)+'СЕТ СН'!$F$11+СВЦЭМ!$D$10+'СЕТ СН'!$F$6-'СЕТ СН'!$F$23</f>
        <v>1286.96903006</v>
      </c>
      <c r="H33" s="36">
        <f>SUMIFS(СВЦЭМ!$D$34:$D$777,СВЦЭМ!$A$34:$A$777,$A33,СВЦЭМ!$B$34:$B$777,H$11)+'СЕТ СН'!$F$11+СВЦЭМ!$D$10+'СЕТ СН'!$F$6-'СЕТ СН'!$F$23</f>
        <v>1242.07576574</v>
      </c>
      <c r="I33" s="36">
        <f>SUMIFS(СВЦЭМ!$D$34:$D$777,СВЦЭМ!$A$34:$A$777,$A33,СВЦЭМ!$B$34:$B$777,I$11)+'СЕТ СН'!$F$11+СВЦЭМ!$D$10+'СЕТ СН'!$F$6-'СЕТ СН'!$F$23</f>
        <v>1145.5852712199999</v>
      </c>
      <c r="J33" s="36">
        <f>SUMIFS(СВЦЭМ!$D$34:$D$777,СВЦЭМ!$A$34:$A$777,$A33,СВЦЭМ!$B$34:$B$777,J$11)+'СЕТ СН'!$F$11+СВЦЭМ!$D$10+'СЕТ СН'!$F$6-'СЕТ СН'!$F$23</f>
        <v>1056.6851735299999</v>
      </c>
      <c r="K33" s="36">
        <f>SUMIFS(СВЦЭМ!$D$34:$D$777,СВЦЭМ!$A$34:$A$777,$A33,СВЦЭМ!$B$34:$B$777,K$11)+'СЕТ СН'!$F$11+СВЦЭМ!$D$10+'СЕТ СН'!$F$6-'СЕТ СН'!$F$23</f>
        <v>972.73543143999996</v>
      </c>
      <c r="L33" s="36">
        <f>SUMIFS(СВЦЭМ!$D$34:$D$777,СВЦЭМ!$A$34:$A$777,$A33,СВЦЭМ!$B$34:$B$777,L$11)+'СЕТ СН'!$F$11+СВЦЭМ!$D$10+'СЕТ СН'!$F$6-'СЕТ СН'!$F$23</f>
        <v>956.74611829999981</v>
      </c>
      <c r="M33" s="36">
        <f>SUMIFS(СВЦЭМ!$D$34:$D$777,СВЦЭМ!$A$34:$A$777,$A33,СВЦЭМ!$B$34:$B$777,M$11)+'СЕТ СН'!$F$11+СВЦЭМ!$D$10+'СЕТ СН'!$F$6-'СЕТ СН'!$F$23</f>
        <v>1017.54953525</v>
      </c>
      <c r="N33" s="36">
        <f>SUMIFS(СВЦЭМ!$D$34:$D$777,СВЦЭМ!$A$34:$A$777,$A33,СВЦЭМ!$B$34:$B$777,N$11)+'СЕТ СН'!$F$11+СВЦЭМ!$D$10+'СЕТ СН'!$F$6-'СЕТ СН'!$F$23</f>
        <v>1095.8578093599999</v>
      </c>
      <c r="O33" s="36">
        <f>SUMIFS(СВЦЭМ!$D$34:$D$777,СВЦЭМ!$A$34:$A$777,$A33,СВЦЭМ!$B$34:$B$777,O$11)+'СЕТ СН'!$F$11+СВЦЭМ!$D$10+'СЕТ СН'!$F$6-'СЕТ СН'!$F$23</f>
        <v>1154.81426319</v>
      </c>
      <c r="P33" s="36">
        <f>SUMIFS(СВЦЭМ!$D$34:$D$777,СВЦЭМ!$A$34:$A$777,$A33,СВЦЭМ!$B$34:$B$777,P$11)+'СЕТ СН'!$F$11+СВЦЭМ!$D$10+'СЕТ СН'!$F$6-'СЕТ СН'!$F$23</f>
        <v>1173.74319965</v>
      </c>
      <c r="Q33" s="36">
        <f>SUMIFS(СВЦЭМ!$D$34:$D$777,СВЦЭМ!$A$34:$A$777,$A33,СВЦЭМ!$B$34:$B$777,Q$11)+'СЕТ СН'!$F$11+СВЦЭМ!$D$10+'СЕТ СН'!$F$6-'СЕТ СН'!$F$23</f>
        <v>1151.77636674</v>
      </c>
      <c r="R33" s="36">
        <f>SUMIFS(СВЦЭМ!$D$34:$D$777,СВЦЭМ!$A$34:$A$777,$A33,СВЦЭМ!$B$34:$B$777,R$11)+'СЕТ СН'!$F$11+СВЦЭМ!$D$10+'СЕТ СН'!$F$6-'СЕТ СН'!$F$23</f>
        <v>1095.2021450799998</v>
      </c>
      <c r="S33" s="36">
        <f>SUMIFS(СВЦЭМ!$D$34:$D$777,СВЦЭМ!$A$34:$A$777,$A33,СВЦЭМ!$B$34:$B$777,S$11)+'СЕТ СН'!$F$11+СВЦЭМ!$D$10+'СЕТ СН'!$F$6-'СЕТ СН'!$F$23</f>
        <v>1008.1449072399998</v>
      </c>
      <c r="T33" s="36">
        <f>SUMIFS(СВЦЭМ!$D$34:$D$777,СВЦЭМ!$A$34:$A$777,$A33,СВЦЭМ!$B$34:$B$777,T$11)+'СЕТ СН'!$F$11+СВЦЭМ!$D$10+'СЕТ СН'!$F$6-'СЕТ СН'!$F$23</f>
        <v>964.50282040999991</v>
      </c>
      <c r="U33" s="36">
        <f>SUMIFS(СВЦЭМ!$D$34:$D$777,СВЦЭМ!$A$34:$A$777,$A33,СВЦЭМ!$B$34:$B$777,U$11)+'СЕТ СН'!$F$11+СВЦЭМ!$D$10+'СЕТ СН'!$F$6-'СЕТ СН'!$F$23</f>
        <v>963.87795224999991</v>
      </c>
      <c r="V33" s="36">
        <f>SUMIFS(СВЦЭМ!$D$34:$D$777,СВЦЭМ!$A$34:$A$777,$A33,СВЦЭМ!$B$34:$B$777,V$11)+'СЕТ СН'!$F$11+СВЦЭМ!$D$10+'СЕТ СН'!$F$6-'СЕТ СН'!$F$23</f>
        <v>941.6712821399999</v>
      </c>
      <c r="W33" s="36">
        <f>SUMIFS(СВЦЭМ!$D$34:$D$777,СВЦЭМ!$A$34:$A$777,$A33,СВЦЭМ!$B$34:$B$777,W$11)+'СЕТ СН'!$F$11+СВЦЭМ!$D$10+'СЕТ СН'!$F$6-'СЕТ СН'!$F$23</f>
        <v>946.36299474999987</v>
      </c>
      <c r="X33" s="36">
        <f>SUMIFS(СВЦЭМ!$D$34:$D$777,СВЦЭМ!$A$34:$A$777,$A33,СВЦЭМ!$B$34:$B$777,X$11)+'СЕТ СН'!$F$11+СВЦЭМ!$D$10+'СЕТ СН'!$F$6-'СЕТ СН'!$F$23</f>
        <v>968.61916194999981</v>
      </c>
      <c r="Y33" s="36">
        <f>SUMIFS(СВЦЭМ!$D$34:$D$777,СВЦЭМ!$A$34:$A$777,$A33,СВЦЭМ!$B$34:$B$777,Y$11)+'СЕТ СН'!$F$11+СВЦЭМ!$D$10+'СЕТ СН'!$F$6-'СЕТ СН'!$F$23</f>
        <v>1050.16045291</v>
      </c>
    </row>
    <row r="34" spans="1:27" ht="15.75" x14ac:dyDescent="0.2">
      <c r="A34" s="35">
        <f t="shared" si="0"/>
        <v>43457</v>
      </c>
      <c r="B34" s="36">
        <f>SUMIFS(СВЦЭМ!$D$34:$D$777,СВЦЭМ!$A$34:$A$777,$A34,СВЦЭМ!$B$34:$B$777,B$11)+'СЕТ СН'!$F$11+СВЦЭМ!$D$10+'СЕТ СН'!$F$6-'СЕТ СН'!$F$23</f>
        <v>1142.3993143099999</v>
      </c>
      <c r="C34" s="36">
        <f>SUMIFS(СВЦЭМ!$D$34:$D$777,СВЦЭМ!$A$34:$A$777,$A34,СВЦЭМ!$B$34:$B$777,C$11)+'СЕТ СН'!$F$11+СВЦЭМ!$D$10+'СЕТ СН'!$F$6-'СЕТ СН'!$F$23</f>
        <v>1227.5386201199999</v>
      </c>
      <c r="D34" s="36">
        <f>SUMIFS(СВЦЭМ!$D$34:$D$777,СВЦЭМ!$A$34:$A$777,$A34,СВЦЭМ!$B$34:$B$777,D$11)+'СЕТ СН'!$F$11+СВЦЭМ!$D$10+'СЕТ СН'!$F$6-'СЕТ СН'!$F$23</f>
        <v>1313.1130767</v>
      </c>
      <c r="E34" s="36">
        <f>SUMIFS(СВЦЭМ!$D$34:$D$777,СВЦЭМ!$A$34:$A$777,$A34,СВЦЭМ!$B$34:$B$777,E$11)+'СЕТ СН'!$F$11+СВЦЭМ!$D$10+'СЕТ СН'!$F$6-'СЕТ СН'!$F$23</f>
        <v>1311.3834373</v>
      </c>
      <c r="F34" s="36">
        <f>SUMIFS(СВЦЭМ!$D$34:$D$777,СВЦЭМ!$A$34:$A$777,$A34,СВЦЭМ!$B$34:$B$777,F$11)+'СЕТ СН'!$F$11+СВЦЭМ!$D$10+'СЕТ СН'!$F$6-'СЕТ СН'!$F$23</f>
        <v>1318.70524419</v>
      </c>
      <c r="G34" s="36">
        <f>SUMIFS(СВЦЭМ!$D$34:$D$777,СВЦЭМ!$A$34:$A$777,$A34,СВЦЭМ!$B$34:$B$777,G$11)+'СЕТ СН'!$F$11+СВЦЭМ!$D$10+'СЕТ СН'!$F$6-'СЕТ СН'!$F$23</f>
        <v>1306.18974718</v>
      </c>
      <c r="H34" s="36">
        <f>SUMIFS(СВЦЭМ!$D$34:$D$777,СВЦЭМ!$A$34:$A$777,$A34,СВЦЭМ!$B$34:$B$777,H$11)+'СЕТ СН'!$F$11+СВЦЭМ!$D$10+'СЕТ СН'!$F$6-'СЕТ СН'!$F$23</f>
        <v>1262.1403636</v>
      </c>
      <c r="I34" s="36">
        <f>SUMIFS(СВЦЭМ!$D$34:$D$777,СВЦЭМ!$A$34:$A$777,$A34,СВЦЭМ!$B$34:$B$777,I$11)+'СЕТ СН'!$F$11+СВЦЭМ!$D$10+'СЕТ СН'!$F$6-'СЕТ СН'!$F$23</f>
        <v>1170.1077077800001</v>
      </c>
      <c r="J34" s="36">
        <f>SUMIFS(СВЦЭМ!$D$34:$D$777,СВЦЭМ!$A$34:$A$777,$A34,СВЦЭМ!$B$34:$B$777,J$11)+'СЕТ СН'!$F$11+СВЦЭМ!$D$10+'СЕТ СН'!$F$6-'СЕТ СН'!$F$23</f>
        <v>1084.0222391699999</v>
      </c>
      <c r="K34" s="36">
        <f>SUMIFS(СВЦЭМ!$D$34:$D$777,СВЦЭМ!$A$34:$A$777,$A34,СВЦЭМ!$B$34:$B$777,K$11)+'СЕТ СН'!$F$11+СВЦЭМ!$D$10+'СЕТ СН'!$F$6-'СЕТ СН'!$F$23</f>
        <v>988.03198679999991</v>
      </c>
      <c r="L34" s="36">
        <f>SUMIFS(СВЦЭМ!$D$34:$D$777,СВЦЭМ!$A$34:$A$777,$A34,СВЦЭМ!$B$34:$B$777,L$11)+'СЕТ СН'!$F$11+СВЦЭМ!$D$10+'СЕТ СН'!$F$6-'СЕТ СН'!$F$23</f>
        <v>982.47782751</v>
      </c>
      <c r="M34" s="36">
        <f>SUMIFS(СВЦЭМ!$D$34:$D$777,СВЦЭМ!$A$34:$A$777,$A34,СВЦЭМ!$B$34:$B$777,M$11)+'СЕТ СН'!$F$11+СВЦЭМ!$D$10+'СЕТ СН'!$F$6-'СЕТ СН'!$F$23</f>
        <v>1047.56826667</v>
      </c>
      <c r="N34" s="36">
        <f>SUMIFS(СВЦЭМ!$D$34:$D$777,СВЦЭМ!$A$34:$A$777,$A34,СВЦЭМ!$B$34:$B$777,N$11)+'СЕТ СН'!$F$11+СВЦЭМ!$D$10+'СЕТ СН'!$F$6-'СЕТ СН'!$F$23</f>
        <v>1126.7404358699998</v>
      </c>
      <c r="O34" s="36">
        <f>SUMIFS(СВЦЭМ!$D$34:$D$777,СВЦЭМ!$A$34:$A$777,$A34,СВЦЭМ!$B$34:$B$777,O$11)+'СЕТ СН'!$F$11+СВЦЭМ!$D$10+'СЕТ СН'!$F$6-'СЕТ СН'!$F$23</f>
        <v>1178.5865785399999</v>
      </c>
      <c r="P34" s="36">
        <f>SUMIFS(СВЦЭМ!$D$34:$D$777,СВЦЭМ!$A$34:$A$777,$A34,СВЦЭМ!$B$34:$B$777,P$11)+'СЕТ СН'!$F$11+СВЦЭМ!$D$10+'СЕТ СН'!$F$6-'СЕТ СН'!$F$23</f>
        <v>1193.2132689499999</v>
      </c>
      <c r="Q34" s="36">
        <f>SUMIFS(СВЦЭМ!$D$34:$D$777,СВЦЭМ!$A$34:$A$777,$A34,СВЦЭМ!$B$34:$B$777,Q$11)+'СЕТ СН'!$F$11+СВЦЭМ!$D$10+'СЕТ СН'!$F$6-'СЕТ СН'!$F$23</f>
        <v>1169.85804048</v>
      </c>
      <c r="R34" s="36">
        <f>SUMIFS(СВЦЭМ!$D$34:$D$777,СВЦЭМ!$A$34:$A$777,$A34,СВЦЭМ!$B$34:$B$777,R$11)+'СЕТ СН'!$F$11+СВЦЭМ!$D$10+'СЕТ СН'!$F$6-'СЕТ СН'!$F$23</f>
        <v>1077.3281517299999</v>
      </c>
      <c r="S34" s="36">
        <f>SUMIFS(СВЦЭМ!$D$34:$D$777,СВЦЭМ!$A$34:$A$777,$A34,СВЦЭМ!$B$34:$B$777,S$11)+'СЕТ СН'!$F$11+СВЦЭМ!$D$10+'СЕТ СН'!$F$6-'СЕТ СН'!$F$23</f>
        <v>957.05415661999996</v>
      </c>
      <c r="T34" s="36">
        <f>SUMIFS(СВЦЭМ!$D$34:$D$777,СВЦЭМ!$A$34:$A$777,$A34,СВЦЭМ!$B$34:$B$777,T$11)+'СЕТ СН'!$F$11+СВЦЭМ!$D$10+'СЕТ СН'!$F$6-'СЕТ СН'!$F$23</f>
        <v>910.80247688999998</v>
      </c>
      <c r="U34" s="36">
        <f>SUMIFS(СВЦЭМ!$D$34:$D$777,СВЦЭМ!$A$34:$A$777,$A34,СВЦЭМ!$B$34:$B$777,U$11)+'СЕТ СН'!$F$11+СВЦЭМ!$D$10+'СЕТ СН'!$F$6-'СЕТ СН'!$F$23</f>
        <v>916.32199132999995</v>
      </c>
      <c r="V34" s="36">
        <f>SUMIFS(СВЦЭМ!$D$34:$D$777,СВЦЭМ!$A$34:$A$777,$A34,СВЦЭМ!$B$34:$B$777,V$11)+'СЕТ СН'!$F$11+СВЦЭМ!$D$10+'СЕТ СН'!$F$6-'СЕТ СН'!$F$23</f>
        <v>936.53105597999979</v>
      </c>
      <c r="W34" s="36">
        <f>SUMIFS(СВЦЭМ!$D$34:$D$777,СВЦЭМ!$A$34:$A$777,$A34,СВЦЭМ!$B$34:$B$777,W$11)+'СЕТ СН'!$F$11+СВЦЭМ!$D$10+'СЕТ СН'!$F$6-'СЕТ СН'!$F$23</f>
        <v>952.16277936999995</v>
      </c>
      <c r="X34" s="36">
        <f>SUMIFS(СВЦЭМ!$D$34:$D$777,СВЦЭМ!$A$34:$A$777,$A34,СВЦЭМ!$B$34:$B$777,X$11)+'СЕТ СН'!$F$11+СВЦЭМ!$D$10+'СЕТ СН'!$F$6-'СЕТ СН'!$F$23</f>
        <v>974.1072865399999</v>
      </c>
      <c r="Y34" s="36">
        <f>SUMIFS(СВЦЭМ!$D$34:$D$777,СВЦЭМ!$A$34:$A$777,$A34,СВЦЭМ!$B$34:$B$777,Y$11)+'СЕТ СН'!$F$11+СВЦЭМ!$D$10+'СЕТ СН'!$F$6-'СЕТ СН'!$F$23</f>
        <v>1057.5557478599999</v>
      </c>
    </row>
    <row r="35" spans="1:27" ht="15.75" x14ac:dyDescent="0.2">
      <c r="A35" s="35">
        <f t="shared" si="0"/>
        <v>43458</v>
      </c>
      <c r="B35" s="36">
        <f>SUMIFS(СВЦЭМ!$D$34:$D$777,СВЦЭМ!$A$34:$A$777,$A35,СВЦЭМ!$B$34:$B$777,B$11)+'СЕТ СН'!$F$11+СВЦЭМ!$D$10+'СЕТ СН'!$F$6-'СЕТ СН'!$F$23</f>
        <v>1149.5306291999998</v>
      </c>
      <c r="C35" s="36">
        <f>SUMIFS(СВЦЭМ!$D$34:$D$777,СВЦЭМ!$A$34:$A$777,$A35,СВЦЭМ!$B$34:$B$777,C$11)+'СЕТ СН'!$F$11+СВЦЭМ!$D$10+'СЕТ СН'!$F$6-'СЕТ СН'!$F$23</f>
        <v>1241.0580479099999</v>
      </c>
      <c r="D35" s="36">
        <f>SUMIFS(СВЦЭМ!$D$34:$D$777,СВЦЭМ!$A$34:$A$777,$A35,СВЦЭМ!$B$34:$B$777,D$11)+'СЕТ СН'!$F$11+СВЦЭМ!$D$10+'СЕТ СН'!$F$6-'СЕТ СН'!$F$23</f>
        <v>1309.4117710200001</v>
      </c>
      <c r="E35" s="36">
        <f>SUMIFS(СВЦЭМ!$D$34:$D$777,СВЦЭМ!$A$34:$A$777,$A35,СВЦЭМ!$B$34:$B$777,E$11)+'СЕТ СН'!$F$11+СВЦЭМ!$D$10+'СЕТ СН'!$F$6-'СЕТ СН'!$F$23</f>
        <v>1307.14625832</v>
      </c>
      <c r="F35" s="36">
        <f>SUMIFS(СВЦЭМ!$D$34:$D$777,СВЦЭМ!$A$34:$A$777,$A35,СВЦЭМ!$B$34:$B$777,F$11)+'СЕТ СН'!$F$11+СВЦЭМ!$D$10+'СЕТ СН'!$F$6-'СЕТ СН'!$F$23</f>
        <v>1307.1646364199999</v>
      </c>
      <c r="G35" s="36">
        <f>SUMIFS(СВЦЭМ!$D$34:$D$777,СВЦЭМ!$A$34:$A$777,$A35,СВЦЭМ!$B$34:$B$777,G$11)+'СЕТ СН'!$F$11+СВЦЭМ!$D$10+'СЕТ СН'!$F$6-'СЕТ СН'!$F$23</f>
        <v>1301.97556252</v>
      </c>
      <c r="H35" s="36">
        <f>SUMIFS(СВЦЭМ!$D$34:$D$777,СВЦЭМ!$A$34:$A$777,$A35,СВЦЭМ!$B$34:$B$777,H$11)+'СЕТ СН'!$F$11+СВЦЭМ!$D$10+'СЕТ СН'!$F$6-'СЕТ СН'!$F$23</f>
        <v>1264.33581585</v>
      </c>
      <c r="I35" s="36">
        <f>SUMIFS(СВЦЭМ!$D$34:$D$777,СВЦЭМ!$A$34:$A$777,$A35,СВЦЭМ!$B$34:$B$777,I$11)+'СЕТ СН'!$F$11+СВЦЭМ!$D$10+'СЕТ СН'!$F$6-'СЕТ СН'!$F$23</f>
        <v>1152.13863006</v>
      </c>
      <c r="J35" s="36">
        <f>SUMIFS(СВЦЭМ!$D$34:$D$777,СВЦЭМ!$A$34:$A$777,$A35,СВЦЭМ!$B$34:$B$777,J$11)+'СЕТ СН'!$F$11+СВЦЭМ!$D$10+'СЕТ СН'!$F$6-'СЕТ СН'!$F$23</f>
        <v>1098.2343582399999</v>
      </c>
      <c r="K35" s="36">
        <f>SUMIFS(СВЦЭМ!$D$34:$D$777,СВЦЭМ!$A$34:$A$777,$A35,СВЦЭМ!$B$34:$B$777,K$11)+'СЕТ СН'!$F$11+СВЦЭМ!$D$10+'СЕТ СН'!$F$6-'СЕТ СН'!$F$23</f>
        <v>1012.6867587499999</v>
      </c>
      <c r="L35" s="36">
        <f>SUMIFS(СВЦЭМ!$D$34:$D$777,СВЦЭМ!$A$34:$A$777,$A35,СВЦЭМ!$B$34:$B$777,L$11)+'СЕТ СН'!$F$11+СВЦЭМ!$D$10+'СЕТ СН'!$F$6-'СЕТ СН'!$F$23</f>
        <v>1009.28234312</v>
      </c>
      <c r="M35" s="36">
        <f>SUMIFS(СВЦЭМ!$D$34:$D$777,СВЦЭМ!$A$34:$A$777,$A35,СВЦЭМ!$B$34:$B$777,M$11)+'СЕТ СН'!$F$11+СВЦЭМ!$D$10+'СЕТ СН'!$F$6-'СЕТ СН'!$F$23</f>
        <v>1056.79566899</v>
      </c>
      <c r="N35" s="36">
        <f>SUMIFS(СВЦЭМ!$D$34:$D$777,СВЦЭМ!$A$34:$A$777,$A35,СВЦЭМ!$B$34:$B$777,N$11)+'СЕТ СН'!$F$11+СВЦЭМ!$D$10+'СЕТ СН'!$F$6-'СЕТ СН'!$F$23</f>
        <v>1092.16453983</v>
      </c>
      <c r="O35" s="36">
        <f>SUMIFS(СВЦЭМ!$D$34:$D$777,СВЦЭМ!$A$34:$A$777,$A35,СВЦЭМ!$B$34:$B$777,O$11)+'СЕТ СН'!$F$11+СВЦЭМ!$D$10+'СЕТ СН'!$F$6-'СЕТ СН'!$F$23</f>
        <v>1123.7131265799999</v>
      </c>
      <c r="P35" s="36">
        <f>SUMIFS(СВЦЭМ!$D$34:$D$777,СВЦЭМ!$A$34:$A$777,$A35,СВЦЭМ!$B$34:$B$777,P$11)+'СЕТ СН'!$F$11+СВЦЭМ!$D$10+'СЕТ СН'!$F$6-'СЕТ СН'!$F$23</f>
        <v>1118.5290745599998</v>
      </c>
      <c r="Q35" s="36">
        <f>SUMIFS(СВЦЭМ!$D$34:$D$777,СВЦЭМ!$A$34:$A$777,$A35,СВЦЭМ!$B$34:$B$777,Q$11)+'СЕТ СН'!$F$11+СВЦЭМ!$D$10+'СЕТ СН'!$F$6-'СЕТ СН'!$F$23</f>
        <v>1080.0905063499999</v>
      </c>
      <c r="R35" s="36">
        <f>SUMIFS(СВЦЭМ!$D$34:$D$777,СВЦЭМ!$A$34:$A$777,$A35,СВЦЭМ!$B$34:$B$777,R$11)+'СЕТ СН'!$F$11+СВЦЭМ!$D$10+'СЕТ СН'!$F$6-'СЕТ СН'!$F$23</f>
        <v>1048.0233397099998</v>
      </c>
      <c r="S35" s="36">
        <f>SUMIFS(СВЦЭМ!$D$34:$D$777,СВЦЭМ!$A$34:$A$777,$A35,СВЦЭМ!$B$34:$B$777,S$11)+'СЕТ СН'!$F$11+СВЦЭМ!$D$10+'СЕТ СН'!$F$6-'СЕТ СН'!$F$23</f>
        <v>997.51128991999985</v>
      </c>
      <c r="T35" s="36">
        <f>SUMIFS(СВЦЭМ!$D$34:$D$777,СВЦЭМ!$A$34:$A$777,$A35,СВЦЭМ!$B$34:$B$777,T$11)+'СЕТ СН'!$F$11+СВЦЭМ!$D$10+'СЕТ СН'!$F$6-'СЕТ СН'!$F$23</f>
        <v>973.79568814999993</v>
      </c>
      <c r="U35" s="36">
        <f>SUMIFS(СВЦЭМ!$D$34:$D$777,СВЦЭМ!$A$34:$A$777,$A35,СВЦЭМ!$B$34:$B$777,U$11)+'СЕТ СН'!$F$11+СВЦЭМ!$D$10+'СЕТ СН'!$F$6-'СЕТ СН'!$F$23</f>
        <v>976.33753043999991</v>
      </c>
      <c r="V35" s="36">
        <f>SUMIFS(СВЦЭМ!$D$34:$D$777,СВЦЭМ!$A$34:$A$777,$A35,СВЦЭМ!$B$34:$B$777,V$11)+'СЕТ СН'!$F$11+СВЦЭМ!$D$10+'СЕТ СН'!$F$6-'СЕТ СН'!$F$23</f>
        <v>988.80548063999981</v>
      </c>
      <c r="W35" s="36">
        <f>SUMIFS(СВЦЭМ!$D$34:$D$777,СВЦЭМ!$A$34:$A$777,$A35,СВЦЭМ!$B$34:$B$777,W$11)+'СЕТ СН'!$F$11+СВЦЭМ!$D$10+'СЕТ СН'!$F$6-'СЕТ СН'!$F$23</f>
        <v>1013.2064442999999</v>
      </c>
      <c r="X35" s="36">
        <f>SUMIFS(СВЦЭМ!$D$34:$D$777,СВЦЭМ!$A$34:$A$777,$A35,СВЦЭМ!$B$34:$B$777,X$11)+'СЕТ СН'!$F$11+СВЦЭМ!$D$10+'СЕТ СН'!$F$6-'СЕТ СН'!$F$23</f>
        <v>1018.26356803</v>
      </c>
      <c r="Y35" s="36">
        <f>SUMIFS(СВЦЭМ!$D$34:$D$777,СВЦЭМ!$A$34:$A$777,$A35,СВЦЭМ!$B$34:$B$777,Y$11)+'СЕТ СН'!$F$11+СВЦЭМ!$D$10+'СЕТ СН'!$F$6-'СЕТ СН'!$F$23</f>
        <v>1099.95316639</v>
      </c>
    </row>
    <row r="36" spans="1:27" ht="15.75" x14ac:dyDescent="0.2">
      <c r="A36" s="35">
        <f t="shared" si="0"/>
        <v>43459</v>
      </c>
      <c r="B36" s="36">
        <f>SUMIFS(СВЦЭМ!$D$34:$D$777,СВЦЭМ!$A$34:$A$777,$A36,СВЦЭМ!$B$34:$B$777,B$11)+'СЕТ СН'!$F$11+СВЦЭМ!$D$10+'СЕТ СН'!$F$6-'СЕТ СН'!$F$23</f>
        <v>1185.6885562099999</v>
      </c>
      <c r="C36" s="36">
        <f>SUMIFS(СВЦЭМ!$D$34:$D$777,СВЦЭМ!$A$34:$A$777,$A36,СВЦЭМ!$B$34:$B$777,C$11)+'СЕТ СН'!$F$11+СВЦЭМ!$D$10+'СЕТ СН'!$F$6-'СЕТ СН'!$F$23</f>
        <v>1267.4671678099999</v>
      </c>
      <c r="D36" s="36">
        <f>SUMIFS(СВЦЭМ!$D$34:$D$777,СВЦЭМ!$A$34:$A$777,$A36,СВЦЭМ!$B$34:$B$777,D$11)+'СЕТ СН'!$F$11+СВЦЭМ!$D$10+'СЕТ СН'!$F$6-'СЕТ СН'!$F$23</f>
        <v>1337.11499422</v>
      </c>
      <c r="E36" s="36">
        <f>SUMIFS(СВЦЭМ!$D$34:$D$777,СВЦЭМ!$A$34:$A$777,$A36,СВЦЭМ!$B$34:$B$777,E$11)+'СЕТ СН'!$F$11+СВЦЭМ!$D$10+'СЕТ СН'!$F$6-'СЕТ СН'!$F$23</f>
        <v>1353.9219745</v>
      </c>
      <c r="F36" s="36">
        <f>SUMIFS(СВЦЭМ!$D$34:$D$777,СВЦЭМ!$A$34:$A$777,$A36,СВЦЭМ!$B$34:$B$777,F$11)+'СЕТ СН'!$F$11+СВЦЭМ!$D$10+'СЕТ СН'!$F$6-'СЕТ СН'!$F$23</f>
        <v>1354.4124546399999</v>
      </c>
      <c r="G36" s="36">
        <f>SUMIFS(СВЦЭМ!$D$34:$D$777,СВЦЭМ!$A$34:$A$777,$A36,СВЦЭМ!$B$34:$B$777,G$11)+'СЕТ СН'!$F$11+СВЦЭМ!$D$10+'СЕТ СН'!$F$6-'СЕТ СН'!$F$23</f>
        <v>1330.7218699099999</v>
      </c>
      <c r="H36" s="36">
        <f>SUMIFS(СВЦЭМ!$D$34:$D$777,СВЦЭМ!$A$34:$A$777,$A36,СВЦЭМ!$B$34:$B$777,H$11)+'СЕТ СН'!$F$11+СВЦЭМ!$D$10+'СЕТ СН'!$F$6-'СЕТ СН'!$F$23</f>
        <v>1254.4095494000001</v>
      </c>
      <c r="I36" s="36">
        <f>SUMIFS(СВЦЭМ!$D$34:$D$777,СВЦЭМ!$A$34:$A$777,$A36,СВЦЭМ!$B$34:$B$777,I$11)+'СЕТ СН'!$F$11+СВЦЭМ!$D$10+'СЕТ СН'!$F$6-'СЕТ СН'!$F$23</f>
        <v>1134.6362684999999</v>
      </c>
      <c r="J36" s="36">
        <f>SUMIFS(СВЦЭМ!$D$34:$D$777,СВЦЭМ!$A$34:$A$777,$A36,СВЦЭМ!$B$34:$B$777,J$11)+'СЕТ СН'!$F$11+СВЦЭМ!$D$10+'СЕТ СН'!$F$6-'СЕТ СН'!$F$23</f>
        <v>1077.8913639899999</v>
      </c>
      <c r="K36" s="36">
        <f>SUMIFS(СВЦЭМ!$D$34:$D$777,СВЦЭМ!$A$34:$A$777,$A36,СВЦЭМ!$B$34:$B$777,K$11)+'СЕТ СН'!$F$11+СВЦЭМ!$D$10+'СЕТ СН'!$F$6-'СЕТ СН'!$F$23</f>
        <v>1009.1185610599998</v>
      </c>
      <c r="L36" s="36">
        <f>SUMIFS(СВЦЭМ!$D$34:$D$777,СВЦЭМ!$A$34:$A$777,$A36,СВЦЭМ!$B$34:$B$777,L$11)+'СЕТ СН'!$F$11+СВЦЭМ!$D$10+'СЕТ СН'!$F$6-'СЕТ СН'!$F$23</f>
        <v>1000.1029741099999</v>
      </c>
      <c r="M36" s="36">
        <f>SUMIFS(СВЦЭМ!$D$34:$D$777,СВЦЭМ!$A$34:$A$777,$A36,СВЦЭМ!$B$34:$B$777,M$11)+'СЕТ СН'!$F$11+СВЦЭМ!$D$10+'СЕТ СН'!$F$6-'СЕТ СН'!$F$23</f>
        <v>1047.7563776499999</v>
      </c>
      <c r="N36" s="36">
        <f>SUMIFS(СВЦЭМ!$D$34:$D$777,СВЦЭМ!$A$34:$A$777,$A36,СВЦЭМ!$B$34:$B$777,N$11)+'СЕТ СН'!$F$11+СВЦЭМ!$D$10+'СЕТ СН'!$F$6-'СЕТ СН'!$F$23</f>
        <v>1119.0984203799999</v>
      </c>
      <c r="O36" s="36">
        <f>SUMIFS(СВЦЭМ!$D$34:$D$777,СВЦЭМ!$A$34:$A$777,$A36,СВЦЭМ!$B$34:$B$777,O$11)+'СЕТ СН'!$F$11+СВЦЭМ!$D$10+'СЕТ СН'!$F$6-'СЕТ СН'!$F$23</f>
        <v>1162.69743367</v>
      </c>
      <c r="P36" s="36">
        <f>SUMIFS(СВЦЭМ!$D$34:$D$777,СВЦЭМ!$A$34:$A$777,$A36,СВЦЭМ!$B$34:$B$777,P$11)+'СЕТ СН'!$F$11+СВЦЭМ!$D$10+'СЕТ СН'!$F$6-'СЕТ СН'!$F$23</f>
        <v>1168.9517620300001</v>
      </c>
      <c r="Q36" s="36">
        <f>SUMIFS(СВЦЭМ!$D$34:$D$777,СВЦЭМ!$A$34:$A$777,$A36,СВЦЭМ!$B$34:$B$777,Q$11)+'СЕТ СН'!$F$11+СВЦЭМ!$D$10+'СЕТ СН'!$F$6-'СЕТ СН'!$F$23</f>
        <v>1154.1895115699999</v>
      </c>
      <c r="R36" s="36">
        <f>SUMIFS(СВЦЭМ!$D$34:$D$777,СВЦЭМ!$A$34:$A$777,$A36,СВЦЭМ!$B$34:$B$777,R$11)+'СЕТ СН'!$F$11+СВЦЭМ!$D$10+'СЕТ СН'!$F$6-'СЕТ СН'!$F$23</f>
        <v>1093.35634682</v>
      </c>
      <c r="S36" s="36">
        <f>SUMIFS(СВЦЭМ!$D$34:$D$777,СВЦЭМ!$A$34:$A$777,$A36,СВЦЭМ!$B$34:$B$777,S$11)+'СЕТ СН'!$F$11+СВЦЭМ!$D$10+'СЕТ СН'!$F$6-'СЕТ СН'!$F$23</f>
        <v>1015.8325455099998</v>
      </c>
      <c r="T36" s="36">
        <f>SUMIFS(СВЦЭМ!$D$34:$D$777,СВЦЭМ!$A$34:$A$777,$A36,СВЦЭМ!$B$34:$B$777,T$11)+'СЕТ СН'!$F$11+СВЦЭМ!$D$10+'СЕТ СН'!$F$6-'СЕТ СН'!$F$23</f>
        <v>963.96360697</v>
      </c>
      <c r="U36" s="36">
        <f>SUMIFS(СВЦЭМ!$D$34:$D$777,СВЦЭМ!$A$34:$A$777,$A36,СВЦЭМ!$B$34:$B$777,U$11)+'СЕТ СН'!$F$11+СВЦЭМ!$D$10+'СЕТ СН'!$F$6-'СЕТ СН'!$F$23</f>
        <v>973.21169065999993</v>
      </c>
      <c r="V36" s="36">
        <f>SUMIFS(СВЦЭМ!$D$34:$D$777,СВЦЭМ!$A$34:$A$777,$A36,СВЦЭМ!$B$34:$B$777,V$11)+'СЕТ СН'!$F$11+СВЦЭМ!$D$10+'СЕТ СН'!$F$6-'СЕТ СН'!$F$23</f>
        <v>987.26326791999986</v>
      </c>
      <c r="W36" s="36">
        <f>SUMIFS(СВЦЭМ!$D$34:$D$777,СВЦЭМ!$A$34:$A$777,$A36,СВЦЭМ!$B$34:$B$777,W$11)+'СЕТ СН'!$F$11+СВЦЭМ!$D$10+'СЕТ СН'!$F$6-'СЕТ СН'!$F$23</f>
        <v>998.2436027199999</v>
      </c>
      <c r="X36" s="36">
        <f>SUMIFS(СВЦЭМ!$D$34:$D$777,СВЦЭМ!$A$34:$A$777,$A36,СВЦЭМ!$B$34:$B$777,X$11)+'СЕТ СН'!$F$11+СВЦЭМ!$D$10+'СЕТ СН'!$F$6-'СЕТ СН'!$F$23</f>
        <v>1006.5156328099999</v>
      </c>
      <c r="Y36" s="36">
        <f>SUMIFS(СВЦЭМ!$D$34:$D$777,СВЦЭМ!$A$34:$A$777,$A36,СВЦЭМ!$B$34:$B$777,Y$11)+'СЕТ СН'!$F$11+СВЦЭМ!$D$10+'СЕТ СН'!$F$6-'СЕТ СН'!$F$23</f>
        <v>1090.4985691699999</v>
      </c>
    </row>
    <row r="37" spans="1:27" ht="15.75" x14ac:dyDescent="0.2">
      <c r="A37" s="35">
        <f t="shared" si="0"/>
        <v>43460</v>
      </c>
      <c r="B37" s="36">
        <f>SUMIFS(СВЦЭМ!$D$34:$D$777,СВЦЭМ!$A$34:$A$777,$A37,СВЦЭМ!$B$34:$B$777,B$11)+'СЕТ СН'!$F$11+СВЦЭМ!$D$10+'СЕТ СН'!$F$6-'СЕТ СН'!$F$23</f>
        <v>1168.29580947</v>
      </c>
      <c r="C37" s="36">
        <f>SUMIFS(СВЦЭМ!$D$34:$D$777,СВЦЭМ!$A$34:$A$777,$A37,СВЦЭМ!$B$34:$B$777,C$11)+'СЕТ СН'!$F$11+СВЦЭМ!$D$10+'СЕТ СН'!$F$6-'СЕТ СН'!$F$23</f>
        <v>1276.26119737</v>
      </c>
      <c r="D37" s="36">
        <f>SUMIFS(СВЦЭМ!$D$34:$D$777,СВЦЭМ!$A$34:$A$777,$A37,СВЦЭМ!$B$34:$B$777,D$11)+'СЕТ СН'!$F$11+СВЦЭМ!$D$10+'СЕТ СН'!$F$6-'СЕТ СН'!$F$23</f>
        <v>1331.9967016199998</v>
      </c>
      <c r="E37" s="36">
        <f>SUMIFS(СВЦЭМ!$D$34:$D$777,СВЦЭМ!$A$34:$A$777,$A37,СВЦЭМ!$B$34:$B$777,E$11)+'СЕТ СН'!$F$11+СВЦЭМ!$D$10+'СЕТ СН'!$F$6-'СЕТ СН'!$F$23</f>
        <v>1330.6761893599999</v>
      </c>
      <c r="F37" s="36">
        <f>SUMIFS(СВЦЭМ!$D$34:$D$777,СВЦЭМ!$A$34:$A$777,$A37,СВЦЭМ!$B$34:$B$777,F$11)+'СЕТ СН'!$F$11+СВЦЭМ!$D$10+'СЕТ СН'!$F$6-'СЕТ СН'!$F$23</f>
        <v>1329.5258674499999</v>
      </c>
      <c r="G37" s="36">
        <f>SUMIFS(СВЦЭМ!$D$34:$D$777,СВЦЭМ!$A$34:$A$777,$A37,СВЦЭМ!$B$34:$B$777,G$11)+'СЕТ СН'!$F$11+СВЦЭМ!$D$10+'СЕТ СН'!$F$6-'СЕТ СН'!$F$23</f>
        <v>1311.6933766699999</v>
      </c>
      <c r="H37" s="36">
        <f>SUMIFS(СВЦЭМ!$D$34:$D$777,СВЦЭМ!$A$34:$A$777,$A37,СВЦЭМ!$B$34:$B$777,H$11)+'СЕТ СН'!$F$11+СВЦЭМ!$D$10+'СЕТ СН'!$F$6-'СЕТ СН'!$F$23</f>
        <v>1244.0040386199998</v>
      </c>
      <c r="I37" s="36">
        <f>SUMIFS(СВЦЭМ!$D$34:$D$777,СВЦЭМ!$A$34:$A$777,$A37,СВЦЭМ!$B$34:$B$777,I$11)+'СЕТ СН'!$F$11+СВЦЭМ!$D$10+'СЕТ СН'!$F$6-'СЕТ СН'!$F$23</f>
        <v>1147.58461745</v>
      </c>
      <c r="J37" s="36">
        <f>SUMIFS(СВЦЭМ!$D$34:$D$777,СВЦЭМ!$A$34:$A$777,$A37,СВЦЭМ!$B$34:$B$777,J$11)+'СЕТ СН'!$F$11+СВЦЭМ!$D$10+'СЕТ СН'!$F$6-'СЕТ СН'!$F$23</f>
        <v>1092.3149351699999</v>
      </c>
      <c r="K37" s="36">
        <f>SUMIFS(СВЦЭМ!$D$34:$D$777,СВЦЭМ!$A$34:$A$777,$A37,СВЦЭМ!$B$34:$B$777,K$11)+'СЕТ СН'!$F$11+СВЦЭМ!$D$10+'СЕТ СН'!$F$6-'СЕТ СН'!$F$23</f>
        <v>1020.64133883</v>
      </c>
      <c r="L37" s="36">
        <f>SUMIFS(СВЦЭМ!$D$34:$D$777,СВЦЭМ!$A$34:$A$777,$A37,СВЦЭМ!$B$34:$B$777,L$11)+'СЕТ СН'!$F$11+СВЦЭМ!$D$10+'СЕТ СН'!$F$6-'СЕТ СН'!$F$23</f>
        <v>1018.7993935999998</v>
      </c>
      <c r="M37" s="36">
        <f>SUMIFS(СВЦЭМ!$D$34:$D$777,СВЦЭМ!$A$34:$A$777,$A37,СВЦЭМ!$B$34:$B$777,M$11)+'СЕТ СН'!$F$11+СВЦЭМ!$D$10+'СЕТ СН'!$F$6-'СЕТ СН'!$F$23</f>
        <v>1078.7827505499999</v>
      </c>
      <c r="N37" s="36">
        <f>SUMIFS(СВЦЭМ!$D$34:$D$777,СВЦЭМ!$A$34:$A$777,$A37,СВЦЭМ!$B$34:$B$777,N$11)+'СЕТ СН'!$F$11+СВЦЭМ!$D$10+'СЕТ СН'!$F$6-'СЕТ СН'!$F$23</f>
        <v>1154.9168169099999</v>
      </c>
      <c r="O37" s="36">
        <f>SUMIFS(СВЦЭМ!$D$34:$D$777,СВЦЭМ!$A$34:$A$777,$A37,СВЦЭМ!$B$34:$B$777,O$11)+'СЕТ СН'!$F$11+СВЦЭМ!$D$10+'СЕТ СН'!$F$6-'СЕТ СН'!$F$23</f>
        <v>1200.4045994599999</v>
      </c>
      <c r="P37" s="36">
        <f>SUMIFS(СВЦЭМ!$D$34:$D$777,СВЦЭМ!$A$34:$A$777,$A37,СВЦЭМ!$B$34:$B$777,P$11)+'СЕТ СН'!$F$11+СВЦЭМ!$D$10+'СЕТ СН'!$F$6-'СЕТ СН'!$F$23</f>
        <v>1217.9063933999998</v>
      </c>
      <c r="Q37" s="36">
        <f>SUMIFS(СВЦЭМ!$D$34:$D$777,СВЦЭМ!$A$34:$A$777,$A37,СВЦЭМ!$B$34:$B$777,Q$11)+'СЕТ СН'!$F$11+СВЦЭМ!$D$10+'СЕТ СН'!$F$6-'СЕТ СН'!$F$23</f>
        <v>1184.68582199</v>
      </c>
      <c r="R37" s="36">
        <f>SUMIFS(СВЦЭМ!$D$34:$D$777,СВЦЭМ!$A$34:$A$777,$A37,СВЦЭМ!$B$34:$B$777,R$11)+'СЕТ СН'!$F$11+СВЦЭМ!$D$10+'СЕТ СН'!$F$6-'СЕТ СН'!$F$23</f>
        <v>1125.4581356299998</v>
      </c>
      <c r="S37" s="36">
        <f>SUMIFS(СВЦЭМ!$D$34:$D$777,СВЦЭМ!$A$34:$A$777,$A37,СВЦЭМ!$B$34:$B$777,S$11)+'СЕТ СН'!$F$11+СВЦЭМ!$D$10+'СЕТ СН'!$F$6-'СЕТ СН'!$F$23</f>
        <v>1023.28883864</v>
      </c>
      <c r="T37" s="36">
        <f>SUMIFS(СВЦЭМ!$D$34:$D$777,СВЦЭМ!$A$34:$A$777,$A37,СВЦЭМ!$B$34:$B$777,T$11)+'СЕТ СН'!$F$11+СВЦЭМ!$D$10+'СЕТ СН'!$F$6-'СЕТ СН'!$F$23</f>
        <v>985.52267136</v>
      </c>
      <c r="U37" s="36">
        <f>SUMIFS(СВЦЭМ!$D$34:$D$777,СВЦЭМ!$A$34:$A$777,$A37,СВЦЭМ!$B$34:$B$777,U$11)+'СЕТ СН'!$F$11+СВЦЭМ!$D$10+'СЕТ СН'!$F$6-'СЕТ СН'!$F$23</f>
        <v>987.77871706999986</v>
      </c>
      <c r="V37" s="36">
        <f>SUMIFS(СВЦЭМ!$D$34:$D$777,СВЦЭМ!$A$34:$A$777,$A37,СВЦЭМ!$B$34:$B$777,V$11)+'СЕТ СН'!$F$11+СВЦЭМ!$D$10+'СЕТ СН'!$F$6-'СЕТ СН'!$F$23</f>
        <v>998.93581888999984</v>
      </c>
      <c r="W37" s="36">
        <f>SUMIFS(СВЦЭМ!$D$34:$D$777,СВЦЭМ!$A$34:$A$777,$A37,СВЦЭМ!$B$34:$B$777,W$11)+'СЕТ СН'!$F$11+СВЦЭМ!$D$10+'СЕТ СН'!$F$6-'СЕТ СН'!$F$23</f>
        <v>1015.29212508</v>
      </c>
      <c r="X37" s="36">
        <f>SUMIFS(СВЦЭМ!$D$34:$D$777,СВЦЭМ!$A$34:$A$777,$A37,СВЦЭМ!$B$34:$B$777,X$11)+'СЕТ СН'!$F$11+СВЦЭМ!$D$10+'СЕТ СН'!$F$6-'СЕТ СН'!$F$23</f>
        <v>1027.6745238499998</v>
      </c>
      <c r="Y37" s="36">
        <f>SUMIFS(СВЦЭМ!$D$34:$D$777,СВЦЭМ!$A$34:$A$777,$A37,СВЦЭМ!$B$34:$B$777,Y$11)+'СЕТ СН'!$F$11+СВЦЭМ!$D$10+'СЕТ СН'!$F$6-'СЕТ СН'!$F$23</f>
        <v>1102.55170757</v>
      </c>
    </row>
    <row r="38" spans="1:27" ht="15.75" x14ac:dyDescent="0.2">
      <c r="A38" s="35">
        <f t="shared" si="0"/>
        <v>43461</v>
      </c>
      <c r="B38" s="36">
        <f>SUMIFS(СВЦЭМ!$D$34:$D$777,СВЦЭМ!$A$34:$A$777,$A38,СВЦЭМ!$B$34:$B$777,B$11)+'СЕТ СН'!$F$11+СВЦЭМ!$D$10+'СЕТ СН'!$F$6-'СЕТ СН'!$F$23</f>
        <v>1201.86532532</v>
      </c>
      <c r="C38" s="36">
        <f>SUMIFS(СВЦЭМ!$D$34:$D$777,СВЦЭМ!$A$34:$A$777,$A38,СВЦЭМ!$B$34:$B$777,C$11)+'СЕТ СН'!$F$11+СВЦЭМ!$D$10+'СЕТ СН'!$F$6-'СЕТ СН'!$F$23</f>
        <v>1278.9047891599998</v>
      </c>
      <c r="D38" s="36">
        <f>SUMIFS(СВЦЭМ!$D$34:$D$777,СВЦЭМ!$A$34:$A$777,$A38,СВЦЭМ!$B$34:$B$777,D$11)+'СЕТ СН'!$F$11+СВЦЭМ!$D$10+'СЕТ СН'!$F$6-'СЕТ СН'!$F$23</f>
        <v>1336.18462</v>
      </c>
      <c r="E38" s="36">
        <f>SUMIFS(СВЦЭМ!$D$34:$D$777,СВЦЭМ!$A$34:$A$777,$A38,СВЦЭМ!$B$34:$B$777,E$11)+'СЕТ СН'!$F$11+СВЦЭМ!$D$10+'СЕТ СН'!$F$6-'СЕТ СН'!$F$23</f>
        <v>1374.8598646299999</v>
      </c>
      <c r="F38" s="36">
        <f>SUMIFS(СВЦЭМ!$D$34:$D$777,СВЦЭМ!$A$34:$A$777,$A38,СВЦЭМ!$B$34:$B$777,F$11)+'СЕТ СН'!$F$11+СВЦЭМ!$D$10+'СЕТ СН'!$F$6-'СЕТ СН'!$F$23</f>
        <v>1380.1080276600001</v>
      </c>
      <c r="G38" s="36">
        <f>SUMIFS(СВЦЭМ!$D$34:$D$777,СВЦЭМ!$A$34:$A$777,$A38,СВЦЭМ!$B$34:$B$777,G$11)+'СЕТ СН'!$F$11+СВЦЭМ!$D$10+'СЕТ СН'!$F$6-'СЕТ СН'!$F$23</f>
        <v>1366.9825094299999</v>
      </c>
      <c r="H38" s="36">
        <f>SUMIFS(СВЦЭМ!$D$34:$D$777,СВЦЭМ!$A$34:$A$777,$A38,СВЦЭМ!$B$34:$B$777,H$11)+'СЕТ СН'!$F$11+СВЦЭМ!$D$10+'СЕТ СН'!$F$6-'СЕТ СН'!$F$23</f>
        <v>1317.17386283</v>
      </c>
      <c r="I38" s="36">
        <f>SUMIFS(СВЦЭМ!$D$34:$D$777,СВЦЭМ!$A$34:$A$777,$A38,СВЦЭМ!$B$34:$B$777,I$11)+'СЕТ СН'!$F$11+СВЦЭМ!$D$10+'СЕТ СН'!$F$6-'СЕТ СН'!$F$23</f>
        <v>1205.6171061799998</v>
      </c>
      <c r="J38" s="36">
        <f>SUMIFS(СВЦЭМ!$D$34:$D$777,СВЦЭМ!$A$34:$A$777,$A38,СВЦЭМ!$B$34:$B$777,J$11)+'СЕТ СН'!$F$11+СВЦЭМ!$D$10+'СЕТ СН'!$F$6-'СЕТ СН'!$F$23</f>
        <v>1150.9292126799999</v>
      </c>
      <c r="K38" s="36">
        <f>SUMIFS(СВЦЭМ!$D$34:$D$777,СВЦЭМ!$A$34:$A$777,$A38,СВЦЭМ!$B$34:$B$777,K$11)+'СЕТ СН'!$F$11+СВЦЭМ!$D$10+'СЕТ СН'!$F$6-'СЕТ СН'!$F$23</f>
        <v>1093.25456285</v>
      </c>
      <c r="L38" s="36">
        <f>SUMIFS(СВЦЭМ!$D$34:$D$777,СВЦЭМ!$A$34:$A$777,$A38,СВЦЭМ!$B$34:$B$777,L$11)+'СЕТ СН'!$F$11+СВЦЭМ!$D$10+'СЕТ СН'!$F$6-'СЕТ СН'!$F$23</f>
        <v>1098.3532981399999</v>
      </c>
      <c r="M38" s="36">
        <f>SUMIFS(СВЦЭМ!$D$34:$D$777,СВЦЭМ!$A$34:$A$777,$A38,СВЦЭМ!$B$34:$B$777,M$11)+'СЕТ СН'!$F$11+СВЦЭМ!$D$10+'СЕТ СН'!$F$6-'СЕТ СН'!$F$23</f>
        <v>1153.5997372699999</v>
      </c>
      <c r="N38" s="36">
        <f>SUMIFS(СВЦЭМ!$D$34:$D$777,СВЦЭМ!$A$34:$A$777,$A38,СВЦЭМ!$B$34:$B$777,N$11)+'СЕТ СН'!$F$11+СВЦЭМ!$D$10+'СЕТ СН'!$F$6-'СЕТ СН'!$F$23</f>
        <v>1197.3522311299998</v>
      </c>
      <c r="O38" s="36">
        <f>SUMIFS(СВЦЭМ!$D$34:$D$777,СВЦЭМ!$A$34:$A$777,$A38,СВЦЭМ!$B$34:$B$777,O$11)+'СЕТ СН'!$F$11+СВЦЭМ!$D$10+'СЕТ СН'!$F$6-'СЕТ СН'!$F$23</f>
        <v>1217.98282746</v>
      </c>
      <c r="P38" s="36">
        <f>SUMIFS(СВЦЭМ!$D$34:$D$777,СВЦЭМ!$A$34:$A$777,$A38,СВЦЭМ!$B$34:$B$777,P$11)+'СЕТ СН'!$F$11+СВЦЭМ!$D$10+'СЕТ СН'!$F$6-'СЕТ СН'!$F$23</f>
        <v>1254.3912897799999</v>
      </c>
      <c r="Q38" s="36">
        <f>SUMIFS(СВЦЭМ!$D$34:$D$777,СВЦЭМ!$A$34:$A$777,$A38,СВЦЭМ!$B$34:$B$777,Q$11)+'СЕТ СН'!$F$11+СВЦЭМ!$D$10+'СЕТ СН'!$F$6-'СЕТ СН'!$F$23</f>
        <v>1258.69044856</v>
      </c>
      <c r="R38" s="36">
        <f>SUMIFS(СВЦЭМ!$D$34:$D$777,СВЦЭМ!$A$34:$A$777,$A38,СВЦЭМ!$B$34:$B$777,R$11)+'СЕТ СН'!$F$11+СВЦЭМ!$D$10+'СЕТ СН'!$F$6-'СЕТ СН'!$F$23</f>
        <v>1202.5490376999999</v>
      </c>
      <c r="S38" s="36">
        <f>SUMIFS(СВЦЭМ!$D$34:$D$777,СВЦЭМ!$A$34:$A$777,$A38,СВЦЭМ!$B$34:$B$777,S$11)+'СЕТ СН'!$F$11+СВЦЭМ!$D$10+'СЕТ СН'!$F$6-'СЕТ СН'!$F$23</f>
        <v>1119.2038589499998</v>
      </c>
      <c r="T38" s="36">
        <f>SUMIFS(СВЦЭМ!$D$34:$D$777,СВЦЭМ!$A$34:$A$777,$A38,СВЦЭМ!$B$34:$B$777,T$11)+'СЕТ СН'!$F$11+СВЦЭМ!$D$10+'СЕТ СН'!$F$6-'СЕТ СН'!$F$23</f>
        <v>1069.73465502</v>
      </c>
      <c r="U38" s="36">
        <f>SUMIFS(СВЦЭМ!$D$34:$D$777,СВЦЭМ!$A$34:$A$777,$A38,СВЦЭМ!$B$34:$B$777,U$11)+'СЕТ СН'!$F$11+СВЦЭМ!$D$10+'СЕТ СН'!$F$6-'СЕТ СН'!$F$23</f>
        <v>1071.3868058799999</v>
      </c>
      <c r="V38" s="36">
        <f>SUMIFS(СВЦЭМ!$D$34:$D$777,СВЦЭМ!$A$34:$A$777,$A38,СВЦЭМ!$B$34:$B$777,V$11)+'СЕТ СН'!$F$11+СВЦЭМ!$D$10+'СЕТ СН'!$F$6-'СЕТ СН'!$F$23</f>
        <v>1084.6021425099998</v>
      </c>
      <c r="W38" s="36">
        <f>SUMIFS(СВЦЭМ!$D$34:$D$777,СВЦЭМ!$A$34:$A$777,$A38,СВЦЭМ!$B$34:$B$777,W$11)+'СЕТ СН'!$F$11+СВЦЭМ!$D$10+'СЕТ СН'!$F$6-'СЕТ СН'!$F$23</f>
        <v>1101.4738110699998</v>
      </c>
      <c r="X38" s="36">
        <f>SUMIFS(СВЦЭМ!$D$34:$D$777,СВЦЭМ!$A$34:$A$777,$A38,СВЦЭМ!$B$34:$B$777,X$11)+'СЕТ СН'!$F$11+СВЦЭМ!$D$10+'СЕТ СН'!$F$6-'СЕТ СН'!$F$23</f>
        <v>1122.3215340299998</v>
      </c>
      <c r="Y38" s="36">
        <f>SUMIFS(СВЦЭМ!$D$34:$D$777,СВЦЭМ!$A$34:$A$777,$A38,СВЦЭМ!$B$34:$B$777,Y$11)+'СЕТ СН'!$F$11+СВЦЭМ!$D$10+'СЕТ СН'!$F$6-'СЕТ СН'!$F$23</f>
        <v>1188.9624566800001</v>
      </c>
    </row>
    <row r="39" spans="1:27" ht="15.75" x14ac:dyDescent="0.2">
      <c r="A39" s="35">
        <f t="shared" si="0"/>
        <v>43462</v>
      </c>
      <c r="B39" s="36">
        <f>SUMIFS(СВЦЭМ!$D$34:$D$777,СВЦЭМ!$A$34:$A$777,$A39,СВЦЭМ!$B$34:$B$777,B$11)+'СЕТ СН'!$F$11+СВЦЭМ!$D$10+'СЕТ СН'!$F$6-'СЕТ СН'!$F$23</f>
        <v>1241.4043022199999</v>
      </c>
      <c r="C39" s="36">
        <f>SUMIFS(СВЦЭМ!$D$34:$D$777,СВЦЭМ!$A$34:$A$777,$A39,СВЦЭМ!$B$34:$B$777,C$11)+'СЕТ СН'!$F$11+СВЦЭМ!$D$10+'СЕТ СН'!$F$6-'СЕТ СН'!$F$23</f>
        <v>1297.50596412</v>
      </c>
      <c r="D39" s="36">
        <f>SUMIFS(СВЦЭМ!$D$34:$D$777,СВЦЭМ!$A$34:$A$777,$A39,СВЦЭМ!$B$34:$B$777,D$11)+'СЕТ СН'!$F$11+СВЦЭМ!$D$10+'СЕТ СН'!$F$6-'СЕТ СН'!$F$23</f>
        <v>1367.0883242299999</v>
      </c>
      <c r="E39" s="36">
        <f>SUMIFS(СВЦЭМ!$D$34:$D$777,СВЦЭМ!$A$34:$A$777,$A39,СВЦЭМ!$B$34:$B$777,E$11)+'СЕТ СН'!$F$11+СВЦЭМ!$D$10+'СЕТ СН'!$F$6-'СЕТ СН'!$F$23</f>
        <v>1377.1028231400001</v>
      </c>
      <c r="F39" s="36">
        <f>SUMIFS(СВЦЭМ!$D$34:$D$777,СВЦЭМ!$A$34:$A$777,$A39,СВЦЭМ!$B$34:$B$777,F$11)+'СЕТ СН'!$F$11+СВЦЭМ!$D$10+'СЕТ СН'!$F$6-'СЕТ СН'!$F$23</f>
        <v>1388.90756889</v>
      </c>
      <c r="G39" s="36">
        <f>SUMIFS(СВЦЭМ!$D$34:$D$777,СВЦЭМ!$A$34:$A$777,$A39,СВЦЭМ!$B$34:$B$777,G$11)+'СЕТ СН'!$F$11+СВЦЭМ!$D$10+'СЕТ СН'!$F$6-'СЕТ СН'!$F$23</f>
        <v>1360.25619203</v>
      </c>
      <c r="H39" s="36">
        <f>SUMIFS(СВЦЭМ!$D$34:$D$777,СВЦЭМ!$A$34:$A$777,$A39,СВЦЭМ!$B$34:$B$777,H$11)+'СЕТ СН'!$F$11+СВЦЭМ!$D$10+'СЕТ СН'!$F$6-'СЕТ СН'!$F$23</f>
        <v>1290.0096733799999</v>
      </c>
      <c r="I39" s="36">
        <f>SUMIFS(СВЦЭМ!$D$34:$D$777,СВЦЭМ!$A$34:$A$777,$A39,СВЦЭМ!$B$34:$B$777,I$11)+'СЕТ СН'!$F$11+СВЦЭМ!$D$10+'СЕТ СН'!$F$6-'СЕТ СН'!$F$23</f>
        <v>1184.11955199</v>
      </c>
      <c r="J39" s="36">
        <f>SUMIFS(СВЦЭМ!$D$34:$D$777,СВЦЭМ!$A$34:$A$777,$A39,СВЦЭМ!$B$34:$B$777,J$11)+'СЕТ СН'!$F$11+СВЦЭМ!$D$10+'СЕТ СН'!$F$6-'СЕТ СН'!$F$23</f>
        <v>1115.7324747299999</v>
      </c>
      <c r="K39" s="36">
        <f>SUMIFS(СВЦЭМ!$D$34:$D$777,СВЦЭМ!$A$34:$A$777,$A39,СВЦЭМ!$B$34:$B$777,K$11)+'СЕТ СН'!$F$11+СВЦЭМ!$D$10+'СЕТ СН'!$F$6-'СЕТ СН'!$F$23</f>
        <v>1042.57838204</v>
      </c>
      <c r="L39" s="36">
        <f>SUMIFS(СВЦЭМ!$D$34:$D$777,СВЦЭМ!$A$34:$A$777,$A39,СВЦЭМ!$B$34:$B$777,L$11)+'СЕТ СН'!$F$11+СВЦЭМ!$D$10+'СЕТ СН'!$F$6-'СЕТ СН'!$F$23</f>
        <v>1038.2339554099999</v>
      </c>
      <c r="M39" s="36">
        <f>SUMIFS(СВЦЭМ!$D$34:$D$777,СВЦЭМ!$A$34:$A$777,$A39,СВЦЭМ!$B$34:$B$777,M$11)+'СЕТ СН'!$F$11+СВЦЭМ!$D$10+'СЕТ СН'!$F$6-'СЕТ СН'!$F$23</f>
        <v>1092.61255663</v>
      </c>
      <c r="N39" s="36">
        <f>SUMIFS(СВЦЭМ!$D$34:$D$777,СВЦЭМ!$A$34:$A$777,$A39,СВЦЭМ!$B$34:$B$777,N$11)+'СЕТ СН'!$F$11+СВЦЭМ!$D$10+'СЕТ СН'!$F$6-'СЕТ СН'!$F$23</f>
        <v>1143.4560628099998</v>
      </c>
      <c r="O39" s="36">
        <f>SUMIFS(СВЦЭМ!$D$34:$D$777,СВЦЭМ!$A$34:$A$777,$A39,СВЦЭМ!$B$34:$B$777,O$11)+'СЕТ СН'!$F$11+СВЦЭМ!$D$10+'СЕТ СН'!$F$6-'СЕТ СН'!$F$23</f>
        <v>1195.9875219</v>
      </c>
      <c r="P39" s="36">
        <f>SUMIFS(СВЦЭМ!$D$34:$D$777,СВЦЭМ!$A$34:$A$777,$A39,СВЦЭМ!$B$34:$B$777,P$11)+'СЕТ СН'!$F$11+СВЦЭМ!$D$10+'СЕТ СН'!$F$6-'СЕТ СН'!$F$23</f>
        <v>1210.3168619999999</v>
      </c>
      <c r="Q39" s="36">
        <f>SUMIFS(СВЦЭМ!$D$34:$D$777,СВЦЭМ!$A$34:$A$777,$A39,СВЦЭМ!$B$34:$B$777,Q$11)+'СЕТ СН'!$F$11+СВЦЭМ!$D$10+'СЕТ СН'!$F$6-'СЕТ СН'!$F$23</f>
        <v>1185.44358784</v>
      </c>
      <c r="R39" s="36">
        <f>SUMIFS(СВЦЭМ!$D$34:$D$777,СВЦЭМ!$A$34:$A$777,$A39,СВЦЭМ!$B$34:$B$777,R$11)+'СЕТ СН'!$F$11+СВЦЭМ!$D$10+'СЕТ СН'!$F$6-'СЕТ СН'!$F$23</f>
        <v>1125.7265874699999</v>
      </c>
      <c r="S39" s="36">
        <f>SUMIFS(СВЦЭМ!$D$34:$D$777,СВЦЭМ!$A$34:$A$777,$A39,СВЦЭМ!$B$34:$B$777,S$11)+'СЕТ СН'!$F$11+СВЦЭМ!$D$10+'СЕТ СН'!$F$6-'СЕТ СН'!$F$23</f>
        <v>1043.0111995</v>
      </c>
      <c r="T39" s="36">
        <f>SUMIFS(СВЦЭМ!$D$34:$D$777,СВЦЭМ!$A$34:$A$777,$A39,СВЦЭМ!$B$34:$B$777,T$11)+'СЕТ СН'!$F$11+СВЦЭМ!$D$10+'СЕТ СН'!$F$6-'СЕТ СН'!$F$23</f>
        <v>995.85854412999993</v>
      </c>
      <c r="U39" s="36">
        <f>SUMIFS(СВЦЭМ!$D$34:$D$777,СВЦЭМ!$A$34:$A$777,$A39,СВЦЭМ!$B$34:$B$777,U$11)+'СЕТ СН'!$F$11+СВЦЭМ!$D$10+'СЕТ СН'!$F$6-'СЕТ СН'!$F$23</f>
        <v>1000.9215802499998</v>
      </c>
      <c r="V39" s="36">
        <f>SUMIFS(СВЦЭМ!$D$34:$D$777,СВЦЭМ!$A$34:$A$777,$A39,СВЦЭМ!$B$34:$B$777,V$11)+'СЕТ СН'!$F$11+СВЦЭМ!$D$10+'СЕТ СН'!$F$6-'СЕТ СН'!$F$23</f>
        <v>1014.6696909</v>
      </c>
      <c r="W39" s="36">
        <f>SUMIFS(СВЦЭМ!$D$34:$D$777,СВЦЭМ!$A$34:$A$777,$A39,СВЦЭМ!$B$34:$B$777,W$11)+'СЕТ СН'!$F$11+СВЦЭМ!$D$10+'СЕТ СН'!$F$6-'СЕТ СН'!$F$23</f>
        <v>1023.53504718</v>
      </c>
      <c r="X39" s="36">
        <f>SUMIFS(СВЦЭМ!$D$34:$D$777,СВЦЭМ!$A$34:$A$777,$A39,СВЦЭМ!$B$34:$B$777,X$11)+'СЕТ СН'!$F$11+СВЦЭМ!$D$10+'СЕТ СН'!$F$6-'СЕТ СН'!$F$23</f>
        <v>1039.8580956399999</v>
      </c>
      <c r="Y39" s="36">
        <f>SUMIFS(СВЦЭМ!$D$34:$D$777,СВЦЭМ!$A$34:$A$777,$A39,СВЦЭМ!$B$34:$B$777,Y$11)+'СЕТ СН'!$F$11+СВЦЭМ!$D$10+'СЕТ СН'!$F$6-'СЕТ СН'!$F$23</f>
        <v>1129.47025721</v>
      </c>
    </row>
    <row r="40" spans="1:27" ht="15.75" x14ac:dyDescent="0.2">
      <c r="A40" s="35">
        <f t="shared" si="0"/>
        <v>43463</v>
      </c>
      <c r="B40" s="36">
        <f>SUMIFS(СВЦЭМ!$D$34:$D$777,СВЦЭМ!$A$34:$A$777,$A40,СВЦЭМ!$B$34:$B$777,B$11)+'СЕТ СН'!$F$11+СВЦЭМ!$D$10+'СЕТ СН'!$F$6-'СЕТ СН'!$F$23</f>
        <v>1214.6627546099999</v>
      </c>
      <c r="C40" s="36">
        <f>SUMIFS(СВЦЭМ!$D$34:$D$777,СВЦЭМ!$A$34:$A$777,$A40,СВЦЭМ!$B$34:$B$777,C$11)+'СЕТ СН'!$F$11+СВЦЭМ!$D$10+'СЕТ СН'!$F$6-'СЕТ СН'!$F$23</f>
        <v>1316.38503642</v>
      </c>
      <c r="D40" s="36">
        <f>SUMIFS(СВЦЭМ!$D$34:$D$777,СВЦЭМ!$A$34:$A$777,$A40,СВЦЭМ!$B$34:$B$777,D$11)+'СЕТ СН'!$F$11+СВЦЭМ!$D$10+'СЕТ СН'!$F$6-'СЕТ СН'!$F$23</f>
        <v>1397.36331832</v>
      </c>
      <c r="E40" s="36">
        <f>SUMIFS(СВЦЭМ!$D$34:$D$777,СВЦЭМ!$A$34:$A$777,$A40,СВЦЭМ!$B$34:$B$777,E$11)+'СЕТ СН'!$F$11+СВЦЭМ!$D$10+'СЕТ СН'!$F$6-'СЕТ СН'!$F$23</f>
        <v>1414.9456854299999</v>
      </c>
      <c r="F40" s="36">
        <f>SUMIFS(СВЦЭМ!$D$34:$D$777,СВЦЭМ!$A$34:$A$777,$A40,СВЦЭМ!$B$34:$B$777,F$11)+'СЕТ СН'!$F$11+СВЦЭМ!$D$10+'СЕТ СН'!$F$6-'СЕТ СН'!$F$23</f>
        <v>1414.8899153999998</v>
      </c>
      <c r="G40" s="36">
        <f>SUMIFS(СВЦЭМ!$D$34:$D$777,СВЦЭМ!$A$34:$A$777,$A40,СВЦЭМ!$B$34:$B$777,G$11)+'СЕТ СН'!$F$11+СВЦЭМ!$D$10+'СЕТ СН'!$F$6-'СЕТ СН'!$F$23</f>
        <v>1396.57849663</v>
      </c>
      <c r="H40" s="36">
        <f>SUMIFS(СВЦЭМ!$D$34:$D$777,СВЦЭМ!$A$34:$A$777,$A40,СВЦЭМ!$B$34:$B$777,H$11)+'СЕТ СН'!$F$11+СВЦЭМ!$D$10+'СЕТ СН'!$F$6-'СЕТ СН'!$F$23</f>
        <v>1301.0138399</v>
      </c>
      <c r="I40" s="36">
        <f>SUMIFS(СВЦЭМ!$D$34:$D$777,СВЦЭМ!$A$34:$A$777,$A40,СВЦЭМ!$B$34:$B$777,I$11)+'СЕТ СН'!$F$11+СВЦЭМ!$D$10+'СЕТ СН'!$F$6-'СЕТ СН'!$F$23</f>
        <v>1219.2411760699999</v>
      </c>
      <c r="J40" s="36">
        <f>SUMIFS(СВЦЭМ!$D$34:$D$777,СВЦЭМ!$A$34:$A$777,$A40,СВЦЭМ!$B$34:$B$777,J$11)+'СЕТ СН'!$F$11+СВЦЭМ!$D$10+'СЕТ СН'!$F$6-'СЕТ СН'!$F$23</f>
        <v>1164.05524324</v>
      </c>
      <c r="K40" s="36">
        <f>SUMIFS(СВЦЭМ!$D$34:$D$777,СВЦЭМ!$A$34:$A$777,$A40,СВЦЭМ!$B$34:$B$777,K$11)+'СЕТ СН'!$F$11+СВЦЭМ!$D$10+'СЕТ СН'!$F$6-'СЕТ СН'!$F$23</f>
        <v>1079.67705611</v>
      </c>
      <c r="L40" s="36">
        <f>SUMIFS(СВЦЭМ!$D$34:$D$777,СВЦЭМ!$A$34:$A$777,$A40,СВЦЭМ!$B$34:$B$777,L$11)+'СЕТ СН'!$F$11+СВЦЭМ!$D$10+'СЕТ СН'!$F$6-'СЕТ СН'!$F$23</f>
        <v>1078.25618485</v>
      </c>
      <c r="M40" s="36">
        <f>SUMIFS(СВЦЭМ!$D$34:$D$777,СВЦЭМ!$A$34:$A$777,$A40,СВЦЭМ!$B$34:$B$777,M$11)+'СЕТ СН'!$F$11+СВЦЭМ!$D$10+'СЕТ СН'!$F$6-'СЕТ СН'!$F$23</f>
        <v>1152.2282900099999</v>
      </c>
      <c r="N40" s="36">
        <f>SUMIFS(СВЦЭМ!$D$34:$D$777,СВЦЭМ!$A$34:$A$777,$A40,СВЦЭМ!$B$34:$B$777,N$11)+'СЕТ СН'!$F$11+СВЦЭМ!$D$10+'СЕТ СН'!$F$6-'СЕТ СН'!$F$23</f>
        <v>1198.01402441</v>
      </c>
      <c r="O40" s="36">
        <f>SUMIFS(СВЦЭМ!$D$34:$D$777,СВЦЭМ!$A$34:$A$777,$A40,СВЦЭМ!$B$34:$B$777,O$11)+'СЕТ СН'!$F$11+СВЦЭМ!$D$10+'СЕТ СН'!$F$6-'СЕТ СН'!$F$23</f>
        <v>1208.9188713199999</v>
      </c>
      <c r="P40" s="36">
        <f>SUMIFS(СВЦЭМ!$D$34:$D$777,СВЦЭМ!$A$34:$A$777,$A40,СВЦЭМ!$B$34:$B$777,P$11)+'СЕТ СН'!$F$11+СВЦЭМ!$D$10+'СЕТ СН'!$F$6-'СЕТ СН'!$F$23</f>
        <v>1215.8643884799999</v>
      </c>
      <c r="Q40" s="36">
        <f>SUMIFS(СВЦЭМ!$D$34:$D$777,СВЦЭМ!$A$34:$A$777,$A40,СВЦЭМ!$B$34:$B$777,Q$11)+'СЕТ СН'!$F$11+СВЦЭМ!$D$10+'СЕТ СН'!$F$6-'СЕТ СН'!$F$23</f>
        <v>1202.85797131</v>
      </c>
      <c r="R40" s="36">
        <f>SUMIFS(СВЦЭМ!$D$34:$D$777,СВЦЭМ!$A$34:$A$777,$A40,СВЦЭМ!$B$34:$B$777,R$11)+'СЕТ СН'!$F$11+СВЦЭМ!$D$10+'СЕТ СН'!$F$6-'СЕТ СН'!$F$23</f>
        <v>1152.8043508399999</v>
      </c>
      <c r="S40" s="36">
        <f>SUMIFS(СВЦЭМ!$D$34:$D$777,СВЦЭМ!$A$34:$A$777,$A40,СВЦЭМ!$B$34:$B$777,S$11)+'СЕТ СН'!$F$11+СВЦЭМ!$D$10+'СЕТ СН'!$F$6-'СЕТ СН'!$F$23</f>
        <v>1061.99202569</v>
      </c>
      <c r="T40" s="36">
        <f>SUMIFS(СВЦЭМ!$D$34:$D$777,СВЦЭМ!$A$34:$A$777,$A40,СВЦЭМ!$B$34:$B$777,T$11)+'СЕТ СН'!$F$11+СВЦЭМ!$D$10+'СЕТ СН'!$F$6-'СЕТ СН'!$F$23</f>
        <v>1031.2945888499999</v>
      </c>
      <c r="U40" s="36">
        <f>SUMIFS(СВЦЭМ!$D$34:$D$777,СВЦЭМ!$A$34:$A$777,$A40,СВЦЭМ!$B$34:$B$777,U$11)+'СЕТ СН'!$F$11+СВЦЭМ!$D$10+'СЕТ СН'!$F$6-'СЕТ СН'!$F$23</f>
        <v>1030.57230433</v>
      </c>
      <c r="V40" s="36">
        <f>SUMIFS(СВЦЭМ!$D$34:$D$777,СВЦЭМ!$A$34:$A$777,$A40,СВЦЭМ!$B$34:$B$777,V$11)+'СЕТ СН'!$F$11+СВЦЭМ!$D$10+'СЕТ СН'!$F$6-'СЕТ СН'!$F$23</f>
        <v>1055.5140863399999</v>
      </c>
      <c r="W40" s="36">
        <f>SUMIFS(СВЦЭМ!$D$34:$D$777,СВЦЭМ!$A$34:$A$777,$A40,СВЦЭМ!$B$34:$B$777,W$11)+'СЕТ СН'!$F$11+СВЦЭМ!$D$10+'СЕТ СН'!$F$6-'СЕТ СН'!$F$23</f>
        <v>1061.61322746</v>
      </c>
      <c r="X40" s="36">
        <f>SUMIFS(СВЦЭМ!$D$34:$D$777,СВЦЭМ!$A$34:$A$777,$A40,СВЦЭМ!$B$34:$B$777,X$11)+'СЕТ СН'!$F$11+СВЦЭМ!$D$10+'СЕТ СН'!$F$6-'СЕТ СН'!$F$23</f>
        <v>1068.0914609099998</v>
      </c>
      <c r="Y40" s="36">
        <f>SUMIFS(СВЦЭМ!$D$34:$D$777,СВЦЭМ!$A$34:$A$777,$A40,СВЦЭМ!$B$34:$B$777,Y$11)+'СЕТ СН'!$F$11+СВЦЭМ!$D$10+'СЕТ СН'!$F$6-'СЕТ СН'!$F$23</f>
        <v>1144.0693913699999</v>
      </c>
    </row>
    <row r="41" spans="1:27" ht="15.75" x14ac:dyDescent="0.2">
      <c r="A41" s="35">
        <f t="shared" si="0"/>
        <v>43464</v>
      </c>
      <c r="B41" s="36">
        <f>SUMIFS(СВЦЭМ!$D$34:$D$777,СВЦЭМ!$A$34:$A$777,$A41,СВЦЭМ!$B$34:$B$777,B$11)+'СЕТ СН'!$F$11+СВЦЭМ!$D$10+'СЕТ СН'!$F$6-'СЕТ СН'!$F$23</f>
        <v>1233.1363132699998</v>
      </c>
      <c r="C41" s="36">
        <f>SUMIFS(СВЦЭМ!$D$34:$D$777,СВЦЭМ!$A$34:$A$777,$A41,СВЦЭМ!$B$34:$B$777,C$11)+'СЕТ СН'!$F$11+СВЦЭМ!$D$10+'СЕТ СН'!$F$6-'СЕТ СН'!$F$23</f>
        <v>1313.59638728</v>
      </c>
      <c r="D41" s="36">
        <f>SUMIFS(СВЦЭМ!$D$34:$D$777,СВЦЭМ!$A$34:$A$777,$A41,СВЦЭМ!$B$34:$B$777,D$11)+'СЕТ СН'!$F$11+СВЦЭМ!$D$10+'СЕТ СН'!$F$6-'СЕТ СН'!$F$23</f>
        <v>1340.1658134299998</v>
      </c>
      <c r="E41" s="36">
        <f>SUMIFS(СВЦЭМ!$D$34:$D$777,СВЦЭМ!$A$34:$A$777,$A41,СВЦЭМ!$B$34:$B$777,E$11)+'СЕТ СН'!$F$11+СВЦЭМ!$D$10+'СЕТ СН'!$F$6-'СЕТ СН'!$F$23</f>
        <v>1338.43591567</v>
      </c>
      <c r="F41" s="36">
        <f>SUMIFS(СВЦЭМ!$D$34:$D$777,СВЦЭМ!$A$34:$A$777,$A41,СВЦЭМ!$B$34:$B$777,F$11)+'СЕТ СН'!$F$11+СВЦЭМ!$D$10+'СЕТ СН'!$F$6-'СЕТ СН'!$F$23</f>
        <v>1338.4348911899999</v>
      </c>
      <c r="G41" s="36">
        <f>SUMIFS(СВЦЭМ!$D$34:$D$777,СВЦЭМ!$A$34:$A$777,$A41,СВЦЭМ!$B$34:$B$777,G$11)+'СЕТ СН'!$F$11+СВЦЭМ!$D$10+'СЕТ СН'!$F$6-'СЕТ СН'!$F$23</f>
        <v>1341.0436818799999</v>
      </c>
      <c r="H41" s="36">
        <f>SUMIFS(СВЦЭМ!$D$34:$D$777,СВЦЭМ!$A$34:$A$777,$A41,СВЦЭМ!$B$34:$B$777,H$11)+'СЕТ СН'!$F$11+СВЦЭМ!$D$10+'СЕТ СН'!$F$6-'СЕТ СН'!$F$23</f>
        <v>1326.74861504</v>
      </c>
      <c r="I41" s="36">
        <f>SUMIFS(СВЦЭМ!$D$34:$D$777,СВЦЭМ!$A$34:$A$777,$A41,СВЦЭМ!$B$34:$B$777,I$11)+'СЕТ СН'!$F$11+СВЦЭМ!$D$10+'СЕТ СН'!$F$6-'СЕТ СН'!$F$23</f>
        <v>1276.1441435499999</v>
      </c>
      <c r="J41" s="36">
        <f>SUMIFS(СВЦЭМ!$D$34:$D$777,СВЦЭМ!$A$34:$A$777,$A41,СВЦЭМ!$B$34:$B$777,J$11)+'СЕТ СН'!$F$11+СВЦЭМ!$D$10+'СЕТ СН'!$F$6-'СЕТ СН'!$F$23</f>
        <v>1199.19141429</v>
      </c>
      <c r="K41" s="36">
        <f>SUMIFS(СВЦЭМ!$D$34:$D$777,СВЦЭМ!$A$34:$A$777,$A41,СВЦЭМ!$B$34:$B$777,K$11)+'СЕТ СН'!$F$11+СВЦЭМ!$D$10+'СЕТ СН'!$F$6-'СЕТ СН'!$F$23</f>
        <v>1101.6326238199999</v>
      </c>
      <c r="L41" s="36">
        <f>SUMIFS(СВЦЭМ!$D$34:$D$777,СВЦЭМ!$A$34:$A$777,$A41,СВЦЭМ!$B$34:$B$777,L$11)+'СЕТ СН'!$F$11+СВЦЭМ!$D$10+'СЕТ СН'!$F$6-'СЕТ СН'!$F$23</f>
        <v>1083.0483936099999</v>
      </c>
      <c r="M41" s="36">
        <f>SUMIFS(СВЦЭМ!$D$34:$D$777,СВЦЭМ!$A$34:$A$777,$A41,СВЦЭМ!$B$34:$B$777,M$11)+'СЕТ СН'!$F$11+СВЦЭМ!$D$10+'СЕТ СН'!$F$6-'СЕТ СН'!$F$23</f>
        <v>1141.45936951</v>
      </c>
      <c r="N41" s="36">
        <f>SUMIFS(СВЦЭМ!$D$34:$D$777,СВЦЭМ!$A$34:$A$777,$A41,СВЦЭМ!$B$34:$B$777,N$11)+'СЕТ СН'!$F$11+СВЦЭМ!$D$10+'СЕТ СН'!$F$6-'СЕТ СН'!$F$23</f>
        <v>1193.1300620499999</v>
      </c>
      <c r="O41" s="36">
        <f>SUMIFS(СВЦЭМ!$D$34:$D$777,СВЦЭМ!$A$34:$A$777,$A41,СВЦЭМ!$B$34:$B$777,O$11)+'СЕТ СН'!$F$11+СВЦЭМ!$D$10+'СЕТ СН'!$F$6-'СЕТ СН'!$F$23</f>
        <v>1238.2059199099999</v>
      </c>
      <c r="P41" s="36">
        <f>SUMIFS(СВЦЭМ!$D$34:$D$777,СВЦЭМ!$A$34:$A$777,$A41,СВЦЭМ!$B$34:$B$777,P$11)+'СЕТ СН'!$F$11+СВЦЭМ!$D$10+'СЕТ СН'!$F$6-'СЕТ СН'!$F$23</f>
        <v>1235.2634111899999</v>
      </c>
      <c r="Q41" s="36">
        <f>SUMIFS(СВЦЭМ!$D$34:$D$777,СВЦЭМ!$A$34:$A$777,$A41,СВЦЭМ!$B$34:$B$777,Q$11)+'СЕТ СН'!$F$11+СВЦЭМ!$D$10+'СЕТ СН'!$F$6-'СЕТ СН'!$F$23</f>
        <v>1224.577254</v>
      </c>
      <c r="R41" s="36">
        <f>SUMIFS(СВЦЭМ!$D$34:$D$777,СВЦЭМ!$A$34:$A$777,$A41,СВЦЭМ!$B$34:$B$777,R$11)+'СЕТ СН'!$F$11+СВЦЭМ!$D$10+'СЕТ СН'!$F$6-'СЕТ СН'!$F$23</f>
        <v>1155.4647755999999</v>
      </c>
      <c r="S41" s="36">
        <f>SUMIFS(СВЦЭМ!$D$34:$D$777,СВЦЭМ!$A$34:$A$777,$A41,СВЦЭМ!$B$34:$B$777,S$11)+'СЕТ СН'!$F$11+СВЦЭМ!$D$10+'СЕТ СН'!$F$6-'СЕТ СН'!$F$23</f>
        <v>1068.5341813199998</v>
      </c>
      <c r="T41" s="36">
        <f>SUMIFS(СВЦЭМ!$D$34:$D$777,СВЦЭМ!$A$34:$A$777,$A41,СВЦЭМ!$B$34:$B$777,T$11)+'СЕТ СН'!$F$11+СВЦЭМ!$D$10+'СЕТ СН'!$F$6-'СЕТ СН'!$F$23</f>
        <v>1026.7531646799998</v>
      </c>
      <c r="U41" s="36">
        <f>SUMIFS(СВЦЭМ!$D$34:$D$777,СВЦЭМ!$A$34:$A$777,$A41,СВЦЭМ!$B$34:$B$777,U$11)+'СЕТ СН'!$F$11+СВЦЭМ!$D$10+'СЕТ СН'!$F$6-'СЕТ СН'!$F$23</f>
        <v>1021.5467229799999</v>
      </c>
      <c r="V41" s="36">
        <f>SUMIFS(СВЦЭМ!$D$34:$D$777,СВЦЭМ!$A$34:$A$777,$A41,СВЦЭМ!$B$34:$B$777,V$11)+'СЕТ СН'!$F$11+СВЦЭМ!$D$10+'СЕТ СН'!$F$6-'СЕТ СН'!$F$23</f>
        <v>1036.3293265799998</v>
      </c>
      <c r="W41" s="36">
        <f>SUMIFS(СВЦЭМ!$D$34:$D$777,СВЦЭМ!$A$34:$A$777,$A41,СВЦЭМ!$B$34:$B$777,W$11)+'СЕТ СН'!$F$11+СВЦЭМ!$D$10+'СЕТ СН'!$F$6-'СЕТ СН'!$F$23</f>
        <v>1048.4921638199999</v>
      </c>
      <c r="X41" s="36">
        <f>SUMIFS(СВЦЭМ!$D$34:$D$777,СВЦЭМ!$A$34:$A$777,$A41,СВЦЭМ!$B$34:$B$777,X$11)+'СЕТ СН'!$F$11+СВЦЭМ!$D$10+'СЕТ СН'!$F$6-'СЕТ СН'!$F$23</f>
        <v>1025.62340477</v>
      </c>
      <c r="Y41" s="36">
        <f>SUMIFS(СВЦЭМ!$D$34:$D$777,СВЦЭМ!$A$34:$A$777,$A41,СВЦЭМ!$B$34:$B$777,Y$11)+'СЕТ СН'!$F$11+СВЦЭМ!$D$10+'СЕТ СН'!$F$6-'СЕТ СН'!$F$23</f>
        <v>1077.6740868299999</v>
      </c>
    </row>
    <row r="42" spans="1:27" ht="15.75" x14ac:dyDescent="0.2">
      <c r="A42" s="35">
        <f t="shared" si="0"/>
        <v>43465</v>
      </c>
      <c r="B42" s="36">
        <f>SUMIFS(СВЦЭМ!$D$34:$D$777,СВЦЭМ!$A$34:$A$777,$A42,СВЦЭМ!$B$34:$B$777,B$11)+'СЕТ СН'!$F$11+СВЦЭМ!$D$10+'СЕТ СН'!$F$6-'СЕТ СН'!$F$23</f>
        <v>1231.2885093099999</v>
      </c>
      <c r="C42" s="36">
        <f>SUMIFS(СВЦЭМ!$D$34:$D$777,СВЦЭМ!$A$34:$A$777,$A42,СВЦЭМ!$B$34:$B$777,C$11)+'СЕТ СН'!$F$11+СВЦЭМ!$D$10+'СЕТ СН'!$F$6-'СЕТ СН'!$F$23</f>
        <v>1308.5850374199999</v>
      </c>
      <c r="D42" s="36">
        <f>SUMIFS(СВЦЭМ!$D$34:$D$777,СВЦЭМ!$A$34:$A$777,$A42,СВЦЭМ!$B$34:$B$777,D$11)+'СЕТ СН'!$F$11+СВЦЭМ!$D$10+'СЕТ СН'!$F$6-'СЕТ СН'!$F$23</f>
        <v>1330.00803679</v>
      </c>
      <c r="E42" s="36">
        <f>SUMIFS(СВЦЭМ!$D$34:$D$777,СВЦЭМ!$A$34:$A$777,$A42,СВЦЭМ!$B$34:$B$777,E$11)+'СЕТ СН'!$F$11+СВЦЭМ!$D$10+'СЕТ СН'!$F$6-'СЕТ СН'!$F$23</f>
        <v>1331.6775999199999</v>
      </c>
      <c r="F42" s="36">
        <f>SUMIFS(СВЦЭМ!$D$34:$D$777,СВЦЭМ!$A$34:$A$777,$A42,СВЦЭМ!$B$34:$B$777,F$11)+'СЕТ СН'!$F$11+СВЦЭМ!$D$10+'СЕТ СН'!$F$6-'СЕТ СН'!$F$23</f>
        <v>1330.2195298699999</v>
      </c>
      <c r="G42" s="36">
        <f>SUMIFS(СВЦЭМ!$D$34:$D$777,СВЦЭМ!$A$34:$A$777,$A42,СВЦЭМ!$B$34:$B$777,G$11)+'СЕТ СН'!$F$11+СВЦЭМ!$D$10+'СЕТ СН'!$F$6-'СЕТ СН'!$F$23</f>
        <v>1331.6762602399999</v>
      </c>
      <c r="H42" s="36">
        <f>SUMIFS(СВЦЭМ!$D$34:$D$777,СВЦЭМ!$A$34:$A$777,$A42,СВЦЭМ!$B$34:$B$777,H$11)+'СЕТ СН'!$F$11+СВЦЭМ!$D$10+'СЕТ СН'!$F$6-'СЕТ СН'!$F$23</f>
        <v>1315.4539591499999</v>
      </c>
      <c r="I42" s="36">
        <f>SUMIFS(СВЦЭМ!$D$34:$D$777,СВЦЭМ!$A$34:$A$777,$A42,СВЦЭМ!$B$34:$B$777,I$11)+'СЕТ СН'!$F$11+СВЦЭМ!$D$10+'СЕТ СН'!$F$6-'СЕТ СН'!$F$23</f>
        <v>1264.1685132999999</v>
      </c>
      <c r="J42" s="36">
        <f>SUMIFS(СВЦЭМ!$D$34:$D$777,СВЦЭМ!$A$34:$A$777,$A42,СВЦЭМ!$B$34:$B$777,J$11)+'СЕТ СН'!$F$11+СВЦЭМ!$D$10+'СЕТ СН'!$F$6-'СЕТ СН'!$F$23</f>
        <v>1182.8212647599998</v>
      </c>
      <c r="K42" s="36">
        <f>SUMIFS(СВЦЭМ!$D$34:$D$777,СВЦЭМ!$A$34:$A$777,$A42,СВЦЭМ!$B$34:$B$777,K$11)+'СЕТ СН'!$F$11+СВЦЭМ!$D$10+'СЕТ СН'!$F$6-'СЕТ СН'!$F$23</f>
        <v>1080.2114659599999</v>
      </c>
      <c r="L42" s="36">
        <f>SUMIFS(СВЦЭМ!$D$34:$D$777,СВЦЭМ!$A$34:$A$777,$A42,СВЦЭМ!$B$34:$B$777,L$11)+'СЕТ СН'!$F$11+СВЦЭМ!$D$10+'СЕТ СН'!$F$6-'СЕТ СН'!$F$23</f>
        <v>1070.4823938099998</v>
      </c>
      <c r="M42" s="36">
        <f>SUMIFS(СВЦЭМ!$D$34:$D$777,СВЦЭМ!$A$34:$A$777,$A42,СВЦЭМ!$B$34:$B$777,M$11)+'СЕТ СН'!$F$11+СВЦЭМ!$D$10+'СЕТ СН'!$F$6-'СЕТ СН'!$F$23</f>
        <v>1140.5913709399999</v>
      </c>
      <c r="N42" s="36">
        <f>SUMIFS(СВЦЭМ!$D$34:$D$777,СВЦЭМ!$A$34:$A$777,$A42,СВЦЭМ!$B$34:$B$777,N$11)+'СЕТ СН'!$F$11+СВЦЭМ!$D$10+'СЕТ СН'!$F$6-'СЕТ СН'!$F$23</f>
        <v>1193.94673629</v>
      </c>
      <c r="O42" s="36">
        <f>SUMIFS(СВЦЭМ!$D$34:$D$777,СВЦЭМ!$A$34:$A$777,$A42,СВЦЭМ!$B$34:$B$777,O$11)+'СЕТ СН'!$F$11+СВЦЭМ!$D$10+'СЕТ СН'!$F$6-'СЕТ СН'!$F$23</f>
        <v>1241.88594504</v>
      </c>
      <c r="P42" s="36">
        <f>SUMIFS(СВЦЭМ!$D$34:$D$777,СВЦЭМ!$A$34:$A$777,$A42,СВЦЭМ!$B$34:$B$777,P$11)+'СЕТ СН'!$F$11+СВЦЭМ!$D$10+'СЕТ СН'!$F$6-'СЕТ СН'!$F$23</f>
        <v>1238.46832877</v>
      </c>
      <c r="Q42" s="36">
        <f>SUMIFS(СВЦЭМ!$D$34:$D$777,СВЦЭМ!$A$34:$A$777,$A42,СВЦЭМ!$B$34:$B$777,Q$11)+'СЕТ СН'!$F$11+СВЦЭМ!$D$10+'СЕТ СН'!$F$6-'СЕТ СН'!$F$23</f>
        <v>1229.0559512899999</v>
      </c>
      <c r="R42" s="36">
        <f>SUMIFS(СВЦЭМ!$D$34:$D$777,СВЦЭМ!$A$34:$A$777,$A42,СВЦЭМ!$B$34:$B$777,R$11)+'СЕТ СН'!$F$11+СВЦЭМ!$D$10+'СЕТ СН'!$F$6-'СЕТ СН'!$F$23</f>
        <v>1159.5136728</v>
      </c>
      <c r="S42" s="36">
        <f>SUMIFS(СВЦЭМ!$D$34:$D$777,СВЦЭМ!$A$34:$A$777,$A42,СВЦЭМ!$B$34:$B$777,S$11)+'СЕТ СН'!$F$11+СВЦЭМ!$D$10+'СЕТ СН'!$F$6-'СЕТ СН'!$F$23</f>
        <v>1077.6184327599999</v>
      </c>
      <c r="T42" s="36">
        <f>SUMIFS(СВЦЭМ!$D$34:$D$777,СВЦЭМ!$A$34:$A$777,$A42,СВЦЭМ!$B$34:$B$777,T$11)+'СЕТ СН'!$F$11+СВЦЭМ!$D$10+'СЕТ СН'!$F$6-'СЕТ СН'!$F$23</f>
        <v>1035.52875049</v>
      </c>
      <c r="U42" s="36">
        <f>SUMIFS(СВЦЭМ!$D$34:$D$777,СВЦЭМ!$A$34:$A$777,$A42,СВЦЭМ!$B$34:$B$777,U$11)+'СЕТ СН'!$F$11+СВЦЭМ!$D$10+'СЕТ СН'!$F$6-'СЕТ СН'!$F$23</f>
        <v>1033.0947047999998</v>
      </c>
      <c r="V42" s="36">
        <f>SUMIFS(СВЦЭМ!$D$34:$D$777,СВЦЭМ!$A$34:$A$777,$A42,СВЦЭМ!$B$34:$B$777,V$11)+'СЕТ СН'!$F$11+СВЦЭМ!$D$10+'СЕТ СН'!$F$6-'СЕТ СН'!$F$23</f>
        <v>1046.8086113899999</v>
      </c>
      <c r="W42" s="36">
        <f>SUMIFS(СВЦЭМ!$D$34:$D$777,СВЦЭМ!$A$34:$A$777,$A42,СВЦЭМ!$B$34:$B$777,W$11)+'СЕТ СН'!$F$11+СВЦЭМ!$D$10+'СЕТ СН'!$F$6-'СЕТ СН'!$F$23</f>
        <v>1052.4728690799998</v>
      </c>
      <c r="X42" s="36">
        <f>SUMIFS(СВЦЭМ!$D$34:$D$777,СВЦЭМ!$A$34:$A$777,$A42,СВЦЭМ!$B$34:$B$777,X$11)+'СЕТ СН'!$F$11+СВЦЭМ!$D$10+'СЕТ СН'!$F$6-'СЕТ СН'!$F$23</f>
        <v>1021.5020872999999</v>
      </c>
      <c r="Y42" s="36">
        <f>SUMIFS(СВЦЭМ!$D$34:$D$777,СВЦЭМ!$A$34:$A$777,$A42,СВЦЭМ!$B$34:$B$777,Y$11)+'СЕТ СН'!$F$11+СВЦЭМ!$D$10+'СЕТ СН'!$F$6-'СЕТ СН'!$F$23</f>
        <v>1064.08140007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17" t="s">
        <v>7</v>
      </c>
      <c r="B45" s="120" t="s">
        <v>74</v>
      </c>
      <c r="C45" s="121"/>
      <c r="D45" s="121"/>
      <c r="E45" s="121"/>
      <c r="F45" s="121"/>
      <c r="G45" s="121"/>
      <c r="H45" s="121"/>
      <c r="I45" s="121"/>
      <c r="J45" s="121"/>
      <c r="K45" s="121"/>
      <c r="L45" s="121"/>
      <c r="M45" s="121"/>
      <c r="N45" s="121"/>
      <c r="O45" s="121"/>
      <c r="P45" s="121"/>
      <c r="Q45" s="121"/>
      <c r="R45" s="121"/>
      <c r="S45" s="121"/>
      <c r="T45" s="121"/>
      <c r="U45" s="121"/>
      <c r="V45" s="121"/>
      <c r="W45" s="121"/>
      <c r="X45" s="121"/>
      <c r="Y45" s="122"/>
    </row>
    <row r="46" spans="1:27" ht="12.75" customHeight="1" x14ac:dyDescent="0.2">
      <c r="A46" s="118"/>
      <c r="B46" s="123"/>
      <c r="C46" s="124"/>
      <c r="D46" s="124"/>
      <c r="E46" s="124"/>
      <c r="F46" s="124"/>
      <c r="G46" s="124"/>
      <c r="H46" s="124"/>
      <c r="I46" s="124"/>
      <c r="J46" s="124"/>
      <c r="K46" s="124"/>
      <c r="L46" s="124"/>
      <c r="M46" s="124"/>
      <c r="N46" s="124"/>
      <c r="O46" s="124"/>
      <c r="P46" s="124"/>
      <c r="Q46" s="124"/>
      <c r="R46" s="124"/>
      <c r="S46" s="124"/>
      <c r="T46" s="124"/>
      <c r="U46" s="124"/>
      <c r="V46" s="124"/>
      <c r="W46" s="124"/>
      <c r="X46" s="124"/>
      <c r="Y46" s="125"/>
    </row>
    <row r="47" spans="1:27" ht="12.75" customHeight="1" x14ac:dyDescent="0.2">
      <c r="A47" s="11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01.12.2018</v>
      </c>
      <c r="B48" s="36">
        <f>SUMIFS(СВЦЭМ!$D$34:$D$777,СВЦЭМ!$A$34:$A$777,$A48,СВЦЭМ!$B$34:$B$777,B$47)+'СЕТ СН'!$G$11+СВЦЭМ!$D$10+'СЕТ СН'!$G$6-'СЕТ СН'!$G$23</f>
        <v>1442.0019121099999</v>
      </c>
      <c r="C48" s="36">
        <f>SUMIFS(СВЦЭМ!$D$34:$D$777,СВЦЭМ!$A$34:$A$777,$A48,СВЦЭМ!$B$34:$B$777,C$47)+'СЕТ СН'!$G$11+СВЦЭМ!$D$10+'СЕТ СН'!$G$6-'СЕТ СН'!$G$23</f>
        <v>1496.6905380999999</v>
      </c>
      <c r="D48" s="36">
        <f>SUMIFS(СВЦЭМ!$D$34:$D$777,СВЦЭМ!$A$34:$A$777,$A48,СВЦЭМ!$B$34:$B$777,D$47)+'СЕТ СН'!$G$11+СВЦЭМ!$D$10+'СЕТ СН'!$G$6-'СЕТ СН'!$G$23</f>
        <v>1581.00495252</v>
      </c>
      <c r="E48" s="36">
        <f>SUMIFS(СВЦЭМ!$D$34:$D$777,СВЦЭМ!$A$34:$A$777,$A48,СВЦЭМ!$B$34:$B$777,E$47)+'СЕТ СН'!$G$11+СВЦЭМ!$D$10+'СЕТ СН'!$G$6-'СЕТ СН'!$G$23</f>
        <v>1608.2391472500003</v>
      </c>
      <c r="F48" s="36">
        <f>SUMIFS(СВЦЭМ!$D$34:$D$777,СВЦЭМ!$A$34:$A$777,$A48,СВЦЭМ!$B$34:$B$777,F$47)+'СЕТ СН'!$G$11+СВЦЭМ!$D$10+'СЕТ СН'!$G$6-'СЕТ СН'!$G$23</f>
        <v>1615.5305465199999</v>
      </c>
      <c r="G48" s="36">
        <f>SUMIFS(СВЦЭМ!$D$34:$D$777,СВЦЭМ!$A$34:$A$777,$A48,СВЦЭМ!$B$34:$B$777,G$47)+'СЕТ СН'!$G$11+СВЦЭМ!$D$10+'СЕТ СН'!$G$6-'СЕТ СН'!$G$23</f>
        <v>1596.75239992</v>
      </c>
      <c r="H48" s="36">
        <f>SUMIFS(СВЦЭМ!$D$34:$D$777,СВЦЭМ!$A$34:$A$777,$A48,СВЦЭМ!$B$34:$B$777,H$47)+'СЕТ СН'!$G$11+СВЦЭМ!$D$10+'СЕТ СН'!$G$6-'СЕТ СН'!$G$23</f>
        <v>1556.07697934</v>
      </c>
      <c r="I48" s="36">
        <f>SUMIFS(СВЦЭМ!$D$34:$D$777,СВЦЭМ!$A$34:$A$777,$A48,СВЦЭМ!$B$34:$B$777,I$47)+'СЕТ СН'!$G$11+СВЦЭМ!$D$10+'СЕТ СН'!$G$6-'СЕТ СН'!$G$23</f>
        <v>1543.3399809100001</v>
      </c>
      <c r="J48" s="36">
        <f>SUMIFS(СВЦЭМ!$D$34:$D$777,СВЦЭМ!$A$34:$A$777,$A48,СВЦЭМ!$B$34:$B$777,J$47)+'СЕТ СН'!$G$11+СВЦЭМ!$D$10+'СЕТ СН'!$G$6-'СЕТ СН'!$G$23</f>
        <v>1516.2110563599999</v>
      </c>
      <c r="K48" s="36">
        <f>SUMIFS(СВЦЭМ!$D$34:$D$777,СВЦЭМ!$A$34:$A$777,$A48,СВЦЭМ!$B$34:$B$777,K$47)+'СЕТ СН'!$G$11+СВЦЭМ!$D$10+'СЕТ СН'!$G$6-'СЕТ СН'!$G$23</f>
        <v>1478.7888507</v>
      </c>
      <c r="L48" s="36">
        <f>SUMIFS(СВЦЭМ!$D$34:$D$777,СВЦЭМ!$A$34:$A$777,$A48,СВЦЭМ!$B$34:$B$777,L$47)+'СЕТ СН'!$G$11+СВЦЭМ!$D$10+'СЕТ СН'!$G$6-'СЕТ СН'!$G$23</f>
        <v>1465.3165374999999</v>
      </c>
      <c r="M48" s="36">
        <f>SUMIFS(СВЦЭМ!$D$34:$D$777,СВЦЭМ!$A$34:$A$777,$A48,СВЦЭМ!$B$34:$B$777,M$47)+'СЕТ СН'!$G$11+СВЦЭМ!$D$10+'СЕТ СН'!$G$6-'СЕТ СН'!$G$23</f>
        <v>1474.72462501</v>
      </c>
      <c r="N48" s="36">
        <f>SUMIFS(СВЦЭМ!$D$34:$D$777,СВЦЭМ!$A$34:$A$777,$A48,СВЦЭМ!$B$34:$B$777,N$47)+'СЕТ СН'!$G$11+СВЦЭМ!$D$10+'СЕТ СН'!$G$6-'СЕТ СН'!$G$23</f>
        <v>1473.2330732099999</v>
      </c>
      <c r="O48" s="36">
        <f>SUMIFS(СВЦЭМ!$D$34:$D$777,СВЦЭМ!$A$34:$A$777,$A48,СВЦЭМ!$B$34:$B$777,O$47)+'СЕТ СН'!$G$11+СВЦЭМ!$D$10+'СЕТ СН'!$G$6-'СЕТ СН'!$G$23</f>
        <v>1434.8331700700001</v>
      </c>
      <c r="P48" s="36">
        <f>SUMIFS(СВЦЭМ!$D$34:$D$777,СВЦЭМ!$A$34:$A$777,$A48,СВЦЭМ!$B$34:$B$777,P$47)+'СЕТ СН'!$G$11+СВЦЭМ!$D$10+'СЕТ СН'!$G$6-'СЕТ СН'!$G$23</f>
        <v>1377.8515181999999</v>
      </c>
      <c r="Q48" s="36">
        <f>SUMIFS(СВЦЭМ!$D$34:$D$777,СВЦЭМ!$A$34:$A$777,$A48,СВЦЭМ!$B$34:$B$777,Q$47)+'СЕТ СН'!$G$11+СВЦЭМ!$D$10+'СЕТ СН'!$G$6-'СЕТ СН'!$G$23</f>
        <v>1308.8393772499999</v>
      </c>
      <c r="R48" s="36">
        <f>SUMIFS(СВЦЭМ!$D$34:$D$777,СВЦЭМ!$A$34:$A$777,$A48,СВЦЭМ!$B$34:$B$777,R$47)+'СЕТ СН'!$G$11+СВЦЭМ!$D$10+'СЕТ СН'!$G$6-'СЕТ СН'!$G$23</f>
        <v>1305.04091668</v>
      </c>
      <c r="S48" s="36">
        <f>SUMIFS(СВЦЭМ!$D$34:$D$777,СВЦЭМ!$A$34:$A$777,$A48,СВЦЭМ!$B$34:$B$777,S$47)+'СЕТ СН'!$G$11+СВЦЭМ!$D$10+'СЕТ СН'!$G$6-'СЕТ СН'!$G$23</f>
        <v>1287.21815399</v>
      </c>
      <c r="T48" s="36">
        <f>SUMIFS(СВЦЭМ!$D$34:$D$777,СВЦЭМ!$A$34:$A$777,$A48,СВЦЭМ!$B$34:$B$777,T$47)+'СЕТ СН'!$G$11+СВЦЭМ!$D$10+'СЕТ СН'!$G$6-'СЕТ СН'!$G$23</f>
        <v>1251.7448001400001</v>
      </c>
      <c r="U48" s="36">
        <f>SUMIFS(СВЦЭМ!$D$34:$D$777,СВЦЭМ!$A$34:$A$777,$A48,СВЦЭМ!$B$34:$B$777,U$47)+'СЕТ СН'!$G$11+СВЦЭМ!$D$10+'СЕТ СН'!$G$6-'СЕТ СН'!$G$23</f>
        <v>1259.8831662699999</v>
      </c>
      <c r="V48" s="36">
        <f>SUMIFS(СВЦЭМ!$D$34:$D$777,СВЦЭМ!$A$34:$A$777,$A48,СВЦЭМ!$B$34:$B$777,V$47)+'СЕТ СН'!$G$11+СВЦЭМ!$D$10+'СЕТ СН'!$G$6-'СЕТ СН'!$G$23</f>
        <v>1275.2894132599999</v>
      </c>
      <c r="W48" s="36">
        <f>SUMIFS(СВЦЭМ!$D$34:$D$777,СВЦЭМ!$A$34:$A$777,$A48,СВЦЭМ!$B$34:$B$777,W$47)+'СЕТ СН'!$G$11+СВЦЭМ!$D$10+'СЕТ СН'!$G$6-'СЕТ СН'!$G$23</f>
        <v>1284.8046540099999</v>
      </c>
      <c r="X48" s="36">
        <f>SUMIFS(СВЦЭМ!$D$34:$D$777,СВЦЭМ!$A$34:$A$777,$A48,СВЦЭМ!$B$34:$B$777,X$47)+'СЕТ СН'!$G$11+СВЦЭМ!$D$10+'СЕТ СН'!$G$6-'СЕТ СН'!$G$23</f>
        <v>1297.86140097</v>
      </c>
      <c r="Y48" s="36">
        <f>SUMIFS(СВЦЭМ!$D$34:$D$777,СВЦЭМ!$A$34:$A$777,$A48,СВЦЭМ!$B$34:$B$777,Y$47)+'СЕТ СН'!$G$11+СВЦЭМ!$D$10+'СЕТ СН'!$G$6-'СЕТ СН'!$G$23</f>
        <v>1374.4770499900001</v>
      </c>
      <c r="AA48" s="45"/>
    </row>
    <row r="49" spans="1:25" ht="15.75" x14ac:dyDescent="0.2">
      <c r="A49" s="35">
        <f>A48+1</f>
        <v>43436</v>
      </c>
      <c r="B49" s="36">
        <f>SUMIFS(СВЦЭМ!$D$34:$D$777,СВЦЭМ!$A$34:$A$777,$A49,СВЦЭМ!$B$34:$B$777,B$47)+'СЕТ СН'!$G$11+СВЦЭМ!$D$10+'СЕТ СН'!$G$6-'СЕТ СН'!$G$23</f>
        <v>1445.77553326</v>
      </c>
      <c r="C49" s="36">
        <f>SUMIFS(СВЦЭМ!$D$34:$D$777,СВЦЭМ!$A$34:$A$777,$A49,СВЦЭМ!$B$34:$B$777,C$47)+'СЕТ СН'!$G$11+СВЦЭМ!$D$10+'СЕТ СН'!$G$6-'СЕТ СН'!$G$23</f>
        <v>1544.6408169200001</v>
      </c>
      <c r="D49" s="36">
        <f>SUMIFS(СВЦЭМ!$D$34:$D$777,СВЦЭМ!$A$34:$A$777,$A49,СВЦЭМ!$B$34:$B$777,D$47)+'СЕТ СН'!$G$11+СВЦЭМ!$D$10+'СЕТ СН'!$G$6-'СЕТ СН'!$G$23</f>
        <v>1611.6332989900002</v>
      </c>
      <c r="E49" s="36">
        <f>SUMIFS(СВЦЭМ!$D$34:$D$777,СВЦЭМ!$A$34:$A$777,$A49,СВЦЭМ!$B$34:$B$777,E$47)+'СЕТ СН'!$G$11+СВЦЭМ!$D$10+'СЕТ СН'!$G$6-'СЕТ СН'!$G$23</f>
        <v>1607.2311958</v>
      </c>
      <c r="F49" s="36">
        <f>SUMIFS(СВЦЭМ!$D$34:$D$777,СВЦЭМ!$A$34:$A$777,$A49,СВЦЭМ!$B$34:$B$777,F$47)+'СЕТ СН'!$G$11+СВЦЭМ!$D$10+'СЕТ СН'!$G$6-'СЕТ СН'!$G$23</f>
        <v>1605.0197898400002</v>
      </c>
      <c r="G49" s="36">
        <f>SUMIFS(СВЦЭМ!$D$34:$D$777,СВЦЭМ!$A$34:$A$777,$A49,СВЦЭМ!$B$34:$B$777,G$47)+'СЕТ СН'!$G$11+СВЦЭМ!$D$10+'СЕТ СН'!$G$6-'СЕТ СН'!$G$23</f>
        <v>1606.8367505900001</v>
      </c>
      <c r="H49" s="36">
        <f>SUMIFS(СВЦЭМ!$D$34:$D$777,СВЦЭМ!$A$34:$A$777,$A49,СВЦЭМ!$B$34:$B$777,H$47)+'СЕТ СН'!$G$11+СВЦЭМ!$D$10+'СЕТ СН'!$G$6-'СЕТ СН'!$G$23</f>
        <v>1578.3591201700001</v>
      </c>
      <c r="I49" s="36">
        <f>SUMIFS(СВЦЭМ!$D$34:$D$777,СВЦЭМ!$A$34:$A$777,$A49,СВЦЭМ!$B$34:$B$777,I$47)+'СЕТ СН'!$G$11+СВЦЭМ!$D$10+'СЕТ СН'!$G$6-'СЕТ СН'!$G$23</f>
        <v>1542.3697205200001</v>
      </c>
      <c r="J49" s="36">
        <f>SUMIFS(СВЦЭМ!$D$34:$D$777,СВЦЭМ!$A$34:$A$777,$A49,СВЦЭМ!$B$34:$B$777,J$47)+'СЕТ СН'!$G$11+СВЦЭМ!$D$10+'СЕТ СН'!$G$6-'СЕТ СН'!$G$23</f>
        <v>1495.89575648</v>
      </c>
      <c r="K49" s="36">
        <f>SUMIFS(СВЦЭМ!$D$34:$D$777,СВЦЭМ!$A$34:$A$777,$A49,СВЦЭМ!$B$34:$B$777,K$47)+'СЕТ СН'!$G$11+СВЦЭМ!$D$10+'СЕТ СН'!$G$6-'СЕТ СН'!$G$23</f>
        <v>1457.4176016700001</v>
      </c>
      <c r="L49" s="36">
        <f>SUMIFS(СВЦЭМ!$D$34:$D$777,СВЦЭМ!$A$34:$A$777,$A49,СВЦЭМ!$B$34:$B$777,L$47)+'СЕТ СН'!$G$11+СВЦЭМ!$D$10+'СЕТ СН'!$G$6-'СЕТ СН'!$G$23</f>
        <v>1438.32556006</v>
      </c>
      <c r="M49" s="36">
        <f>SUMIFS(СВЦЭМ!$D$34:$D$777,СВЦЭМ!$A$34:$A$777,$A49,СВЦЭМ!$B$34:$B$777,M$47)+'СЕТ СН'!$G$11+СВЦЭМ!$D$10+'СЕТ СН'!$G$6-'СЕТ СН'!$G$23</f>
        <v>1445.03463975</v>
      </c>
      <c r="N49" s="36">
        <f>SUMIFS(СВЦЭМ!$D$34:$D$777,СВЦЭМ!$A$34:$A$777,$A49,СВЦЭМ!$B$34:$B$777,N$47)+'СЕТ СН'!$G$11+СВЦЭМ!$D$10+'СЕТ СН'!$G$6-'СЕТ СН'!$G$23</f>
        <v>1452.8368374199999</v>
      </c>
      <c r="O49" s="36">
        <f>SUMIFS(СВЦЭМ!$D$34:$D$777,СВЦЭМ!$A$34:$A$777,$A49,СВЦЭМ!$B$34:$B$777,O$47)+'СЕТ СН'!$G$11+СВЦЭМ!$D$10+'СЕТ СН'!$G$6-'СЕТ СН'!$G$23</f>
        <v>1463.1453007099999</v>
      </c>
      <c r="P49" s="36">
        <f>SUMIFS(СВЦЭМ!$D$34:$D$777,СВЦЭМ!$A$34:$A$777,$A49,СВЦЭМ!$B$34:$B$777,P$47)+'СЕТ СН'!$G$11+СВЦЭМ!$D$10+'СЕТ СН'!$G$6-'СЕТ СН'!$G$23</f>
        <v>1427.3376690800001</v>
      </c>
      <c r="Q49" s="36">
        <f>SUMIFS(СВЦЭМ!$D$34:$D$777,СВЦЭМ!$A$34:$A$777,$A49,СВЦЭМ!$B$34:$B$777,Q$47)+'СЕТ СН'!$G$11+СВЦЭМ!$D$10+'СЕТ СН'!$G$6-'СЕТ СН'!$G$23</f>
        <v>1338.3871678599999</v>
      </c>
      <c r="R49" s="36">
        <f>SUMIFS(СВЦЭМ!$D$34:$D$777,СВЦЭМ!$A$34:$A$777,$A49,СВЦЭМ!$B$34:$B$777,R$47)+'СЕТ СН'!$G$11+СВЦЭМ!$D$10+'СЕТ СН'!$G$6-'СЕТ СН'!$G$23</f>
        <v>1323.4020065</v>
      </c>
      <c r="S49" s="36">
        <f>SUMIFS(СВЦЭМ!$D$34:$D$777,СВЦЭМ!$A$34:$A$777,$A49,СВЦЭМ!$B$34:$B$777,S$47)+'СЕТ СН'!$G$11+СВЦЭМ!$D$10+'СЕТ СН'!$G$6-'СЕТ СН'!$G$23</f>
        <v>1280.6374512499999</v>
      </c>
      <c r="T49" s="36">
        <f>SUMIFS(СВЦЭМ!$D$34:$D$777,СВЦЭМ!$A$34:$A$777,$A49,СВЦЭМ!$B$34:$B$777,T$47)+'СЕТ СН'!$G$11+СВЦЭМ!$D$10+'СЕТ СН'!$G$6-'СЕТ СН'!$G$23</f>
        <v>1247.26676797</v>
      </c>
      <c r="U49" s="36">
        <f>SUMIFS(СВЦЭМ!$D$34:$D$777,СВЦЭМ!$A$34:$A$777,$A49,СВЦЭМ!$B$34:$B$777,U$47)+'СЕТ СН'!$G$11+СВЦЭМ!$D$10+'СЕТ СН'!$G$6-'СЕТ СН'!$G$23</f>
        <v>1261.6379995299999</v>
      </c>
      <c r="V49" s="36">
        <f>SUMIFS(СВЦЭМ!$D$34:$D$777,СВЦЭМ!$A$34:$A$777,$A49,СВЦЭМ!$B$34:$B$777,V$47)+'СЕТ СН'!$G$11+СВЦЭМ!$D$10+'СЕТ СН'!$G$6-'СЕТ СН'!$G$23</f>
        <v>1267.58512124</v>
      </c>
      <c r="W49" s="36">
        <f>SUMIFS(СВЦЭМ!$D$34:$D$777,СВЦЭМ!$A$34:$A$777,$A49,СВЦЭМ!$B$34:$B$777,W$47)+'СЕТ СН'!$G$11+СВЦЭМ!$D$10+'СЕТ СН'!$G$6-'СЕТ СН'!$G$23</f>
        <v>1262.26818542</v>
      </c>
      <c r="X49" s="36">
        <f>SUMIFS(СВЦЭМ!$D$34:$D$777,СВЦЭМ!$A$34:$A$777,$A49,СВЦЭМ!$B$34:$B$777,X$47)+'СЕТ СН'!$G$11+СВЦЭМ!$D$10+'СЕТ СН'!$G$6-'СЕТ СН'!$G$23</f>
        <v>1283.82019943</v>
      </c>
      <c r="Y49" s="36">
        <f>SUMIFS(СВЦЭМ!$D$34:$D$777,СВЦЭМ!$A$34:$A$777,$A49,СВЦЭМ!$B$34:$B$777,Y$47)+'СЕТ СН'!$G$11+СВЦЭМ!$D$10+'СЕТ СН'!$G$6-'СЕТ СН'!$G$23</f>
        <v>1383.12661202</v>
      </c>
    </row>
    <row r="50" spans="1:25" ht="15.75" x14ac:dyDescent="0.2">
      <c r="A50" s="35">
        <f t="shared" ref="A50:A78" si="1">A49+1</f>
        <v>43437</v>
      </c>
      <c r="B50" s="36">
        <f>SUMIFS(СВЦЭМ!$D$34:$D$777,СВЦЭМ!$A$34:$A$777,$A50,СВЦЭМ!$B$34:$B$777,B$47)+'СЕТ СН'!$G$11+СВЦЭМ!$D$10+'СЕТ СН'!$G$6-'СЕТ СН'!$G$23</f>
        <v>1455.4657144099999</v>
      </c>
      <c r="C50" s="36">
        <f>SUMIFS(СВЦЭМ!$D$34:$D$777,СВЦЭМ!$A$34:$A$777,$A50,СВЦЭМ!$B$34:$B$777,C$47)+'СЕТ СН'!$G$11+СВЦЭМ!$D$10+'СЕТ СН'!$G$6-'СЕТ СН'!$G$23</f>
        <v>1538.4582785699999</v>
      </c>
      <c r="D50" s="36">
        <f>SUMIFS(СВЦЭМ!$D$34:$D$777,СВЦЭМ!$A$34:$A$777,$A50,СВЦЭМ!$B$34:$B$777,D$47)+'СЕТ СН'!$G$11+СВЦЭМ!$D$10+'СЕТ СН'!$G$6-'СЕТ СН'!$G$23</f>
        <v>1607.26133325</v>
      </c>
      <c r="E50" s="36">
        <f>SUMIFS(СВЦЭМ!$D$34:$D$777,СВЦЭМ!$A$34:$A$777,$A50,СВЦЭМ!$B$34:$B$777,E$47)+'СЕТ СН'!$G$11+СВЦЭМ!$D$10+'СЕТ СН'!$G$6-'СЕТ СН'!$G$23</f>
        <v>1604.5033028099997</v>
      </c>
      <c r="F50" s="36">
        <f>SUMIFS(СВЦЭМ!$D$34:$D$777,СВЦЭМ!$A$34:$A$777,$A50,СВЦЭМ!$B$34:$B$777,F$47)+'СЕТ СН'!$G$11+СВЦЭМ!$D$10+'СЕТ СН'!$G$6-'СЕТ СН'!$G$23</f>
        <v>1599.6412879500001</v>
      </c>
      <c r="G50" s="36">
        <f>SUMIFS(СВЦЭМ!$D$34:$D$777,СВЦЭМ!$A$34:$A$777,$A50,СВЦЭМ!$B$34:$B$777,G$47)+'СЕТ СН'!$G$11+СВЦЭМ!$D$10+'СЕТ СН'!$G$6-'СЕТ СН'!$G$23</f>
        <v>1603.7995363300001</v>
      </c>
      <c r="H50" s="36">
        <f>SUMIFS(СВЦЭМ!$D$34:$D$777,СВЦЭМ!$A$34:$A$777,$A50,СВЦЭМ!$B$34:$B$777,H$47)+'СЕТ СН'!$G$11+СВЦЭМ!$D$10+'СЕТ СН'!$G$6-'СЕТ СН'!$G$23</f>
        <v>1536.3406714</v>
      </c>
      <c r="I50" s="36">
        <f>SUMIFS(СВЦЭМ!$D$34:$D$777,СВЦЭМ!$A$34:$A$777,$A50,СВЦЭМ!$B$34:$B$777,I$47)+'СЕТ СН'!$G$11+СВЦЭМ!$D$10+'СЕТ СН'!$G$6-'СЕТ СН'!$G$23</f>
        <v>1506.2318387299999</v>
      </c>
      <c r="J50" s="36">
        <f>SUMIFS(СВЦЭМ!$D$34:$D$777,СВЦЭМ!$A$34:$A$777,$A50,СВЦЭМ!$B$34:$B$777,J$47)+'СЕТ СН'!$G$11+СВЦЭМ!$D$10+'СЕТ СН'!$G$6-'СЕТ СН'!$G$23</f>
        <v>1518.87074798</v>
      </c>
      <c r="K50" s="36">
        <f>SUMIFS(СВЦЭМ!$D$34:$D$777,СВЦЭМ!$A$34:$A$777,$A50,СВЦЭМ!$B$34:$B$777,K$47)+'СЕТ СН'!$G$11+СВЦЭМ!$D$10+'СЕТ СН'!$G$6-'СЕТ СН'!$G$23</f>
        <v>1489.35828771</v>
      </c>
      <c r="L50" s="36">
        <f>SUMIFS(СВЦЭМ!$D$34:$D$777,СВЦЭМ!$A$34:$A$777,$A50,СВЦЭМ!$B$34:$B$777,L$47)+'СЕТ СН'!$G$11+СВЦЭМ!$D$10+'СЕТ СН'!$G$6-'СЕТ СН'!$G$23</f>
        <v>1500.3067435799999</v>
      </c>
      <c r="M50" s="36">
        <f>SUMIFS(СВЦЭМ!$D$34:$D$777,СВЦЭМ!$A$34:$A$777,$A50,СВЦЭМ!$B$34:$B$777,M$47)+'СЕТ СН'!$G$11+СВЦЭМ!$D$10+'СЕТ СН'!$G$6-'СЕТ СН'!$G$23</f>
        <v>1506.05127971</v>
      </c>
      <c r="N50" s="36">
        <f>SUMIFS(СВЦЭМ!$D$34:$D$777,СВЦЭМ!$A$34:$A$777,$A50,СВЦЭМ!$B$34:$B$777,N$47)+'СЕТ СН'!$G$11+СВЦЭМ!$D$10+'СЕТ СН'!$G$6-'СЕТ СН'!$G$23</f>
        <v>1482.1637329299999</v>
      </c>
      <c r="O50" s="36">
        <f>SUMIFS(СВЦЭМ!$D$34:$D$777,СВЦЭМ!$A$34:$A$777,$A50,СВЦЭМ!$B$34:$B$777,O$47)+'СЕТ СН'!$G$11+СВЦЭМ!$D$10+'СЕТ СН'!$G$6-'СЕТ СН'!$G$23</f>
        <v>1445.2745140100001</v>
      </c>
      <c r="P50" s="36">
        <f>SUMIFS(СВЦЭМ!$D$34:$D$777,СВЦЭМ!$A$34:$A$777,$A50,СВЦЭМ!$B$34:$B$777,P$47)+'СЕТ СН'!$G$11+СВЦЭМ!$D$10+'СЕТ СН'!$G$6-'СЕТ СН'!$G$23</f>
        <v>1382.7601090599999</v>
      </c>
      <c r="Q50" s="36">
        <f>SUMIFS(СВЦЭМ!$D$34:$D$777,СВЦЭМ!$A$34:$A$777,$A50,СВЦЭМ!$B$34:$B$777,Q$47)+'СЕТ СН'!$G$11+СВЦЭМ!$D$10+'СЕТ СН'!$G$6-'СЕТ СН'!$G$23</f>
        <v>1304.3514315699999</v>
      </c>
      <c r="R50" s="36">
        <f>SUMIFS(СВЦЭМ!$D$34:$D$777,СВЦЭМ!$A$34:$A$777,$A50,СВЦЭМ!$B$34:$B$777,R$47)+'СЕТ СН'!$G$11+СВЦЭМ!$D$10+'СЕТ СН'!$G$6-'СЕТ СН'!$G$23</f>
        <v>1289.62017246</v>
      </c>
      <c r="S50" s="36">
        <f>SUMIFS(СВЦЭМ!$D$34:$D$777,СВЦЭМ!$A$34:$A$777,$A50,СВЦЭМ!$B$34:$B$777,S$47)+'СЕТ СН'!$G$11+СВЦЭМ!$D$10+'СЕТ СН'!$G$6-'СЕТ СН'!$G$23</f>
        <v>1292.2165765699999</v>
      </c>
      <c r="T50" s="36">
        <f>SUMIFS(СВЦЭМ!$D$34:$D$777,СВЦЭМ!$A$34:$A$777,$A50,СВЦЭМ!$B$34:$B$777,T$47)+'СЕТ СН'!$G$11+СВЦЭМ!$D$10+'СЕТ СН'!$G$6-'СЕТ СН'!$G$23</f>
        <v>1288.2664061</v>
      </c>
      <c r="U50" s="36">
        <f>SUMIFS(СВЦЭМ!$D$34:$D$777,СВЦЭМ!$A$34:$A$777,$A50,СВЦЭМ!$B$34:$B$777,U$47)+'СЕТ СН'!$G$11+СВЦЭМ!$D$10+'СЕТ СН'!$G$6-'СЕТ СН'!$G$23</f>
        <v>1295.2951448900001</v>
      </c>
      <c r="V50" s="36">
        <f>SUMIFS(СВЦЭМ!$D$34:$D$777,СВЦЭМ!$A$34:$A$777,$A50,СВЦЭМ!$B$34:$B$777,V$47)+'СЕТ СН'!$G$11+СВЦЭМ!$D$10+'СЕТ СН'!$G$6-'СЕТ СН'!$G$23</f>
        <v>1295.5146170799999</v>
      </c>
      <c r="W50" s="36">
        <f>SUMIFS(СВЦЭМ!$D$34:$D$777,СВЦЭМ!$A$34:$A$777,$A50,СВЦЭМ!$B$34:$B$777,W$47)+'СЕТ СН'!$G$11+СВЦЭМ!$D$10+'СЕТ СН'!$G$6-'СЕТ СН'!$G$23</f>
        <v>1293.8905247600001</v>
      </c>
      <c r="X50" s="36">
        <f>SUMIFS(СВЦЭМ!$D$34:$D$777,СВЦЭМ!$A$34:$A$777,$A50,СВЦЭМ!$B$34:$B$777,X$47)+'СЕТ СН'!$G$11+СВЦЭМ!$D$10+'СЕТ СН'!$G$6-'СЕТ СН'!$G$23</f>
        <v>1295.8202583</v>
      </c>
      <c r="Y50" s="36">
        <f>SUMIFS(СВЦЭМ!$D$34:$D$777,СВЦЭМ!$A$34:$A$777,$A50,СВЦЭМ!$B$34:$B$777,Y$47)+'СЕТ СН'!$G$11+СВЦЭМ!$D$10+'СЕТ СН'!$G$6-'СЕТ СН'!$G$23</f>
        <v>1357.64260868</v>
      </c>
    </row>
    <row r="51" spans="1:25" ht="15.75" x14ac:dyDescent="0.2">
      <c r="A51" s="35">
        <f t="shared" si="1"/>
        <v>43438</v>
      </c>
      <c r="B51" s="36">
        <f>SUMIFS(СВЦЭМ!$D$34:$D$777,СВЦЭМ!$A$34:$A$777,$A51,СВЦЭМ!$B$34:$B$777,B$47)+'СЕТ СН'!$G$11+СВЦЭМ!$D$10+'СЕТ СН'!$G$6-'СЕТ СН'!$G$23</f>
        <v>1465.4460080399999</v>
      </c>
      <c r="C51" s="36">
        <f>SUMIFS(СВЦЭМ!$D$34:$D$777,СВЦЭМ!$A$34:$A$777,$A51,СВЦЭМ!$B$34:$B$777,C$47)+'СЕТ СН'!$G$11+СВЦЭМ!$D$10+'СЕТ СН'!$G$6-'СЕТ СН'!$G$23</f>
        <v>1510.84239854</v>
      </c>
      <c r="D51" s="36">
        <f>SUMIFS(СВЦЭМ!$D$34:$D$777,СВЦЭМ!$A$34:$A$777,$A51,СВЦЭМ!$B$34:$B$777,D$47)+'СЕТ СН'!$G$11+СВЦЭМ!$D$10+'СЕТ СН'!$G$6-'СЕТ СН'!$G$23</f>
        <v>1567.57179808</v>
      </c>
      <c r="E51" s="36">
        <f>SUMIFS(СВЦЭМ!$D$34:$D$777,СВЦЭМ!$A$34:$A$777,$A51,СВЦЭМ!$B$34:$B$777,E$47)+'СЕТ СН'!$G$11+СВЦЭМ!$D$10+'СЕТ СН'!$G$6-'СЕТ СН'!$G$23</f>
        <v>1579.32229147</v>
      </c>
      <c r="F51" s="36">
        <f>SUMIFS(СВЦЭМ!$D$34:$D$777,СВЦЭМ!$A$34:$A$777,$A51,СВЦЭМ!$B$34:$B$777,F$47)+'СЕТ СН'!$G$11+СВЦЭМ!$D$10+'СЕТ СН'!$G$6-'СЕТ СН'!$G$23</f>
        <v>1584.94314156</v>
      </c>
      <c r="G51" s="36">
        <f>SUMIFS(СВЦЭМ!$D$34:$D$777,СВЦЭМ!$A$34:$A$777,$A51,СВЦЭМ!$B$34:$B$777,G$47)+'СЕТ СН'!$G$11+СВЦЭМ!$D$10+'СЕТ СН'!$G$6-'СЕТ СН'!$G$23</f>
        <v>1546.9029908</v>
      </c>
      <c r="H51" s="36">
        <f>SUMIFS(СВЦЭМ!$D$34:$D$777,СВЦЭМ!$A$34:$A$777,$A51,СВЦЭМ!$B$34:$B$777,H$47)+'СЕТ СН'!$G$11+СВЦЭМ!$D$10+'СЕТ СН'!$G$6-'СЕТ СН'!$G$23</f>
        <v>1535.64661383</v>
      </c>
      <c r="I51" s="36">
        <f>SUMIFS(СВЦЭМ!$D$34:$D$777,СВЦЭМ!$A$34:$A$777,$A51,СВЦЭМ!$B$34:$B$777,I$47)+'СЕТ СН'!$G$11+СВЦЭМ!$D$10+'СЕТ СН'!$G$6-'СЕТ СН'!$G$23</f>
        <v>1517.36283529</v>
      </c>
      <c r="J51" s="36">
        <f>SUMIFS(СВЦЭМ!$D$34:$D$777,СВЦЭМ!$A$34:$A$777,$A51,СВЦЭМ!$B$34:$B$777,J$47)+'СЕТ СН'!$G$11+СВЦЭМ!$D$10+'СЕТ СН'!$G$6-'СЕТ СН'!$G$23</f>
        <v>1515.0440093100001</v>
      </c>
      <c r="K51" s="36">
        <f>SUMIFS(СВЦЭМ!$D$34:$D$777,СВЦЭМ!$A$34:$A$777,$A51,СВЦЭМ!$B$34:$B$777,K$47)+'СЕТ СН'!$G$11+СВЦЭМ!$D$10+'СЕТ СН'!$G$6-'СЕТ СН'!$G$23</f>
        <v>1501.4964173799999</v>
      </c>
      <c r="L51" s="36">
        <f>SUMIFS(СВЦЭМ!$D$34:$D$777,СВЦЭМ!$A$34:$A$777,$A51,СВЦЭМ!$B$34:$B$777,L$47)+'СЕТ СН'!$G$11+СВЦЭМ!$D$10+'СЕТ СН'!$G$6-'СЕТ СН'!$G$23</f>
        <v>1479.2437659099999</v>
      </c>
      <c r="M51" s="36">
        <f>SUMIFS(СВЦЭМ!$D$34:$D$777,СВЦЭМ!$A$34:$A$777,$A51,СВЦЭМ!$B$34:$B$777,M$47)+'СЕТ СН'!$G$11+СВЦЭМ!$D$10+'СЕТ СН'!$G$6-'СЕТ СН'!$G$23</f>
        <v>1470.73233463</v>
      </c>
      <c r="N51" s="36">
        <f>SUMIFS(СВЦЭМ!$D$34:$D$777,СВЦЭМ!$A$34:$A$777,$A51,СВЦЭМ!$B$34:$B$777,N$47)+'СЕТ СН'!$G$11+СВЦЭМ!$D$10+'СЕТ СН'!$G$6-'СЕТ СН'!$G$23</f>
        <v>1468.25275726</v>
      </c>
      <c r="O51" s="36">
        <f>SUMIFS(СВЦЭМ!$D$34:$D$777,СВЦЭМ!$A$34:$A$777,$A51,СВЦЭМ!$B$34:$B$777,O$47)+'СЕТ СН'!$G$11+СВЦЭМ!$D$10+'СЕТ СН'!$G$6-'СЕТ СН'!$G$23</f>
        <v>1449.4021423899999</v>
      </c>
      <c r="P51" s="36">
        <f>SUMIFS(СВЦЭМ!$D$34:$D$777,СВЦЭМ!$A$34:$A$777,$A51,СВЦЭМ!$B$34:$B$777,P$47)+'СЕТ СН'!$G$11+СВЦЭМ!$D$10+'СЕТ СН'!$G$6-'СЕТ СН'!$G$23</f>
        <v>1386.46475745</v>
      </c>
      <c r="Q51" s="36">
        <f>SUMIFS(СВЦЭМ!$D$34:$D$777,СВЦЭМ!$A$34:$A$777,$A51,СВЦЭМ!$B$34:$B$777,Q$47)+'СЕТ СН'!$G$11+СВЦЭМ!$D$10+'СЕТ СН'!$G$6-'СЕТ СН'!$G$23</f>
        <v>1308.3303973499999</v>
      </c>
      <c r="R51" s="36">
        <f>SUMIFS(СВЦЭМ!$D$34:$D$777,СВЦЭМ!$A$34:$A$777,$A51,СВЦЭМ!$B$34:$B$777,R$47)+'СЕТ СН'!$G$11+СВЦЭМ!$D$10+'СЕТ СН'!$G$6-'СЕТ СН'!$G$23</f>
        <v>1292.7977207199999</v>
      </c>
      <c r="S51" s="36">
        <f>SUMIFS(СВЦЭМ!$D$34:$D$777,СВЦЭМ!$A$34:$A$777,$A51,СВЦЭМ!$B$34:$B$777,S$47)+'СЕТ СН'!$G$11+СВЦЭМ!$D$10+'СЕТ СН'!$G$6-'СЕТ СН'!$G$23</f>
        <v>1290.78600155</v>
      </c>
      <c r="T51" s="36">
        <f>SUMIFS(СВЦЭМ!$D$34:$D$777,СВЦЭМ!$A$34:$A$777,$A51,СВЦЭМ!$B$34:$B$777,T$47)+'СЕТ СН'!$G$11+СВЦЭМ!$D$10+'СЕТ СН'!$G$6-'СЕТ СН'!$G$23</f>
        <v>1296.84335012</v>
      </c>
      <c r="U51" s="36">
        <f>SUMIFS(СВЦЭМ!$D$34:$D$777,СВЦЭМ!$A$34:$A$777,$A51,СВЦЭМ!$B$34:$B$777,U$47)+'СЕТ СН'!$G$11+СВЦЭМ!$D$10+'СЕТ СН'!$G$6-'СЕТ СН'!$G$23</f>
        <v>1297.79629748</v>
      </c>
      <c r="V51" s="36">
        <f>SUMIFS(СВЦЭМ!$D$34:$D$777,СВЦЭМ!$A$34:$A$777,$A51,СВЦЭМ!$B$34:$B$777,V$47)+'СЕТ СН'!$G$11+СВЦЭМ!$D$10+'СЕТ СН'!$G$6-'СЕТ СН'!$G$23</f>
        <v>1295.8130098500001</v>
      </c>
      <c r="W51" s="36">
        <f>SUMIFS(СВЦЭМ!$D$34:$D$777,СВЦЭМ!$A$34:$A$777,$A51,СВЦЭМ!$B$34:$B$777,W$47)+'СЕТ СН'!$G$11+СВЦЭМ!$D$10+'СЕТ СН'!$G$6-'СЕТ СН'!$G$23</f>
        <v>1271.7080230899999</v>
      </c>
      <c r="X51" s="36">
        <f>SUMIFS(СВЦЭМ!$D$34:$D$777,СВЦЭМ!$A$34:$A$777,$A51,СВЦЭМ!$B$34:$B$777,X$47)+'СЕТ СН'!$G$11+СВЦЭМ!$D$10+'СЕТ СН'!$G$6-'СЕТ СН'!$G$23</f>
        <v>1261.61722766</v>
      </c>
      <c r="Y51" s="36">
        <f>SUMIFS(СВЦЭМ!$D$34:$D$777,СВЦЭМ!$A$34:$A$777,$A51,СВЦЭМ!$B$34:$B$777,Y$47)+'СЕТ СН'!$G$11+СВЦЭМ!$D$10+'СЕТ СН'!$G$6-'СЕТ СН'!$G$23</f>
        <v>1344.82816273</v>
      </c>
    </row>
    <row r="52" spans="1:25" ht="15.75" x14ac:dyDescent="0.2">
      <c r="A52" s="35">
        <f t="shared" si="1"/>
        <v>43439</v>
      </c>
      <c r="B52" s="36">
        <f>SUMIFS(СВЦЭМ!$D$34:$D$777,СВЦЭМ!$A$34:$A$777,$A52,СВЦЭМ!$B$34:$B$777,B$47)+'СЕТ СН'!$G$11+СВЦЭМ!$D$10+'СЕТ СН'!$G$6-'СЕТ СН'!$G$23</f>
        <v>1449.01667531</v>
      </c>
      <c r="C52" s="36">
        <f>SUMIFS(СВЦЭМ!$D$34:$D$777,СВЦЭМ!$A$34:$A$777,$A52,СВЦЭМ!$B$34:$B$777,C$47)+'СЕТ СН'!$G$11+СВЦЭМ!$D$10+'СЕТ СН'!$G$6-'СЕТ СН'!$G$23</f>
        <v>1520.31232226</v>
      </c>
      <c r="D52" s="36">
        <f>SUMIFS(СВЦЭМ!$D$34:$D$777,СВЦЭМ!$A$34:$A$777,$A52,СВЦЭМ!$B$34:$B$777,D$47)+'СЕТ СН'!$G$11+СВЦЭМ!$D$10+'СЕТ СН'!$G$6-'СЕТ СН'!$G$23</f>
        <v>1611.3296012999999</v>
      </c>
      <c r="E52" s="36">
        <f>SUMIFS(СВЦЭМ!$D$34:$D$777,СВЦЭМ!$A$34:$A$777,$A52,СВЦЭМ!$B$34:$B$777,E$47)+'СЕТ СН'!$G$11+СВЦЭМ!$D$10+'СЕТ СН'!$G$6-'СЕТ СН'!$G$23</f>
        <v>1614.99536266</v>
      </c>
      <c r="F52" s="36">
        <f>SUMIFS(СВЦЭМ!$D$34:$D$777,СВЦЭМ!$A$34:$A$777,$A52,СВЦЭМ!$B$34:$B$777,F$47)+'СЕТ СН'!$G$11+СВЦЭМ!$D$10+'СЕТ СН'!$G$6-'СЕТ СН'!$G$23</f>
        <v>1611.92692442</v>
      </c>
      <c r="G52" s="36">
        <f>SUMIFS(СВЦЭМ!$D$34:$D$777,СВЦЭМ!$A$34:$A$777,$A52,СВЦЭМ!$B$34:$B$777,G$47)+'СЕТ СН'!$G$11+СВЦЭМ!$D$10+'СЕТ СН'!$G$6-'СЕТ СН'!$G$23</f>
        <v>1603.5034072400003</v>
      </c>
      <c r="H52" s="36">
        <f>SUMIFS(СВЦЭМ!$D$34:$D$777,СВЦЭМ!$A$34:$A$777,$A52,СВЦЭМ!$B$34:$B$777,H$47)+'СЕТ СН'!$G$11+СВЦЭМ!$D$10+'СЕТ СН'!$G$6-'СЕТ СН'!$G$23</f>
        <v>1566.3686516100001</v>
      </c>
      <c r="I52" s="36">
        <f>SUMIFS(СВЦЭМ!$D$34:$D$777,СВЦЭМ!$A$34:$A$777,$A52,СВЦЭМ!$B$34:$B$777,I$47)+'СЕТ СН'!$G$11+СВЦЭМ!$D$10+'СЕТ СН'!$G$6-'СЕТ СН'!$G$23</f>
        <v>1526.6505965399999</v>
      </c>
      <c r="J52" s="36">
        <f>SUMIFS(СВЦЭМ!$D$34:$D$777,СВЦЭМ!$A$34:$A$777,$A52,СВЦЭМ!$B$34:$B$777,J$47)+'СЕТ СН'!$G$11+СВЦЭМ!$D$10+'СЕТ СН'!$G$6-'СЕТ СН'!$G$23</f>
        <v>1535.9666388200001</v>
      </c>
      <c r="K52" s="36">
        <f>SUMIFS(СВЦЭМ!$D$34:$D$777,СВЦЭМ!$A$34:$A$777,$A52,СВЦЭМ!$B$34:$B$777,K$47)+'СЕТ СН'!$G$11+СВЦЭМ!$D$10+'СЕТ СН'!$G$6-'СЕТ СН'!$G$23</f>
        <v>1532.52031302</v>
      </c>
      <c r="L52" s="36">
        <f>SUMIFS(СВЦЭМ!$D$34:$D$777,СВЦЭМ!$A$34:$A$777,$A52,СВЦЭМ!$B$34:$B$777,L$47)+'СЕТ СН'!$G$11+СВЦЭМ!$D$10+'СЕТ СН'!$G$6-'СЕТ СН'!$G$23</f>
        <v>1531.0308398100001</v>
      </c>
      <c r="M52" s="36">
        <f>SUMIFS(СВЦЭМ!$D$34:$D$777,СВЦЭМ!$A$34:$A$777,$A52,СВЦЭМ!$B$34:$B$777,M$47)+'СЕТ СН'!$G$11+СВЦЭМ!$D$10+'СЕТ СН'!$G$6-'СЕТ СН'!$G$23</f>
        <v>1516.0358433500001</v>
      </c>
      <c r="N52" s="36">
        <f>SUMIFS(СВЦЭМ!$D$34:$D$777,СВЦЭМ!$A$34:$A$777,$A52,СВЦЭМ!$B$34:$B$777,N$47)+'СЕТ СН'!$G$11+СВЦЭМ!$D$10+'СЕТ СН'!$G$6-'СЕТ СН'!$G$23</f>
        <v>1504.61896121</v>
      </c>
      <c r="O52" s="36">
        <f>SUMIFS(СВЦЭМ!$D$34:$D$777,СВЦЭМ!$A$34:$A$777,$A52,СВЦЭМ!$B$34:$B$777,O$47)+'СЕТ СН'!$G$11+СВЦЭМ!$D$10+'СЕТ СН'!$G$6-'СЕТ СН'!$G$23</f>
        <v>1454.3732890700001</v>
      </c>
      <c r="P52" s="36">
        <f>SUMIFS(СВЦЭМ!$D$34:$D$777,СВЦЭМ!$A$34:$A$777,$A52,СВЦЭМ!$B$34:$B$777,P$47)+'СЕТ СН'!$G$11+СВЦЭМ!$D$10+'СЕТ СН'!$G$6-'СЕТ СН'!$G$23</f>
        <v>1396.30779484</v>
      </c>
      <c r="Q52" s="36">
        <f>SUMIFS(СВЦЭМ!$D$34:$D$777,СВЦЭМ!$A$34:$A$777,$A52,СВЦЭМ!$B$34:$B$777,Q$47)+'СЕТ СН'!$G$11+СВЦЭМ!$D$10+'СЕТ СН'!$G$6-'СЕТ СН'!$G$23</f>
        <v>1320.17489791</v>
      </c>
      <c r="R52" s="36">
        <f>SUMIFS(СВЦЭМ!$D$34:$D$777,СВЦЭМ!$A$34:$A$777,$A52,СВЦЭМ!$B$34:$B$777,R$47)+'СЕТ СН'!$G$11+СВЦЭМ!$D$10+'СЕТ СН'!$G$6-'СЕТ СН'!$G$23</f>
        <v>1292.4271652099999</v>
      </c>
      <c r="S52" s="36">
        <f>SUMIFS(СВЦЭМ!$D$34:$D$777,СВЦЭМ!$A$34:$A$777,$A52,СВЦЭМ!$B$34:$B$777,S$47)+'СЕТ СН'!$G$11+СВЦЭМ!$D$10+'СЕТ СН'!$G$6-'СЕТ СН'!$G$23</f>
        <v>1288.87542575</v>
      </c>
      <c r="T52" s="36">
        <f>SUMIFS(СВЦЭМ!$D$34:$D$777,СВЦЭМ!$A$34:$A$777,$A52,СВЦЭМ!$B$34:$B$777,T$47)+'СЕТ СН'!$G$11+СВЦЭМ!$D$10+'СЕТ СН'!$G$6-'СЕТ СН'!$G$23</f>
        <v>1302.31609065</v>
      </c>
      <c r="U52" s="36">
        <f>SUMIFS(СВЦЭМ!$D$34:$D$777,СВЦЭМ!$A$34:$A$777,$A52,СВЦЭМ!$B$34:$B$777,U$47)+'СЕТ СН'!$G$11+СВЦЭМ!$D$10+'СЕТ СН'!$G$6-'СЕТ СН'!$G$23</f>
        <v>1302.39243343</v>
      </c>
      <c r="V52" s="36">
        <f>SUMIFS(СВЦЭМ!$D$34:$D$777,СВЦЭМ!$A$34:$A$777,$A52,СВЦЭМ!$B$34:$B$777,V$47)+'СЕТ СН'!$G$11+СВЦЭМ!$D$10+'СЕТ СН'!$G$6-'СЕТ СН'!$G$23</f>
        <v>1303.7046041399999</v>
      </c>
      <c r="W52" s="36">
        <f>SUMIFS(СВЦЭМ!$D$34:$D$777,СВЦЭМ!$A$34:$A$777,$A52,СВЦЭМ!$B$34:$B$777,W$47)+'СЕТ СН'!$G$11+СВЦЭМ!$D$10+'СЕТ СН'!$G$6-'СЕТ СН'!$G$23</f>
        <v>1309.64417336</v>
      </c>
      <c r="X52" s="36">
        <f>SUMIFS(СВЦЭМ!$D$34:$D$777,СВЦЭМ!$A$34:$A$777,$A52,СВЦЭМ!$B$34:$B$777,X$47)+'СЕТ СН'!$G$11+СВЦЭМ!$D$10+'СЕТ СН'!$G$6-'СЕТ СН'!$G$23</f>
        <v>1298.7209967399999</v>
      </c>
      <c r="Y52" s="36">
        <f>SUMIFS(СВЦЭМ!$D$34:$D$777,СВЦЭМ!$A$34:$A$777,$A52,СВЦЭМ!$B$34:$B$777,Y$47)+'СЕТ СН'!$G$11+СВЦЭМ!$D$10+'СЕТ СН'!$G$6-'СЕТ СН'!$G$23</f>
        <v>1370.5368632499999</v>
      </c>
    </row>
    <row r="53" spans="1:25" ht="15.75" x14ac:dyDescent="0.2">
      <c r="A53" s="35">
        <f t="shared" si="1"/>
        <v>43440</v>
      </c>
      <c r="B53" s="36">
        <f>SUMIFS(СВЦЭМ!$D$34:$D$777,СВЦЭМ!$A$34:$A$777,$A53,СВЦЭМ!$B$34:$B$777,B$47)+'СЕТ СН'!$G$11+СВЦЭМ!$D$10+'СЕТ СН'!$G$6-'СЕТ СН'!$G$23</f>
        <v>1457.93408021</v>
      </c>
      <c r="C53" s="36">
        <f>SUMIFS(СВЦЭМ!$D$34:$D$777,СВЦЭМ!$A$34:$A$777,$A53,СВЦЭМ!$B$34:$B$777,C$47)+'СЕТ СН'!$G$11+СВЦЭМ!$D$10+'СЕТ СН'!$G$6-'СЕТ СН'!$G$23</f>
        <v>1524.8584488700001</v>
      </c>
      <c r="D53" s="36">
        <f>SUMIFS(СВЦЭМ!$D$34:$D$777,СВЦЭМ!$A$34:$A$777,$A53,СВЦЭМ!$B$34:$B$777,D$47)+'СЕТ СН'!$G$11+СВЦЭМ!$D$10+'СЕТ СН'!$G$6-'СЕТ СН'!$G$23</f>
        <v>1610.2944248599997</v>
      </c>
      <c r="E53" s="36">
        <f>SUMIFS(СВЦЭМ!$D$34:$D$777,СВЦЭМ!$A$34:$A$777,$A53,СВЦЭМ!$B$34:$B$777,E$47)+'СЕТ СН'!$G$11+СВЦЭМ!$D$10+'СЕТ СН'!$G$6-'СЕТ СН'!$G$23</f>
        <v>1620.14616419</v>
      </c>
      <c r="F53" s="36">
        <f>SUMIFS(СВЦЭМ!$D$34:$D$777,СВЦЭМ!$A$34:$A$777,$A53,СВЦЭМ!$B$34:$B$777,F$47)+'СЕТ СН'!$G$11+СВЦЭМ!$D$10+'СЕТ СН'!$G$6-'СЕТ СН'!$G$23</f>
        <v>1624.0857173599998</v>
      </c>
      <c r="G53" s="36">
        <f>SUMIFS(СВЦЭМ!$D$34:$D$777,СВЦЭМ!$A$34:$A$777,$A53,СВЦЭМ!$B$34:$B$777,G$47)+'СЕТ СН'!$G$11+СВЦЭМ!$D$10+'СЕТ СН'!$G$6-'СЕТ СН'!$G$23</f>
        <v>1596.8804046100001</v>
      </c>
      <c r="H53" s="36">
        <f>SUMIFS(СВЦЭМ!$D$34:$D$777,СВЦЭМ!$A$34:$A$777,$A53,СВЦЭМ!$B$34:$B$777,H$47)+'СЕТ СН'!$G$11+СВЦЭМ!$D$10+'СЕТ СН'!$G$6-'СЕТ СН'!$G$23</f>
        <v>1550.13774696</v>
      </c>
      <c r="I53" s="36">
        <f>SUMIFS(СВЦЭМ!$D$34:$D$777,СВЦЭМ!$A$34:$A$777,$A53,СВЦЭМ!$B$34:$B$777,I$47)+'СЕТ СН'!$G$11+СВЦЭМ!$D$10+'СЕТ СН'!$G$6-'СЕТ СН'!$G$23</f>
        <v>1471.2847406599999</v>
      </c>
      <c r="J53" s="36">
        <f>SUMIFS(СВЦЭМ!$D$34:$D$777,СВЦЭМ!$A$34:$A$777,$A53,СВЦЭМ!$B$34:$B$777,J$47)+'СЕТ СН'!$G$11+СВЦЭМ!$D$10+'СЕТ СН'!$G$6-'СЕТ СН'!$G$23</f>
        <v>1407.96945166</v>
      </c>
      <c r="K53" s="36">
        <f>SUMIFS(СВЦЭМ!$D$34:$D$777,СВЦЭМ!$A$34:$A$777,$A53,СВЦЭМ!$B$34:$B$777,K$47)+'СЕТ СН'!$G$11+СВЦЭМ!$D$10+'СЕТ СН'!$G$6-'СЕТ СН'!$G$23</f>
        <v>1355.3280454000001</v>
      </c>
      <c r="L53" s="36">
        <f>SUMIFS(СВЦЭМ!$D$34:$D$777,СВЦЭМ!$A$34:$A$777,$A53,СВЦЭМ!$B$34:$B$777,L$47)+'СЕТ СН'!$G$11+СВЦЭМ!$D$10+'СЕТ СН'!$G$6-'СЕТ СН'!$G$23</f>
        <v>1364.4350223500001</v>
      </c>
      <c r="M53" s="36">
        <f>SUMIFS(СВЦЭМ!$D$34:$D$777,СВЦЭМ!$A$34:$A$777,$A53,СВЦЭМ!$B$34:$B$777,M$47)+'СЕТ СН'!$G$11+СВЦЭМ!$D$10+'СЕТ СН'!$G$6-'СЕТ СН'!$G$23</f>
        <v>1412.0788329899999</v>
      </c>
      <c r="N53" s="36">
        <f>SUMIFS(СВЦЭМ!$D$34:$D$777,СВЦЭМ!$A$34:$A$777,$A53,СВЦЭМ!$B$34:$B$777,N$47)+'СЕТ СН'!$G$11+СВЦЭМ!$D$10+'СЕТ СН'!$G$6-'СЕТ СН'!$G$23</f>
        <v>1476.3830295099999</v>
      </c>
      <c r="O53" s="36">
        <f>SUMIFS(СВЦЭМ!$D$34:$D$777,СВЦЭМ!$A$34:$A$777,$A53,СВЦЭМ!$B$34:$B$777,O$47)+'СЕТ СН'!$G$11+СВЦЭМ!$D$10+'СЕТ СН'!$G$6-'СЕТ СН'!$G$23</f>
        <v>1512.39725165</v>
      </c>
      <c r="P53" s="36">
        <f>SUMIFS(СВЦЭМ!$D$34:$D$777,СВЦЭМ!$A$34:$A$777,$A53,СВЦЭМ!$B$34:$B$777,P$47)+'СЕТ СН'!$G$11+СВЦЭМ!$D$10+'СЕТ СН'!$G$6-'СЕТ СН'!$G$23</f>
        <v>1509.6448987200001</v>
      </c>
      <c r="Q53" s="36">
        <f>SUMIFS(СВЦЭМ!$D$34:$D$777,СВЦЭМ!$A$34:$A$777,$A53,СВЦЭМ!$B$34:$B$777,Q$47)+'СЕТ СН'!$G$11+СВЦЭМ!$D$10+'СЕТ СН'!$G$6-'СЕТ СН'!$G$23</f>
        <v>1475.0818180199999</v>
      </c>
      <c r="R53" s="36">
        <f>SUMIFS(СВЦЭМ!$D$34:$D$777,СВЦЭМ!$A$34:$A$777,$A53,СВЦЭМ!$B$34:$B$777,R$47)+'СЕТ СН'!$G$11+СВЦЭМ!$D$10+'СЕТ СН'!$G$6-'СЕТ СН'!$G$23</f>
        <v>1416.1247661</v>
      </c>
      <c r="S53" s="36">
        <f>SUMIFS(СВЦЭМ!$D$34:$D$777,СВЦЭМ!$A$34:$A$777,$A53,СВЦЭМ!$B$34:$B$777,S$47)+'СЕТ СН'!$G$11+СВЦЭМ!$D$10+'СЕТ СН'!$G$6-'СЕТ СН'!$G$23</f>
        <v>1349.15600245</v>
      </c>
      <c r="T53" s="36">
        <f>SUMIFS(СВЦЭМ!$D$34:$D$777,СВЦЭМ!$A$34:$A$777,$A53,СВЦЭМ!$B$34:$B$777,T$47)+'СЕТ СН'!$G$11+СВЦЭМ!$D$10+'СЕТ СН'!$G$6-'СЕТ СН'!$G$23</f>
        <v>1340.2633095799999</v>
      </c>
      <c r="U53" s="36">
        <f>SUMIFS(СВЦЭМ!$D$34:$D$777,СВЦЭМ!$A$34:$A$777,$A53,СВЦЭМ!$B$34:$B$777,U$47)+'СЕТ СН'!$G$11+СВЦЭМ!$D$10+'СЕТ СН'!$G$6-'СЕТ СН'!$G$23</f>
        <v>1345.22545296</v>
      </c>
      <c r="V53" s="36">
        <f>SUMIFS(СВЦЭМ!$D$34:$D$777,СВЦЭМ!$A$34:$A$777,$A53,СВЦЭМ!$B$34:$B$777,V$47)+'СЕТ СН'!$G$11+СВЦЭМ!$D$10+'СЕТ СН'!$G$6-'СЕТ СН'!$G$23</f>
        <v>1342.2173483399999</v>
      </c>
      <c r="W53" s="36">
        <f>SUMIFS(СВЦЭМ!$D$34:$D$777,СВЦЭМ!$A$34:$A$777,$A53,СВЦЭМ!$B$34:$B$777,W$47)+'СЕТ СН'!$G$11+СВЦЭМ!$D$10+'СЕТ СН'!$G$6-'СЕТ СН'!$G$23</f>
        <v>1308.4368530899999</v>
      </c>
      <c r="X53" s="36">
        <f>SUMIFS(СВЦЭМ!$D$34:$D$777,СВЦЭМ!$A$34:$A$777,$A53,СВЦЭМ!$B$34:$B$777,X$47)+'СЕТ СН'!$G$11+СВЦЭМ!$D$10+'СЕТ СН'!$G$6-'СЕТ СН'!$G$23</f>
        <v>1330.4832200799999</v>
      </c>
      <c r="Y53" s="36">
        <f>SUMIFS(СВЦЭМ!$D$34:$D$777,СВЦЭМ!$A$34:$A$777,$A53,СВЦЭМ!$B$34:$B$777,Y$47)+'СЕТ СН'!$G$11+СВЦЭМ!$D$10+'СЕТ СН'!$G$6-'СЕТ СН'!$G$23</f>
        <v>1362.2197897799999</v>
      </c>
    </row>
    <row r="54" spans="1:25" ht="15.75" x14ac:dyDescent="0.2">
      <c r="A54" s="35">
        <f t="shared" si="1"/>
        <v>43441</v>
      </c>
      <c r="B54" s="36">
        <f>SUMIFS(СВЦЭМ!$D$34:$D$777,СВЦЭМ!$A$34:$A$777,$A54,СВЦЭМ!$B$34:$B$777,B$47)+'СЕТ СН'!$G$11+СВЦЭМ!$D$10+'СЕТ СН'!$G$6-'СЕТ СН'!$G$23</f>
        <v>1541.33290803</v>
      </c>
      <c r="C54" s="36">
        <f>SUMIFS(СВЦЭМ!$D$34:$D$777,СВЦЭМ!$A$34:$A$777,$A54,СВЦЭМ!$B$34:$B$777,C$47)+'СЕТ СН'!$G$11+СВЦЭМ!$D$10+'СЕТ СН'!$G$6-'СЕТ СН'!$G$23</f>
        <v>1631.6959190899997</v>
      </c>
      <c r="D54" s="36">
        <f>SUMIFS(СВЦЭМ!$D$34:$D$777,СВЦЭМ!$A$34:$A$777,$A54,СВЦЭМ!$B$34:$B$777,D$47)+'СЕТ СН'!$G$11+СВЦЭМ!$D$10+'СЕТ СН'!$G$6-'СЕТ СН'!$G$23</f>
        <v>1666.03075111</v>
      </c>
      <c r="E54" s="36">
        <f>SUMIFS(СВЦЭМ!$D$34:$D$777,СВЦЭМ!$A$34:$A$777,$A54,СВЦЭМ!$B$34:$B$777,E$47)+'СЕТ СН'!$G$11+СВЦЭМ!$D$10+'СЕТ СН'!$G$6-'СЕТ СН'!$G$23</f>
        <v>1664.3444343299998</v>
      </c>
      <c r="F54" s="36">
        <f>SUMIFS(СВЦЭМ!$D$34:$D$777,СВЦЭМ!$A$34:$A$777,$A54,СВЦЭМ!$B$34:$B$777,F$47)+'СЕТ СН'!$G$11+СВЦЭМ!$D$10+'СЕТ СН'!$G$6-'СЕТ СН'!$G$23</f>
        <v>1664.7734971</v>
      </c>
      <c r="G54" s="36">
        <f>SUMIFS(СВЦЭМ!$D$34:$D$777,СВЦЭМ!$A$34:$A$777,$A54,СВЦЭМ!$B$34:$B$777,G$47)+'СЕТ СН'!$G$11+СВЦЭМ!$D$10+'СЕТ СН'!$G$6-'СЕТ СН'!$G$23</f>
        <v>1659.1955360700003</v>
      </c>
      <c r="H54" s="36">
        <f>SUMIFS(СВЦЭМ!$D$34:$D$777,СВЦЭМ!$A$34:$A$777,$A54,СВЦЭМ!$B$34:$B$777,H$47)+'СЕТ СН'!$G$11+СВЦЭМ!$D$10+'СЕТ СН'!$G$6-'СЕТ СН'!$G$23</f>
        <v>1614.6168662600003</v>
      </c>
      <c r="I54" s="36">
        <f>SUMIFS(СВЦЭМ!$D$34:$D$777,СВЦЭМ!$A$34:$A$777,$A54,СВЦЭМ!$B$34:$B$777,I$47)+'СЕТ СН'!$G$11+СВЦЭМ!$D$10+'СЕТ СН'!$G$6-'СЕТ СН'!$G$23</f>
        <v>1512.4099372600001</v>
      </c>
      <c r="J54" s="36">
        <f>SUMIFS(СВЦЭМ!$D$34:$D$777,СВЦЭМ!$A$34:$A$777,$A54,СВЦЭМ!$B$34:$B$777,J$47)+'СЕТ СН'!$G$11+СВЦЭМ!$D$10+'СЕТ СН'!$G$6-'СЕТ СН'!$G$23</f>
        <v>1427.2406263400001</v>
      </c>
      <c r="K54" s="36">
        <f>SUMIFS(СВЦЭМ!$D$34:$D$777,СВЦЭМ!$A$34:$A$777,$A54,СВЦЭМ!$B$34:$B$777,K$47)+'СЕТ СН'!$G$11+СВЦЭМ!$D$10+'СЕТ СН'!$G$6-'СЕТ СН'!$G$23</f>
        <v>1357.1493707499999</v>
      </c>
      <c r="L54" s="36">
        <f>SUMIFS(СВЦЭМ!$D$34:$D$777,СВЦЭМ!$A$34:$A$777,$A54,СВЦЭМ!$B$34:$B$777,L$47)+'СЕТ СН'!$G$11+СВЦЭМ!$D$10+'СЕТ СН'!$G$6-'СЕТ СН'!$G$23</f>
        <v>1362.6026002900001</v>
      </c>
      <c r="M54" s="36">
        <f>SUMIFS(СВЦЭМ!$D$34:$D$777,СВЦЭМ!$A$34:$A$777,$A54,СВЦЭМ!$B$34:$B$777,M$47)+'СЕТ СН'!$G$11+СВЦЭМ!$D$10+'СЕТ СН'!$G$6-'СЕТ СН'!$G$23</f>
        <v>1415.65209428</v>
      </c>
      <c r="N54" s="36">
        <f>SUMIFS(СВЦЭМ!$D$34:$D$777,СВЦЭМ!$A$34:$A$777,$A54,СВЦЭМ!$B$34:$B$777,N$47)+'СЕТ СН'!$G$11+СВЦЭМ!$D$10+'СЕТ СН'!$G$6-'СЕТ СН'!$G$23</f>
        <v>1475.40891265</v>
      </c>
      <c r="O54" s="36">
        <f>SUMIFS(СВЦЭМ!$D$34:$D$777,СВЦЭМ!$A$34:$A$777,$A54,СВЦЭМ!$B$34:$B$777,O$47)+'СЕТ СН'!$G$11+СВЦЭМ!$D$10+'СЕТ СН'!$G$6-'СЕТ СН'!$G$23</f>
        <v>1519.8366414700001</v>
      </c>
      <c r="P54" s="36">
        <f>SUMIFS(СВЦЭМ!$D$34:$D$777,СВЦЭМ!$A$34:$A$777,$A54,СВЦЭМ!$B$34:$B$777,P$47)+'СЕТ СН'!$G$11+СВЦЭМ!$D$10+'СЕТ СН'!$G$6-'СЕТ СН'!$G$23</f>
        <v>1527.67589871</v>
      </c>
      <c r="Q54" s="36">
        <f>SUMIFS(СВЦЭМ!$D$34:$D$777,СВЦЭМ!$A$34:$A$777,$A54,СВЦЭМ!$B$34:$B$777,Q$47)+'СЕТ СН'!$G$11+СВЦЭМ!$D$10+'СЕТ СН'!$G$6-'СЕТ СН'!$G$23</f>
        <v>1487.5071309099999</v>
      </c>
      <c r="R54" s="36">
        <f>SUMIFS(СВЦЭМ!$D$34:$D$777,СВЦЭМ!$A$34:$A$777,$A54,СВЦЭМ!$B$34:$B$777,R$47)+'СЕТ СН'!$G$11+СВЦЭМ!$D$10+'СЕТ СН'!$G$6-'СЕТ СН'!$G$23</f>
        <v>1416.6842666800001</v>
      </c>
      <c r="S54" s="36">
        <f>SUMIFS(СВЦЭМ!$D$34:$D$777,СВЦЭМ!$A$34:$A$777,$A54,СВЦЭМ!$B$34:$B$777,S$47)+'СЕТ СН'!$G$11+СВЦЭМ!$D$10+'СЕТ СН'!$G$6-'СЕТ СН'!$G$23</f>
        <v>1330.34149301</v>
      </c>
      <c r="T54" s="36">
        <f>SUMIFS(СВЦЭМ!$D$34:$D$777,СВЦЭМ!$A$34:$A$777,$A54,СВЦЭМ!$B$34:$B$777,T$47)+'СЕТ СН'!$G$11+СВЦЭМ!$D$10+'СЕТ СН'!$G$6-'СЕТ СН'!$G$23</f>
        <v>1302.75203072</v>
      </c>
      <c r="U54" s="36">
        <f>SUMIFS(СВЦЭМ!$D$34:$D$777,СВЦЭМ!$A$34:$A$777,$A54,СВЦЭМ!$B$34:$B$777,U$47)+'СЕТ СН'!$G$11+СВЦЭМ!$D$10+'СЕТ СН'!$G$6-'СЕТ СН'!$G$23</f>
        <v>1304.93798782</v>
      </c>
      <c r="V54" s="36">
        <f>SUMIFS(СВЦЭМ!$D$34:$D$777,СВЦЭМ!$A$34:$A$777,$A54,СВЦЭМ!$B$34:$B$777,V$47)+'СЕТ СН'!$G$11+СВЦЭМ!$D$10+'СЕТ СН'!$G$6-'СЕТ СН'!$G$23</f>
        <v>1317.6690499399999</v>
      </c>
      <c r="W54" s="36">
        <f>SUMIFS(СВЦЭМ!$D$34:$D$777,СВЦЭМ!$A$34:$A$777,$A54,СВЦЭМ!$B$34:$B$777,W$47)+'СЕТ СН'!$G$11+СВЦЭМ!$D$10+'СЕТ СН'!$G$6-'СЕТ СН'!$G$23</f>
        <v>1338.8610137200001</v>
      </c>
      <c r="X54" s="36">
        <f>SUMIFS(СВЦЭМ!$D$34:$D$777,СВЦЭМ!$A$34:$A$777,$A54,СВЦЭМ!$B$34:$B$777,X$47)+'СЕТ СН'!$G$11+СВЦЭМ!$D$10+'СЕТ СН'!$G$6-'СЕТ СН'!$G$23</f>
        <v>1351.0102214599999</v>
      </c>
      <c r="Y54" s="36">
        <f>SUMIFS(СВЦЭМ!$D$34:$D$777,СВЦЭМ!$A$34:$A$777,$A54,СВЦЭМ!$B$34:$B$777,Y$47)+'СЕТ СН'!$G$11+СВЦЭМ!$D$10+'СЕТ СН'!$G$6-'СЕТ СН'!$G$23</f>
        <v>1437.5407220499999</v>
      </c>
    </row>
    <row r="55" spans="1:25" ht="15.75" x14ac:dyDescent="0.2">
      <c r="A55" s="35">
        <f t="shared" si="1"/>
        <v>43442</v>
      </c>
      <c r="B55" s="36">
        <f>SUMIFS(СВЦЭМ!$D$34:$D$777,СВЦЭМ!$A$34:$A$777,$A55,СВЦЭМ!$B$34:$B$777,B$47)+'СЕТ СН'!$G$11+СВЦЭМ!$D$10+'СЕТ СН'!$G$6-'СЕТ СН'!$G$23</f>
        <v>1523.4865973999999</v>
      </c>
      <c r="C55" s="36">
        <f>SUMIFS(СВЦЭМ!$D$34:$D$777,СВЦЭМ!$A$34:$A$777,$A55,СВЦЭМ!$B$34:$B$777,C$47)+'СЕТ СН'!$G$11+СВЦЭМ!$D$10+'СЕТ СН'!$G$6-'СЕТ СН'!$G$23</f>
        <v>1553.01312136</v>
      </c>
      <c r="D55" s="36">
        <f>SUMIFS(СВЦЭМ!$D$34:$D$777,СВЦЭМ!$A$34:$A$777,$A55,СВЦЭМ!$B$34:$B$777,D$47)+'СЕТ СН'!$G$11+СВЦЭМ!$D$10+'СЕТ СН'!$G$6-'СЕТ СН'!$G$23</f>
        <v>1652.2143977200003</v>
      </c>
      <c r="E55" s="36">
        <f>SUMIFS(СВЦЭМ!$D$34:$D$777,СВЦЭМ!$A$34:$A$777,$A55,СВЦЭМ!$B$34:$B$777,E$47)+'СЕТ СН'!$G$11+СВЦЭМ!$D$10+'СЕТ СН'!$G$6-'СЕТ СН'!$G$23</f>
        <v>1667.5770074000002</v>
      </c>
      <c r="F55" s="36">
        <f>SUMIFS(СВЦЭМ!$D$34:$D$777,СВЦЭМ!$A$34:$A$777,$A55,СВЦЭМ!$B$34:$B$777,F$47)+'СЕТ СН'!$G$11+СВЦЭМ!$D$10+'СЕТ СН'!$G$6-'СЕТ СН'!$G$23</f>
        <v>1667.2019530500002</v>
      </c>
      <c r="G55" s="36">
        <f>SUMIFS(СВЦЭМ!$D$34:$D$777,СВЦЭМ!$A$34:$A$777,$A55,СВЦЭМ!$B$34:$B$777,G$47)+'СЕТ СН'!$G$11+СВЦЭМ!$D$10+'СЕТ СН'!$G$6-'СЕТ СН'!$G$23</f>
        <v>1669.9329253200003</v>
      </c>
      <c r="H55" s="36">
        <f>SUMIFS(СВЦЭМ!$D$34:$D$777,СВЦЭМ!$A$34:$A$777,$A55,СВЦЭМ!$B$34:$B$777,H$47)+'СЕТ СН'!$G$11+СВЦЭМ!$D$10+'СЕТ СН'!$G$6-'СЕТ СН'!$G$23</f>
        <v>1646.5100401300001</v>
      </c>
      <c r="I55" s="36">
        <f>SUMIFS(СВЦЭМ!$D$34:$D$777,СВЦЭМ!$A$34:$A$777,$A55,СВЦЭМ!$B$34:$B$777,I$47)+'СЕТ СН'!$G$11+СВЦЭМ!$D$10+'СЕТ СН'!$G$6-'СЕТ СН'!$G$23</f>
        <v>1539.3480809499999</v>
      </c>
      <c r="J55" s="36">
        <f>SUMIFS(СВЦЭМ!$D$34:$D$777,СВЦЭМ!$A$34:$A$777,$A55,СВЦЭМ!$B$34:$B$777,J$47)+'СЕТ СН'!$G$11+СВЦЭМ!$D$10+'СЕТ СН'!$G$6-'СЕТ СН'!$G$23</f>
        <v>1439.8983080999999</v>
      </c>
      <c r="K55" s="36">
        <f>SUMIFS(СВЦЭМ!$D$34:$D$777,СВЦЭМ!$A$34:$A$777,$A55,СВЦЭМ!$B$34:$B$777,K$47)+'СЕТ СН'!$G$11+СВЦЭМ!$D$10+'СЕТ СН'!$G$6-'СЕТ СН'!$G$23</f>
        <v>1361.3527468099999</v>
      </c>
      <c r="L55" s="36">
        <f>SUMIFS(СВЦЭМ!$D$34:$D$777,СВЦЭМ!$A$34:$A$777,$A55,СВЦЭМ!$B$34:$B$777,L$47)+'СЕТ СН'!$G$11+СВЦЭМ!$D$10+'СЕТ СН'!$G$6-'СЕТ СН'!$G$23</f>
        <v>1354.5747349799999</v>
      </c>
      <c r="M55" s="36">
        <f>SUMIFS(СВЦЭМ!$D$34:$D$777,СВЦЭМ!$A$34:$A$777,$A55,СВЦЭМ!$B$34:$B$777,M$47)+'СЕТ СН'!$G$11+СВЦЭМ!$D$10+'СЕТ СН'!$G$6-'СЕТ СН'!$G$23</f>
        <v>1416.6745902499999</v>
      </c>
      <c r="N55" s="36">
        <f>SUMIFS(СВЦЭМ!$D$34:$D$777,СВЦЭМ!$A$34:$A$777,$A55,СВЦЭМ!$B$34:$B$777,N$47)+'СЕТ СН'!$G$11+СВЦЭМ!$D$10+'СЕТ СН'!$G$6-'СЕТ СН'!$G$23</f>
        <v>1493.8769598900001</v>
      </c>
      <c r="O55" s="36">
        <f>SUMIFS(СВЦЭМ!$D$34:$D$777,СВЦЭМ!$A$34:$A$777,$A55,СВЦЭМ!$B$34:$B$777,O$47)+'СЕТ СН'!$G$11+СВЦЭМ!$D$10+'СЕТ СН'!$G$6-'СЕТ СН'!$G$23</f>
        <v>1536.6300648500001</v>
      </c>
      <c r="P55" s="36">
        <f>SUMIFS(СВЦЭМ!$D$34:$D$777,СВЦЭМ!$A$34:$A$777,$A55,СВЦЭМ!$B$34:$B$777,P$47)+'СЕТ СН'!$G$11+СВЦЭМ!$D$10+'СЕТ СН'!$G$6-'СЕТ СН'!$G$23</f>
        <v>1534.55541726</v>
      </c>
      <c r="Q55" s="36">
        <f>SUMIFS(СВЦЭМ!$D$34:$D$777,СВЦЭМ!$A$34:$A$777,$A55,СВЦЭМ!$B$34:$B$777,Q$47)+'СЕТ СН'!$G$11+СВЦЭМ!$D$10+'СЕТ СН'!$G$6-'СЕТ СН'!$G$23</f>
        <v>1500.93444905</v>
      </c>
      <c r="R55" s="36">
        <f>SUMIFS(СВЦЭМ!$D$34:$D$777,СВЦЭМ!$A$34:$A$777,$A55,СВЦЭМ!$B$34:$B$777,R$47)+'СЕТ СН'!$G$11+СВЦЭМ!$D$10+'СЕТ СН'!$G$6-'СЕТ СН'!$G$23</f>
        <v>1438.27684391</v>
      </c>
      <c r="S55" s="36">
        <f>SUMIFS(СВЦЭМ!$D$34:$D$777,СВЦЭМ!$A$34:$A$777,$A55,СВЦЭМ!$B$34:$B$777,S$47)+'СЕТ СН'!$G$11+СВЦЭМ!$D$10+'СЕТ СН'!$G$6-'СЕТ СН'!$G$23</f>
        <v>1340.5117233199999</v>
      </c>
      <c r="T55" s="36">
        <f>SUMIFS(СВЦЭМ!$D$34:$D$777,СВЦЭМ!$A$34:$A$777,$A55,СВЦЭМ!$B$34:$B$777,T$47)+'СЕТ СН'!$G$11+СВЦЭМ!$D$10+'СЕТ СН'!$G$6-'СЕТ СН'!$G$23</f>
        <v>1292.2223353699999</v>
      </c>
      <c r="U55" s="36">
        <f>SUMIFS(СВЦЭМ!$D$34:$D$777,СВЦЭМ!$A$34:$A$777,$A55,СВЦЭМ!$B$34:$B$777,U$47)+'СЕТ СН'!$G$11+СВЦЭМ!$D$10+'СЕТ СН'!$G$6-'СЕТ СН'!$G$23</f>
        <v>1296.52881589</v>
      </c>
      <c r="V55" s="36">
        <f>SUMIFS(СВЦЭМ!$D$34:$D$777,СВЦЭМ!$A$34:$A$777,$A55,СВЦЭМ!$B$34:$B$777,V$47)+'СЕТ СН'!$G$11+СВЦЭМ!$D$10+'СЕТ СН'!$G$6-'СЕТ СН'!$G$23</f>
        <v>1315.00617033</v>
      </c>
      <c r="W55" s="36">
        <f>SUMIFS(СВЦЭМ!$D$34:$D$777,СВЦЭМ!$A$34:$A$777,$A55,СВЦЭМ!$B$34:$B$777,W$47)+'СЕТ СН'!$G$11+СВЦЭМ!$D$10+'СЕТ СН'!$G$6-'СЕТ СН'!$G$23</f>
        <v>1330.0527839599999</v>
      </c>
      <c r="X55" s="36">
        <f>SUMIFS(СВЦЭМ!$D$34:$D$777,СВЦЭМ!$A$34:$A$777,$A55,СВЦЭМ!$B$34:$B$777,X$47)+'СЕТ СН'!$G$11+СВЦЭМ!$D$10+'СЕТ СН'!$G$6-'СЕТ СН'!$G$23</f>
        <v>1358.05903448</v>
      </c>
      <c r="Y55" s="36">
        <f>SUMIFS(СВЦЭМ!$D$34:$D$777,СВЦЭМ!$A$34:$A$777,$A55,СВЦЭМ!$B$34:$B$777,Y$47)+'СЕТ СН'!$G$11+СВЦЭМ!$D$10+'СЕТ СН'!$G$6-'СЕТ СН'!$G$23</f>
        <v>1444.3713816499999</v>
      </c>
    </row>
    <row r="56" spans="1:25" ht="15.75" x14ac:dyDescent="0.2">
      <c r="A56" s="35">
        <f t="shared" si="1"/>
        <v>43443</v>
      </c>
      <c r="B56" s="36">
        <f>SUMIFS(СВЦЭМ!$D$34:$D$777,СВЦЭМ!$A$34:$A$777,$A56,СВЦЭМ!$B$34:$B$777,B$47)+'СЕТ СН'!$G$11+СВЦЭМ!$D$10+'СЕТ СН'!$G$6-'СЕТ СН'!$G$23</f>
        <v>1511.1342441100001</v>
      </c>
      <c r="C56" s="36">
        <f>SUMIFS(СВЦЭМ!$D$34:$D$777,СВЦЭМ!$A$34:$A$777,$A56,СВЦЭМ!$B$34:$B$777,C$47)+'СЕТ СН'!$G$11+СВЦЭМ!$D$10+'СЕТ СН'!$G$6-'СЕТ СН'!$G$23</f>
        <v>1584.3413719299999</v>
      </c>
      <c r="D56" s="36">
        <f>SUMIFS(СВЦЭМ!$D$34:$D$777,СВЦЭМ!$A$34:$A$777,$A56,СВЦЭМ!$B$34:$B$777,D$47)+'СЕТ СН'!$G$11+СВЦЭМ!$D$10+'СЕТ СН'!$G$6-'СЕТ СН'!$G$23</f>
        <v>1657.1766982999998</v>
      </c>
      <c r="E56" s="36">
        <f>SUMIFS(СВЦЭМ!$D$34:$D$777,СВЦЭМ!$A$34:$A$777,$A56,СВЦЭМ!$B$34:$B$777,E$47)+'СЕТ СН'!$G$11+СВЦЭМ!$D$10+'СЕТ СН'!$G$6-'СЕТ СН'!$G$23</f>
        <v>1668.6736340400003</v>
      </c>
      <c r="F56" s="36">
        <f>SUMIFS(СВЦЭМ!$D$34:$D$777,СВЦЭМ!$A$34:$A$777,$A56,СВЦЭМ!$B$34:$B$777,F$47)+'СЕТ СН'!$G$11+СВЦЭМ!$D$10+'СЕТ СН'!$G$6-'СЕТ СН'!$G$23</f>
        <v>1672.6429137699997</v>
      </c>
      <c r="G56" s="36">
        <f>SUMIFS(СВЦЭМ!$D$34:$D$777,СВЦЭМ!$A$34:$A$777,$A56,СВЦЭМ!$B$34:$B$777,G$47)+'СЕТ СН'!$G$11+СВЦЭМ!$D$10+'СЕТ СН'!$G$6-'СЕТ СН'!$G$23</f>
        <v>1664.2356628400003</v>
      </c>
      <c r="H56" s="36">
        <f>SUMIFS(СВЦЭМ!$D$34:$D$777,СВЦЭМ!$A$34:$A$777,$A56,СВЦЭМ!$B$34:$B$777,H$47)+'СЕТ СН'!$G$11+СВЦЭМ!$D$10+'СЕТ СН'!$G$6-'СЕТ СН'!$G$23</f>
        <v>1625.3483466400003</v>
      </c>
      <c r="I56" s="36">
        <f>SUMIFS(СВЦЭМ!$D$34:$D$777,СВЦЭМ!$A$34:$A$777,$A56,СВЦЭМ!$B$34:$B$777,I$47)+'СЕТ СН'!$G$11+СВЦЭМ!$D$10+'СЕТ СН'!$G$6-'СЕТ СН'!$G$23</f>
        <v>1536.3934871199999</v>
      </c>
      <c r="J56" s="36">
        <f>SUMIFS(СВЦЭМ!$D$34:$D$777,СВЦЭМ!$A$34:$A$777,$A56,СВЦЭМ!$B$34:$B$777,J$47)+'СЕТ СН'!$G$11+СВЦЭМ!$D$10+'СЕТ СН'!$G$6-'СЕТ СН'!$G$23</f>
        <v>1435.9003593</v>
      </c>
      <c r="K56" s="36">
        <f>SUMIFS(СВЦЭМ!$D$34:$D$777,СВЦЭМ!$A$34:$A$777,$A56,СВЦЭМ!$B$34:$B$777,K$47)+'СЕТ СН'!$G$11+СВЦЭМ!$D$10+'СЕТ СН'!$G$6-'СЕТ СН'!$G$23</f>
        <v>1359.6585271700001</v>
      </c>
      <c r="L56" s="36">
        <f>SUMIFS(СВЦЭМ!$D$34:$D$777,СВЦЭМ!$A$34:$A$777,$A56,СВЦЭМ!$B$34:$B$777,L$47)+'СЕТ СН'!$G$11+СВЦЭМ!$D$10+'СЕТ СН'!$G$6-'СЕТ СН'!$G$23</f>
        <v>1350.76617988</v>
      </c>
      <c r="M56" s="36">
        <f>SUMIFS(СВЦЭМ!$D$34:$D$777,СВЦЭМ!$A$34:$A$777,$A56,СВЦЭМ!$B$34:$B$777,M$47)+'СЕТ СН'!$G$11+СВЦЭМ!$D$10+'СЕТ СН'!$G$6-'СЕТ СН'!$G$23</f>
        <v>1419.83982444</v>
      </c>
      <c r="N56" s="36">
        <f>SUMIFS(СВЦЭМ!$D$34:$D$777,СВЦЭМ!$A$34:$A$777,$A56,СВЦЭМ!$B$34:$B$777,N$47)+'СЕТ СН'!$G$11+СВЦЭМ!$D$10+'СЕТ СН'!$G$6-'СЕТ СН'!$G$23</f>
        <v>1479.0566699999999</v>
      </c>
      <c r="O56" s="36">
        <f>SUMIFS(СВЦЭМ!$D$34:$D$777,СВЦЭМ!$A$34:$A$777,$A56,СВЦЭМ!$B$34:$B$777,O$47)+'СЕТ СН'!$G$11+СВЦЭМ!$D$10+'СЕТ СН'!$G$6-'СЕТ СН'!$G$23</f>
        <v>1536.93354662</v>
      </c>
      <c r="P56" s="36">
        <f>SUMIFS(СВЦЭМ!$D$34:$D$777,СВЦЭМ!$A$34:$A$777,$A56,СВЦЭМ!$B$34:$B$777,P$47)+'СЕТ СН'!$G$11+СВЦЭМ!$D$10+'СЕТ СН'!$G$6-'СЕТ СН'!$G$23</f>
        <v>1542.12363499</v>
      </c>
      <c r="Q56" s="36">
        <f>SUMIFS(СВЦЭМ!$D$34:$D$777,СВЦЭМ!$A$34:$A$777,$A56,СВЦЭМ!$B$34:$B$777,Q$47)+'СЕТ СН'!$G$11+СВЦЭМ!$D$10+'СЕТ СН'!$G$6-'СЕТ СН'!$G$23</f>
        <v>1507.4000057200001</v>
      </c>
      <c r="R56" s="36">
        <f>SUMIFS(СВЦЭМ!$D$34:$D$777,СВЦЭМ!$A$34:$A$777,$A56,СВЦЭМ!$B$34:$B$777,R$47)+'СЕТ СН'!$G$11+СВЦЭМ!$D$10+'СЕТ СН'!$G$6-'СЕТ СН'!$G$23</f>
        <v>1445.67528784</v>
      </c>
      <c r="S56" s="36">
        <f>SUMIFS(СВЦЭМ!$D$34:$D$777,СВЦЭМ!$A$34:$A$777,$A56,СВЦЭМ!$B$34:$B$777,S$47)+'СЕТ СН'!$G$11+СВЦЭМ!$D$10+'СЕТ СН'!$G$6-'СЕТ СН'!$G$23</f>
        <v>1337.7843570299999</v>
      </c>
      <c r="T56" s="36">
        <f>SUMIFS(СВЦЭМ!$D$34:$D$777,СВЦЭМ!$A$34:$A$777,$A56,СВЦЭМ!$B$34:$B$777,T$47)+'СЕТ СН'!$G$11+СВЦЭМ!$D$10+'СЕТ СН'!$G$6-'СЕТ СН'!$G$23</f>
        <v>1297.67799059</v>
      </c>
      <c r="U56" s="36">
        <f>SUMIFS(СВЦЭМ!$D$34:$D$777,СВЦЭМ!$A$34:$A$777,$A56,СВЦЭМ!$B$34:$B$777,U$47)+'СЕТ СН'!$G$11+СВЦЭМ!$D$10+'СЕТ СН'!$G$6-'СЕТ СН'!$G$23</f>
        <v>1289.98671027</v>
      </c>
      <c r="V56" s="36">
        <f>SUMIFS(СВЦЭМ!$D$34:$D$777,СВЦЭМ!$A$34:$A$777,$A56,СВЦЭМ!$B$34:$B$777,V$47)+'СЕТ СН'!$G$11+СВЦЭМ!$D$10+'СЕТ СН'!$G$6-'СЕТ СН'!$G$23</f>
        <v>1308.29680024</v>
      </c>
      <c r="W56" s="36">
        <f>SUMIFS(СВЦЭМ!$D$34:$D$777,СВЦЭМ!$A$34:$A$777,$A56,СВЦЭМ!$B$34:$B$777,W$47)+'СЕТ СН'!$G$11+СВЦЭМ!$D$10+'СЕТ СН'!$G$6-'СЕТ СН'!$G$23</f>
        <v>1328.3903306699999</v>
      </c>
      <c r="X56" s="36">
        <f>SUMIFS(СВЦЭМ!$D$34:$D$777,СВЦЭМ!$A$34:$A$777,$A56,СВЦЭМ!$B$34:$B$777,X$47)+'СЕТ СН'!$G$11+СВЦЭМ!$D$10+'СЕТ СН'!$G$6-'СЕТ СН'!$G$23</f>
        <v>1348.02842605</v>
      </c>
      <c r="Y56" s="36">
        <f>SUMIFS(СВЦЭМ!$D$34:$D$777,СВЦЭМ!$A$34:$A$777,$A56,СВЦЭМ!$B$34:$B$777,Y$47)+'СЕТ СН'!$G$11+СВЦЭМ!$D$10+'СЕТ СН'!$G$6-'СЕТ СН'!$G$23</f>
        <v>1433.5335531599999</v>
      </c>
    </row>
    <row r="57" spans="1:25" ht="15.75" x14ac:dyDescent="0.2">
      <c r="A57" s="35">
        <f t="shared" si="1"/>
        <v>43444</v>
      </c>
      <c r="B57" s="36">
        <f>SUMIFS(СВЦЭМ!$D$34:$D$777,СВЦЭМ!$A$34:$A$777,$A57,СВЦЭМ!$B$34:$B$777,B$47)+'СЕТ СН'!$G$11+СВЦЭМ!$D$10+'СЕТ СН'!$G$6-'СЕТ СН'!$G$23</f>
        <v>1544.9692796700001</v>
      </c>
      <c r="C57" s="36">
        <f>SUMIFS(СВЦЭМ!$D$34:$D$777,СВЦЭМ!$A$34:$A$777,$A57,СВЦЭМ!$B$34:$B$777,C$47)+'СЕТ СН'!$G$11+СВЦЭМ!$D$10+'СЕТ СН'!$G$6-'СЕТ СН'!$G$23</f>
        <v>1629.0629603899997</v>
      </c>
      <c r="D57" s="36">
        <f>SUMIFS(СВЦЭМ!$D$34:$D$777,СВЦЭМ!$A$34:$A$777,$A57,СВЦЭМ!$B$34:$B$777,D$47)+'СЕТ СН'!$G$11+СВЦЭМ!$D$10+'СЕТ СН'!$G$6-'СЕТ СН'!$G$23</f>
        <v>1679.5480684499998</v>
      </c>
      <c r="E57" s="36">
        <f>SUMIFS(СВЦЭМ!$D$34:$D$777,СВЦЭМ!$A$34:$A$777,$A57,СВЦЭМ!$B$34:$B$777,E$47)+'СЕТ СН'!$G$11+СВЦЭМ!$D$10+'СЕТ СН'!$G$6-'СЕТ СН'!$G$23</f>
        <v>1677.4554245999998</v>
      </c>
      <c r="F57" s="36">
        <f>SUMIFS(СВЦЭМ!$D$34:$D$777,СВЦЭМ!$A$34:$A$777,$A57,СВЦЭМ!$B$34:$B$777,F$47)+'СЕТ СН'!$G$11+СВЦЭМ!$D$10+'СЕТ СН'!$G$6-'СЕТ СН'!$G$23</f>
        <v>1678.2899574499997</v>
      </c>
      <c r="G57" s="36">
        <f>SUMIFS(СВЦЭМ!$D$34:$D$777,СВЦЭМ!$A$34:$A$777,$A57,СВЦЭМ!$B$34:$B$777,G$47)+'СЕТ СН'!$G$11+СВЦЭМ!$D$10+'СЕТ СН'!$G$6-'СЕТ СН'!$G$23</f>
        <v>1673.2010553199998</v>
      </c>
      <c r="H57" s="36">
        <f>SUMIFS(СВЦЭМ!$D$34:$D$777,СВЦЭМ!$A$34:$A$777,$A57,СВЦЭМ!$B$34:$B$777,H$47)+'СЕТ СН'!$G$11+СВЦЭМ!$D$10+'СЕТ СН'!$G$6-'СЕТ СН'!$G$23</f>
        <v>1642.8737330900003</v>
      </c>
      <c r="I57" s="36">
        <f>SUMIFS(СВЦЭМ!$D$34:$D$777,СВЦЭМ!$A$34:$A$777,$A57,СВЦЭМ!$B$34:$B$777,I$47)+'СЕТ СН'!$G$11+СВЦЭМ!$D$10+'СЕТ СН'!$G$6-'СЕТ СН'!$G$23</f>
        <v>1535.70909951</v>
      </c>
      <c r="J57" s="36">
        <f>SUMIFS(СВЦЭМ!$D$34:$D$777,СВЦЭМ!$A$34:$A$777,$A57,СВЦЭМ!$B$34:$B$777,J$47)+'СЕТ СН'!$G$11+СВЦЭМ!$D$10+'СЕТ СН'!$G$6-'СЕТ СН'!$G$23</f>
        <v>1471.5186886399999</v>
      </c>
      <c r="K57" s="36">
        <f>SUMIFS(СВЦЭМ!$D$34:$D$777,СВЦЭМ!$A$34:$A$777,$A57,СВЦЭМ!$B$34:$B$777,K$47)+'СЕТ СН'!$G$11+СВЦЭМ!$D$10+'СЕТ СН'!$G$6-'СЕТ СН'!$G$23</f>
        <v>1422.6959454299999</v>
      </c>
      <c r="L57" s="36">
        <f>SUMIFS(СВЦЭМ!$D$34:$D$777,СВЦЭМ!$A$34:$A$777,$A57,СВЦЭМ!$B$34:$B$777,L$47)+'СЕТ СН'!$G$11+СВЦЭМ!$D$10+'СЕТ СН'!$G$6-'СЕТ СН'!$G$23</f>
        <v>1422.00961388</v>
      </c>
      <c r="M57" s="36">
        <f>SUMIFS(СВЦЭМ!$D$34:$D$777,СВЦЭМ!$A$34:$A$777,$A57,СВЦЭМ!$B$34:$B$777,M$47)+'СЕТ СН'!$G$11+СВЦЭМ!$D$10+'СЕТ СН'!$G$6-'СЕТ СН'!$G$23</f>
        <v>1434.5965594100001</v>
      </c>
      <c r="N57" s="36">
        <f>SUMIFS(СВЦЭМ!$D$34:$D$777,СВЦЭМ!$A$34:$A$777,$A57,СВЦЭМ!$B$34:$B$777,N$47)+'СЕТ СН'!$G$11+СВЦЭМ!$D$10+'СЕТ СН'!$G$6-'СЕТ СН'!$G$23</f>
        <v>1482.5316547699999</v>
      </c>
      <c r="O57" s="36">
        <f>SUMIFS(СВЦЭМ!$D$34:$D$777,СВЦЭМ!$A$34:$A$777,$A57,СВЦЭМ!$B$34:$B$777,O$47)+'СЕТ СН'!$G$11+СВЦЭМ!$D$10+'СЕТ СН'!$G$6-'СЕТ СН'!$G$23</f>
        <v>1515.89739098</v>
      </c>
      <c r="P57" s="36">
        <f>SUMIFS(СВЦЭМ!$D$34:$D$777,СВЦЭМ!$A$34:$A$777,$A57,СВЦЭМ!$B$34:$B$777,P$47)+'СЕТ СН'!$G$11+СВЦЭМ!$D$10+'СЕТ СН'!$G$6-'СЕТ СН'!$G$23</f>
        <v>1507.66248238</v>
      </c>
      <c r="Q57" s="36">
        <f>SUMIFS(СВЦЭМ!$D$34:$D$777,СВЦЭМ!$A$34:$A$777,$A57,СВЦЭМ!$B$34:$B$777,Q$47)+'СЕТ СН'!$G$11+СВЦЭМ!$D$10+'СЕТ СН'!$G$6-'СЕТ СН'!$G$23</f>
        <v>1482.46646106</v>
      </c>
      <c r="R57" s="36">
        <f>SUMIFS(СВЦЭМ!$D$34:$D$777,СВЦЭМ!$A$34:$A$777,$A57,СВЦЭМ!$B$34:$B$777,R$47)+'СЕТ СН'!$G$11+СВЦЭМ!$D$10+'СЕТ СН'!$G$6-'СЕТ СН'!$G$23</f>
        <v>1443.6092851799999</v>
      </c>
      <c r="S57" s="36">
        <f>SUMIFS(СВЦЭМ!$D$34:$D$777,СВЦЭМ!$A$34:$A$777,$A57,СВЦЭМ!$B$34:$B$777,S$47)+'СЕТ СН'!$G$11+СВЦЭМ!$D$10+'СЕТ СН'!$G$6-'СЕТ СН'!$G$23</f>
        <v>1359.8607847200001</v>
      </c>
      <c r="T57" s="36">
        <f>SUMIFS(СВЦЭМ!$D$34:$D$777,СВЦЭМ!$A$34:$A$777,$A57,СВЦЭМ!$B$34:$B$777,T$47)+'СЕТ СН'!$G$11+СВЦЭМ!$D$10+'СЕТ СН'!$G$6-'СЕТ СН'!$G$23</f>
        <v>1340.42282456</v>
      </c>
      <c r="U57" s="36">
        <f>SUMIFS(СВЦЭМ!$D$34:$D$777,СВЦЭМ!$A$34:$A$777,$A57,СВЦЭМ!$B$34:$B$777,U$47)+'СЕТ СН'!$G$11+СВЦЭМ!$D$10+'СЕТ СН'!$G$6-'СЕТ СН'!$G$23</f>
        <v>1342.8433015099999</v>
      </c>
      <c r="V57" s="36">
        <f>SUMIFS(СВЦЭМ!$D$34:$D$777,СВЦЭМ!$A$34:$A$777,$A57,СВЦЭМ!$B$34:$B$777,V$47)+'СЕТ СН'!$G$11+СВЦЭМ!$D$10+'СЕТ СН'!$G$6-'СЕТ СН'!$G$23</f>
        <v>1354.6735052199999</v>
      </c>
      <c r="W57" s="36">
        <f>SUMIFS(СВЦЭМ!$D$34:$D$777,СВЦЭМ!$A$34:$A$777,$A57,СВЦЭМ!$B$34:$B$777,W$47)+'СЕТ СН'!$G$11+СВЦЭМ!$D$10+'СЕТ СН'!$G$6-'СЕТ СН'!$G$23</f>
        <v>1374.2060725399999</v>
      </c>
      <c r="X57" s="36">
        <f>SUMIFS(СВЦЭМ!$D$34:$D$777,СВЦЭМ!$A$34:$A$777,$A57,СВЦЭМ!$B$34:$B$777,X$47)+'СЕТ СН'!$G$11+СВЦЭМ!$D$10+'СЕТ СН'!$G$6-'СЕТ СН'!$G$23</f>
        <v>1380.9588830499999</v>
      </c>
      <c r="Y57" s="36">
        <f>SUMIFS(СВЦЭМ!$D$34:$D$777,СВЦЭМ!$A$34:$A$777,$A57,СВЦЭМ!$B$34:$B$777,Y$47)+'СЕТ СН'!$G$11+СВЦЭМ!$D$10+'СЕТ СН'!$G$6-'СЕТ СН'!$G$23</f>
        <v>1466.6331506700001</v>
      </c>
    </row>
    <row r="58" spans="1:25" ht="15.75" x14ac:dyDescent="0.2">
      <c r="A58" s="35">
        <f t="shared" si="1"/>
        <v>43445</v>
      </c>
      <c r="B58" s="36">
        <f>SUMIFS(СВЦЭМ!$D$34:$D$777,СВЦЭМ!$A$34:$A$777,$A58,СВЦЭМ!$B$34:$B$777,B$47)+'СЕТ СН'!$G$11+СВЦЭМ!$D$10+'СЕТ СН'!$G$6-'СЕТ СН'!$G$23</f>
        <v>1534.9688022099999</v>
      </c>
      <c r="C58" s="36">
        <f>SUMIFS(СВЦЭМ!$D$34:$D$777,СВЦЭМ!$A$34:$A$777,$A58,СВЦЭМ!$B$34:$B$777,C$47)+'СЕТ СН'!$G$11+СВЦЭМ!$D$10+'СЕТ СН'!$G$6-'СЕТ СН'!$G$23</f>
        <v>1596.7245784500001</v>
      </c>
      <c r="D58" s="36">
        <f>SUMIFS(СВЦЭМ!$D$34:$D$777,СВЦЭМ!$A$34:$A$777,$A58,СВЦЭМ!$B$34:$B$777,D$47)+'СЕТ СН'!$G$11+СВЦЭМ!$D$10+'СЕТ СН'!$G$6-'СЕТ СН'!$G$23</f>
        <v>1658.78875358</v>
      </c>
      <c r="E58" s="36">
        <f>SUMIFS(СВЦЭМ!$D$34:$D$777,СВЦЭМ!$A$34:$A$777,$A58,СВЦЭМ!$B$34:$B$777,E$47)+'СЕТ СН'!$G$11+СВЦЭМ!$D$10+'СЕТ СН'!$G$6-'СЕТ СН'!$G$23</f>
        <v>1674.0515288900001</v>
      </c>
      <c r="F58" s="36">
        <f>SUMIFS(СВЦЭМ!$D$34:$D$777,СВЦЭМ!$A$34:$A$777,$A58,СВЦЭМ!$B$34:$B$777,F$47)+'СЕТ СН'!$G$11+СВЦЭМ!$D$10+'СЕТ СН'!$G$6-'СЕТ СН'!$G$23</f>
        <v>1676.9327318200003</v>
      </c>
      <c r="G58" s="36">
        <f>SUMIFS(СВЦЭМ!$D$34:$D$777,СВЦЭМ!$A$34:$A$777,$A58,СВЦЭМ!$B$34:$B$777,G$47)+'СЕТ СН'!$G$11+СВЦЭМ!$D$10+'СЕТ СН'!$G$6-'СЕТ СН'!$G$23</f>
        <v>1680.9709577200001</v>
      </c>
      <c r="H58" s="36">
        <f>SUMIFS(СВЦЭМ!$D$34:$D$777,СВЦЭМ!$A$34:$A$777,$A58,СВЦЭМ!$B$34:$B$777,H$47)+'СЕТ СН'!$G$11+СВЦЭМ!$D$10+'СЕТ СН'!$G$6-'СЕТ СН'!$G$23</f>
        <v>1632.88880875</v>
      </c>
      <c r="I58" s="36">
        <f>SUMIFS(СВЦЭМ!$D$34:$D$777,СВЦЭМ!$A$34:$A$777,$A58,СВЦЭМ!$B$34:$B$777,I$47)+'СЕТ СН'!$G$11+СВЦЭМ!$D$10+'СЕТ СН'!$G$6-'СЕТ СН'!$G$23</f>
        <v>1525.37134739</v>
      </c>
      <c r="J58" s="36">
        <f>SUMIFS(СВЦЭМ!$D$34:$D$777,СВЦЭМ!$A$34:$A$777,$A58,СВЦЭМ!$B$34:$B$777,J$47)+'СЕТ СН'!$G$11+СВЦЭМ!$D$10+'СЕТ СН'!$G$6-'СЕТ СН'!$G$23</f>
        <v>1452.2084637299999</v>
      </c>
      <c r="K58" s="36">
        <f>SUMIFS(СВЦЭМ!$D$34:$D$777,СВЦЭМ!$A$34:$A$777,$A58,СВЦЭМ!$B$34:$B$777,K$47)+'СЕТ СН'!$G$11+СВЦЭМ!$D$10+'СЕТ СН'!$G$6-'СЕТ СН'!$G$23</f>
        <v>1376.1463572299999</v>
      </c>
      <c r="L58" s="36">
        <f>SUMIFS(СВЦЭМ!$D$34:$D$777,СВЦЭМ!$A$34:$A$777,$A58,СВЦЭМ!$B$34:$B$777,L$47)+'СЕТ СН'!$G$11+СВЦЭМ!$D$10+'СЕТ СН'!$G$6-'СЕТ СН'!$G$23</f>
        <v>1376.6687734699999</v>
      </c>
      <c r="M58" s="36">
        <f>SUMIFS(СВЦЭМ!$D$34:$D$777,СВЦЭМ!$A$34:$A$777,$A58,СВЦЭМ!$B$34:$B$777,M$47)+'СЕТ СН'!$G$11+СВЦЭМ!$D$10+'СЕТ СН'!$G$6-'СЕТ СН'!$G$23</f>
        <v>1424.0960583999999</v>
      </c>
      <c r="N58" s="36">
        <f>SUMIFS(СВЦЭМ!$D$34:$D$777,СВЦЭМ!$A$34:$A$777,$A58,СВЦЭМ!$B$34:$B$777,N$47)+'СЕТ СН'!$G$11+СВЦЭМ!$D$10+'СЕТ СН'!$G$6-'СЕТ СН'!$G$23</f>
        <v>1480.31243851</v>
      </c>
      <c r="O58" s="36">
        <f>SUMIFS(СВЦЭМ!$D$34:$D$777,СВЦЭМ!$A$34:$A$777,$A58,СВЦЭМ!$B$34:$B$777,O$47)+'СЕТ СН'!$G$11+СВЦЭМ!$D$10+'СЕТ СН'!$G$6-'СЕТ СН'!$G$23</f>
        <v>1515.24867292</v>
      </c>
      <c r="P58" s="36">
        <f>SUMIFS(СВЦЭМ!$D$34:$D$777,СВЦЭМ!$A$34:$A$777,$A58,СВЦЭМ!$B$34:$B$777,P$47)+'СЕТ СН'!$G$11+СВЦЭМ!$D$10+'СЕТ СН'!$G$6-'СЕТ СН'!$G$23</f>
        <v>1523.5190460599999</v>
      </c>
      <c r="Q58" s="36">
        <f>SUMIFS(СВЦЭМ!$D$34:$D$777,СВЦЭМ!$A$34:$A$777,$A58,СВЦЭМ!$B$34:$B$777,Q$47)+'СЕТ СН'!$G$11+СВЦЭМ!$D$10+'СЕТ СН'!$G$6-'СЕТ СН'!$G$23</f>
        <v>1479.67895284</v>
      </c>
      <c r="R58" s="36">
        <f>SUMIFS(СВЦЭМ!$D$34:$D$777,СВЦЭМ!$A$34:$A$777,$A58,СВЦЭМ!$B$34:$B$777,R$47)+'СЕТ СН'!$G$11+СВЦЭМ!$D$10+'СЕТ СН'!$G$6-'СЕТ СН'!$G$23</f>
        <v>1437.8476313599999</v>
      </c>
      <c r="S58" s="36">
        <f>SUMIFS(СВЦЭМ!$D$34:$D$777,СВЦЭМ!$A$34:$A$777,$A58,СВЦЭМ!$B$34:$B$777,S$47)+'СЕТ СН'!$G$11+СВЦЭМ!$D$10+'СЕТ СН'!$G$6-'СЕТ СН'!$G$23</f>
        <v>1343.3864560100001</v>
      </c>
      <c r="T58" s="36">
        <f>SUMIFS(СВЦЭМ!$D$34:$D$777,СВЦЭМ!$A$34:$A$777,$A58,СВЦЭМ!$B$34:$B$777,T$47)+'СЕТ СН'!$G$11+СВЦЭМ!$D$10+'СЕТ СН'!$G$6-'СЕТ СН'!$G$23</f>
        <v>1322.55403097</v>
      </c>
      <c r="U58" s="36">
        <f>SUMIFS(СВЦЭМ!$D$34:$D$777,СВЦЭМ!$A$34:$A$777,$A58,СВЦЭМ!$B$34:$B$777,U$47)+'СЕТ СН'!$G$11+СВЦЭМ!$D$10+'СЕТ СН'!$G$6-'СЕТ СН'!$G$23</f>
        <v>1326.5162391399999</v>
      </c>
      <c r="V58" s="36">
        <f>SUMIFS(СВЦЭМ!$D$34:$D$777,СВЦЭМ!$A$34:$A$777,$A58,СВЦЭМ!$B$34:$B$777,V$47)+'СЕТ СН'!$G$11+СВЦЭМ!$D$10+'СЕТ СН'!$G$6-'СЕТ СН'!$G$23</f>
        <v>1343.6833216699999</v>
      </c>
      <c r="W58" s="36">
        <f>SUMIFS(СВЦЭМ!$D$34:$D$777,СВЦЭМ!$A$34:$A$777,$A58,СВЦЭМ!$B$34:$B$777,W$47)+'СЕТ СН'!$G$11+СВЦЭМ!$D$10+'СЕТ СН'!$G$6-'СЕТ СН'!$G$23</f>
        <v>1361.89762013</v>
      </c>
      <c r="X58" s="36">
        <f>SUMIFS(СВЦЭМ!$D$34:$D$777,СВЦЭМ!$A$34:$A$777,$A58,СВЦЭМ!$B$34:$B$777,X$47)+'СЕТ СН'!$G$11+СВЦЭМ!$D$10+'СЕТ СН'!$G$6-'СЕТ СН'!$G$23</f>
        <v>1369.93752309</v>
      </c>
      <c r="Y58" s="36">
        <f>SUMIFS(СВЦЭМ!$D$34:$D$777,СВЦЭМ!$A$34:$A$777,$A58,СВЦЭМ!$B$34:$B$777,Y$47)+'СЕТ СН'!$G$11+СВЦЭМ!$D$10+'СЕТ СН'!$G$6-'СЕТ СН'!$G$23</f>
        <v>1458.95135461</v>
      </c>
    </row>
    <row r="59" spans="1:25" ht="15.75" x14ac:dyDescent="0.2">
      <c r="A59" s="35">
        <f t="shared" si="1"/>
        <v>43446</v>
      </c>
      <c r="B59" s="36">
        <f>SUMIFS(СВЦЭМ!$D$34:$D$777,СВЦЭМ!$A$34:$A$777,$A59,СВЦЭМ!$B$34:$B$777,B$47)+'СЕТ СН'!$G$11+СВЦЭМ!$D$10+'СЕТ СН'!$G$6-'СЕТ СН'!$G$23</f>
        <v>1526.3146737300001</v>
      </c>
      <c r="C59" s="36">
        <f>SUMIFS(СВЦЭМ!$D$34:$D$777,СВЦЭМ!$A$34:$A$777,$A59,СВЦЭМ!$B$34:$B$777,C$47)+'СЕТ СН'!$G$11+СВЦЭМ!$D$10+'СЕТ СН'!$G$6-'СЕТ СН'!$G$23</f>
        <v>1617.5339224199997</v>
      </c>
      <c r="D59" s="36">
        <f>SUMIFS(СВЦЭМ!$D$34:$D$777,СВЦЭМ!$A$34:$A$777,$A59,СВЦЭМ!$B$34:$B$777,D$47)+'СЕТ СН'!$G$11+СВЦЭМ!$D$10+'СЕТ СН'!$G$6-'СЕТ СН'!$G$23</f>
        <v>1675.5343373800001</v>
      </c>
      <c r="E59" s="36">
        <f>SUMIFS(СВЦЭМ!$D$34:$D$777,СВЦЭМ!$A$34:$A$777,$A59,СВЦЭМ!$B$34:$B$777,E$47)+'СЕТ СН'!$G$11+СВЦЭМ!$D$10+'СЕТ СН'!$G$6-'СЕТ СН'!$G$23</f>
        <v>1696.6219333199997</v>
      </c>
      <c r="F59" s="36">
        <f>SUMIFS(СВЦЭМ!$D$34:$D$777,СВЦЭМ!$A$34:$A$777,$A59,СВЦЭМ!$B$34:$B$777,F$47)+'СЕТ СН'!$G$11+СВЦЭМ!$D$10+'СЕТ СН'!$G$6-'СЕТ СН'!$G$23</f>
        <v>1694.0745335000001</v>
      </c>
      <c r="G59" s="36">
        <f>SUMIFS(СВЦЭМ!$D$34:$D$777,СВЦЭМ!$A$34:$A$777,$A59,СВЦЭМ!$B$34:$B$777,G$47)+'СЕТ СН'!$G$11+СВЦЭМ!$D$10+'СЕТ СН'!$G$6-'СЕТ СН'!$G$23</f>
        <v>1666.2172309799998</v>
      </c>
      <c r="H59" s="36">
        <f>SUMIFS(СВЦЭМ!$D$34:$D$777,СВЦЭМ!$A$34:$A$777,$A59,СВЦЭМ!$B$34:$B$777,H$47)+'СЕТ СН'!$G$11+СВЦЭМ!$D$10+'СЕТ СН'!$G$6-'СЕТ СН'!$G$23</f>
        <v>1586.2253859699999</v>
      </c>
      <c r="I59" s="36">
        <f>SUMIFS(СВЦЭМ!$D$34:$D$777,СВЦЭМ!$A$34:$A$777,$A59,СВЦЭМ!$B$34:$B$777,I$47)+'СЕТ СН'!$G$11+СВЦЭМ!$D$10+'СЕТ СН'!$G$6-'СЕТ СН'!$G$23</f>
        <v>1480.56534773</v>
      </c>
      <c r="J59" s="36">
        <f>SUMIFS(СВЦЭМ!$D$34:$D$777,СВЦЭМ!$A$34:$A$777,$A59,СВЦЭМ!$B$34:$B$777,J$47)+'СЕТ СН'!$G$11+СВЦЭМ!$D$10+'СЕТ СН'!$G$6-'СЕТ СН'!$G$23</f>
        <v>1445.4089335799999</v>
      </c>
      <c r="K59" s="36">
        <f>SUMIFS(СВЦЭМ!$D$34:$D$777,СВЦЭМ!$A$34:$A$777,$A59,СВЦЭМ!$B$34:$B$777,K$47)+'СЕТ СН'!$G$11+СВЦЭМ!$D$10+'СЕТ СН'!$G$6-'СЕТ СН'!$G$23</f>
        <v>1370.64346688</v>
      </c>
      <c r="L59" s="36">
        <f>SUMIFS(СВЦЭМ!$D$34:$D$777,СВЦЭМ!$A$34:$A$777,$A59,СВЦЭМ!$B$34:$B$777,L$47)+'СЕТ СН'!$G$11+СВЦЭМ!$D$10+'СЕТ СН'!$G$6-'СЕТ СН'!$G$23</f>
        <v>1369.4772553299999</v>
      </c>
      <c r="M59" s="36">
        <f>SUMIFS(СВЦЭМ!$D$34:$D$777,СВЦЭМ!$A$34:$A$777,$A59,СВЦЭМ!$B$34:$B$777,M$47)+'СЕТ СН'!$G$11+СВЦЭМ!$D$10+'СЕТ СН'!$G$6-'СЕТ СН'!$G$23</f>
        <v>1424.09673436</v>
      </c>
      <c r="N59" s="36">
        <f>SUMIFS(СВЦЭМ!$D$34:$D$777,СВЦЭМ!$A$34:$A$777,$A59,СВЦЭМ!$B$34:$B$777,N$47)+'СЕТ СН'!$G$11+СВЦЭМ!$D$10+'СЕТ СН'!$G$6-'СЕТ СН'!$G$23</f>
        <v>1482.85771512</v>
      </c>
      <c r="O59" s="36">
        <f>SUMIFS(СВЦЭМ!$D$34:$D$777,СВЦЭМ!$A$34:$A$777,$A59,СВЦЭМ!$B$34:$B$777,O$47)+'СЕТ СН'!$G$11+СВЦЭМ!$D$10+'СЕТ СН'!$G$6-'СЕТ СН'!$G$23</f>
        <v>1524.3733982000001</v>
      </c>
      <c r="P59" s="36">
        <f>SUMIFS(СВЦЭМ!$D$34:$D$777,СВЦЭМ!$A$34:$A$777,$A59,СВЦЭМ!$B$34:$B$777,P$47)+'СЕТ СН'!$G$11+СВЦЭМ!$D$10+'СЕТ СН'!$G$6-'СЕТ СН'!$G$23</f>
        <v>1534.60674359</v>
      </c>
      <c r="Q59" s="36">
        <f>SUMIFS(СВЦЭМ!$D$34:$D$777,СВЦЭМ!$A$34:$A$777,$A59,СВЦЭМ!$B$34:$B$777,Q$47)+'СЕТ СН'!$G$11+СВЦЭМ!$D$10+'СЕТ СН'!$G$6-'СЕТ СН'!$G$23</f>
        <v>1487.95005823</v>
      </c>
      <c r="R59" s="36">
        <f>SUMIFS(СВЦЭМ!$D$34:$D$777,СВЦЭМ!$A$34:$A$777,$A59,СВЦЭМ!$B$34:$B$777,R$47)+'СЕТ СН'!$G$11+СВЦЭМ!$D$10+'СЕТ СН'!$G$6-'СЕТ СН'!$G$23</f>
        <v>1440.19875267</v>
      </c>
      <c r="S59" s="36">
        <f>SUMIFS(СВЦЭМ!$D$34:$D$777,СВЦЭМ!$A$34:$A$777,$A59,СВЦЭМ!$B$34:$B$777,S$47)+'СЕТ СН'!$G$11+СВЦЭМ!$D$10+'СЕТ СН'!$G$6-'СЕТ СН'!$G$23</f>
        <v>1350.7376198100001</v>
      </c>
      <c r="T59" s="36">
        <f>SUMIFS(СВЦЭМ!$D$34:$D$777,СВЦЭМ!$A$34:$A$777,$A59,СВЦЭМ!$B$34:$B$777,T$47)+'СЕТ СН'!$G$11+СВЦЭМ!$D$10+'СЕТ СН'!$G$6-'СЕТ СН'!$G$23</f>
        <v>1324.1323273099999</v>
      </c>
      <c r="U59" s="36">
        <f>SUMIFS(СВЦЭМ!$D$34:$D$777,СВЦЭМ!$A$34:$A$777,$A59,СВЦЭМ!$B$34:$B$777,U$47)+'СЕТ СН'!$G$11+СВЦЭМ!$D$10+'СЕТ СН'!$G$6-'СЕТ СН'!$G$23</f>
        <v>1331.7943044799999</v>
      </c>
      <c r="V59" s="36">
        <f>SUMIFS(СВЦЭМ!$D$34:$D$777,СВЦЭМ!$A$34:$A$777,$A59,СВЦЭМ!$B$34:$B$777,V$47)+'СЕТ СН'!$G$11+СВЦЭМ!$D$10+'СЕТ СН'!$G$6-'СЕТ СН'!$G$23</f>
        <v>1342.37817498</v>
      </c>
      <c r="W59" s="36">
        <f>SUMIFS(СВЦЭМ!$D$34:$D$777,СВЦЭМ!$A$34:$A$777,$A59,СВЦЭМ!$B$34:$B$777,W$47)+'СЕТ СН'!$G$11+СВЦЭМ!$D$10+'СЕТ СН'!$G$6-'СЕТ СН'!$G$23</f>
        <v>1363.91696596</v>
      </c>
      <c r="X59" s="36">
        <f>SUMIFS(СВЦЭМ!$D$34:$D$777,СВЦЭМ!$A$34:$A$777,$A59,СВЦЭМ!$B$34:$B$777,X$47)+'СЕТ СН'!$G$11+СВЦЭМ!$D$10+'СЕТ СН'!$G$6-'СЕТ СН'!$G$23</f>
        <v>1369.20755214</v>
      </c>
      <c r="Y59" s="36">
        <f>SUMIFS(СВЦЭМ!$D$34:$D$777,СВЦЭМ!$A$34:$A$777,$A59,СВЦЭМ!$B$34:$B$777,Y$47)+'СЕТ СН'!$G$11+СВЦЭМ!$D$10+'СЕТ СН'!$G$6-'СЕТ СН'!$G$23</f>
        <v>1446.3800290500001</v>
      </c>
    </row>
    <row r="60" spans="1:25" ht="15.75" x14ac:dyDescent="0.2">
      <c r="A60" s="35">
        <f t="shared" si="1"/>
        <v>43447</v>
      </c>
      <c r="B60" s="36">
        <f>SUMIFS(СВЦЭМ!$D$34:$D$777,СВЦЭМ!$A$34:$A$777,$A60,СВЦЭМ!$B$34:$B$777,B$47)+'СЕТ СН'!$G$11+СВЦЭМ!$D$10+'СЕТ СН'!$G$6-'СЕТ СН'!$G$23</f>
        <v>1524.96787019</v>
      </c>
      <c r="C60" s="36">
        <f>SUMIFS(СВЦЭМ!$D$34:$D$777,СВЦЭМ!$A$34:$A$777,$A60,СВЦЭМ!$B$34:$B$777,C$47)+'СЕТ СН'!$G$11+СВЦЭМ!$D$10+'СЕТ СН'!$G$6-'СЕТ СН'!$G$23</f>
        <v>1598.9445779499999</v>
      </c>
      <c r="D60" s="36">
        <f>SUMIFS(СВЦЭМ!$D$34:$D$777,СВЦЭМ!$A$34:$A$777,$A60,СВЦЭМ!$B$34:$B$777,D$47)+'СЕТ СН'!$G$11+СВЦЭМ!$D$10+'СЕТ СН'!$G$6-'СЕТ СН'!$G$23</f>
        <v>1660.57861804</v>
      </c>
      <c r="E60" s="36">
        <f>SUMIFS(СВЦЭМ!$D$34:$D$777,СВЦЭМ!$A$34:$A$777,$A60,СВЦЭМ!$B$34:$B$777,E$47)+'СЕТ СН'!$G$11+СВЦЭМ!$D$10+'СЕТ СН'!$G$6-'СЕТ СН'!$G$23</f>
        <v>1676.2227705300002</v>
      </c>
      <c r="F60" s="36">
        <f>SUMIFS(СВЦЭМ!$D$34:$D$777,СВЦЭМ!$A$34:$A$777,$A60,СВЦЭМ!$B$34:$B$777,F$47)+'СЕТ СН'!$G$11+СВЦЭМ!$D$10+'СЕТ СН'!$G$6-'СЕТ СН'!$G$23</f>
        <v>1677.6113120600003</v>
      </c>
      <c r="G60" s="36">
        <f>SUMIFS(СВЦЭМ!$D$34:$D$777,СВЦЭМ!$A$34:$A$777,$A60,СВЦЭМ!$B$34:$B$777,G$47)+'СЕТ СН'!$G$11+СВЦЭМ!$D$10+'СЕТ СН'!$G$6-'СЕТ СН'!$G$23</f>
        <v>1658.99985763</v>
      </c>
      <c r="H60" s="36">
        <f>SUMIFS(СВЦЭМ!$D$34:$D$777,СВЦЭМ!$A$34:$A$777,$A60,СВЦЭМ!$B$34:$B$777,H$47)+'СЕТ СН'!$G$11+СВЦЭМ!$D$10+'СЕТ СН'!$G$6-'СЕТ СН'!$G$23</f>
        <v>1580.5688361</v>
      </c>
      <c r="I60" s="36">
        <f>SUMIFS(СВЦЭМ!$D$34:$D$777,СВЦЭМ!$A$34:$A$777,$A60,СВЦЭМ!$B$34:$B$777,I$47)+'СЕТ СН'!$G$11+СВЦЭМ!$D$10+'СЕТ СН'!$G$6-'СЕТ СН'!$G$23</f>
        <v>1498.1121029000001</v>
      </c>
      <c r="J60" s="36">
        <f>SUMIFS(СВЦЭМ!$D$34:$D$777,СВЦЭМ!$A$34:$A$777,$A60,СВЦЭМ!$B$34:$B$777,J$47)+'СЕТ СН'!$G$11+СВЦЭМ!$D$10+'СЕТ СН'!$G$6-'СЕТ СН'!$G$23</f>
        <v>1428.4728412499999</v>
      </c>
      <c r="K60" s="36">
        <f>SUMIFS(СВЦЭМ!$D$34:$D$777,СВЦЭМ!$A$34:$A$777,$A60,СВЦЭМ!$B$34:$B$777,K$47)+'СЕТ СН'!$G$11+СВЦЭМ!$D$10+'СЕТ СН'!$G$6-'СЕТ СН'!$G$23</f>
        <v>1373.07927743</v>
      </c>
      <c r="L60" s="36">
        <f>SUMIFS(СВЦЭМ!$D$34:$D$777,СВЦЭМ!$A$34:$A$777,$A60,СВЦЭМ!$B$34:$B$777,L$47)+'СЕТ СН'!$G$11+СВЦЭМ!$D$10+'СЕТ СН'!$G$6-'СЕТ СН'!$G$23</f>
        <v>1368.8082640299999</v>
      </c>
      <c r="M60" s="36">
        <f>SUMIFS(СВЦЭМ!$D$34:$D$777,СВЦЭМ!$A$34:$A$777,$A60,СВЦЭМ!$B$34:$B$777,M$47)+'СЕТ СН'!$G$11+СВЦЭМ!$D$10+'СЕТ СН'!$G$6-'СЕТ СН'!$G$23</f>
        <v>1415.89346561</v>
      </c>
      <c r="N60" s="36">
        <f>SUMIFS(СВЦЭМ!$D$34:$D$777,СВЦЭМ!$A$34:$A$777,$A60,СВЦЭМ!$B$34:$B$777,N$47)+'СЕТ СН'!$G$11+СВЦЭМ!$D$10+'СЕТ СН'!$G$6-'СЕТ СН'!$G$23</f>
        <v>1485.89181201</v>
      </c>
      <c r="O60" s="36">
        <f>SUMIFS(СВЦЭМ!$D$34:$D$777,СВЦЭМ!$A$34:$A$777,$A60,СВЦЭМ!$B$34:$B$777,O$47)+'СЕТ СН'!$G$11+СВЦЭМ!$D$10+'СЕТ СН'!$G$6-'СЕТ СН'!$G$23</f>
        <v>1517.9445704</v>
      </c>
      <c r="P60" s="36">
        <f>SUMIFS(СВЦЭМ!$D$34:$D$777,СВЦЭМ!$A$34:$A$777,$A60,СВЦЭМ!$B$34:$B$777,P$47)+'СЕТ СН'!$G$11+СВЦЭМ!$D$10+'СЕТ СН'!$G$6-'СЕТ СН'!$G$23</f>
        <v>1509.8611650400001</v>
      </c>
      <c r="Q60" s="36">
        <f>SUMIFS(СВЦЭМ!$D$34:$D$777,СВЦЭМ!$A$34:$A$777,$A60,СВЦЭМ!$B$34:$B$777,Q$47)+'СЕТ СН'!$G$11+СВЦЭМ!$D$10+'СЕТ СН'!$G$6-'СЕТ СН'!$G$23</f>
        <v>1482.09147779</v>
      </c>
      <c r="R60" s="36">
        <f>SUMIFS(СВЦЭМ!$D$34:$D$777,СВЦЭМ!$A$34:$A$777,$A60,СВЦЭМ!$B$34:$B$777,R$47)+'СЕТ СН'!$G$11+СВЦЭМ!$D$10+'СЕТ СН'!$G$6-'СЕТ СН'!$G$23</f>
        <v>1461.9456167599999</v>
      </c>
      <c r="S60" s="36">
        <f>SUMIFS(СВЦЭМ!$D$34:$D$777,СВЦЭМ!$A$34:$A$777,$A60,СВЦЭМ!$B$34:$B$777,S$47)+'СЕТ СН'!$G$11+СВЦЭМ!$D$10+'СЕТ СН'!$G$6-'СЕТ СН'!$G$23</f>
        <v>1386.46311087</v>
      </c>
      <c r="T60" s="36">
        <f>SUMIFS(СВЦЭМ!$D$34:$D$777,СВЦЭМ!$A$34:$A$777,$A60,СВЦЭМ!$B$34:$B$777,T$47)+'СЕТ СН'!$G$11+СВЦЭМ!$D$10+'СЕТ СН'!$G$6-'СЕТ СН'!$G$23</f>
        <v>1387.5737813000001</v>
      </c>
      <c r="U60" s="36">
        <f>SUMIFS(СВЦЭМ!$D$34:$D$777,СВЦЭМ!$A$34:$A$777,$A60,СВЦЭМ!$B$34:$B$777,U$47)+'СЕТ СН'!$G$11+СВЦЭМ!$D$10+'СЕТ СН'!$G$6-'СЕТ СН'!$G$23</f>
        <v>1396.9604689299999</v>
      </c>
      <c r="V60" s="36">
        <f>SUMIFS(СВЦЭМ!$D$34:$D$777,СВЦЭМ!$A$34:$A$777,$A60,СВЦЭМ!$B$34:$B$777,V$47)+'СЕТ СН'!$G$11+СВЦЭМ!$D$10+'СЕТ СН'!$G$6-'СЕТ СН'!$G$23</f>
        <v>1365.33622408</v>
      </c>
      <c r="W60" s="36">
        <f>SUMIFS(СВЦЭМ!$D$34:$D$777,СВЦЭМ!$A$34:$A$777,$A60,СВЦЭМ!$B$34:$B$777,W$47)+'СЕТ СН'!$G$11+СВЦЭМ!$D$10+'СЕТ СН'!$G$6-'СЕТ СН'!$G$23</f>
        <v>1362.9310152</v>
      </c>
      <c r="X60" s="36">
        <f>SUMIFS(СВЦЭМ!$D$34:$D$777,СВЦЭМ!$A$34:$A$777,$A60,СВЦЭМ!$B$34:$B$777,X$47)+'СЕТ СН'!$G$11+СВЦЭМ!$D$10+'СЕТ СН'!$G$6-'СЕТ СН'!$G$23</f>
        <v>1369.69868144</v>
      </c>
      <c r="Y60" s="36">
        <f>SUMIFS(СВЦЭМ!$D$34:$D$777,СВЦЭМ!$A$34:$A$777,$A60,СВЦЭМ!$B$34:$B$777,Y$47)+'СЕТ СН'!$G$11+СВЦЭМ!$D$10+'СЕТ СН'!$G$6-'СЕТ СН'!$G$23</f>
        <v>1462.3600217200001</v>
      </c>
    </row>
    <row r="61" spans="1:25" ht="15.75" x14ac:dyDescent="0.2">
      <c r="A61" s="35">
        <f t="shared" si="1"/>
        <v>43448</v>
      </c>
      <c r="B61" s="36">
        <f>SUMIFS(СВЦЭМ!$D$34:$D$777,СВЦЭМ!$A$34:$A$777,$A61,СВЦЭМ!$B$34:$B$777,B$47)+'СЕТ СН'!$G$11+СВЦЭМ!$D$10+'СЕТ СН'!$G$6-'СЕТ СН'!$G$23</f>
        <v>1540.2002705899999</v>
      </c>
      <c r="C61" s="36">
        <f>SUMIFS(СВЦЭМ!$D$34:$D$777,СВЦЭМ!$A$34:$A$777,$A61,СВЦЭМ!$B$34:$B$777,C$47)+'СЕТ СН'!$G$11+СВЦЭМ!$D$10+'СЕТ СН'!$G$6-'СЕТ СН'!$G$23</f>
        <v>1617.9608490800001</v>
      </c>
      <c r="D61" s="36">
        <f>SUMIFS(СВЦЭМ!$D$34:$D$777,СВЦЭМ!$A$34:$A$777,$A61,СВЦЭМ!$B$34:$B$777,D$47)+'СЕТ СН'!$G$11+СВЦЭМ!$D$10+'СЕТ СН'!$G$6-'СЕТ СН'!$G$23</f>
        <v>1675.3073652399999</v>
      </c>
      <c r="E61" s="36">
        <f>SUMIFS(СВЦЭМ!$D$34:$D$777,СВЦЭМ!$A$34:$A$777,$A61,СВЦЭМ!$B$34:$B$777,E$47)+'СЕТ СН'!$G$11+СВЦЭМ!$D$10+'СЕТ СН'!$G$6-'СЕТ СН'!$G$23</f>
        <v>1680.0944917699999</v>
      </c>
      <c r="F61" s="36">
        <f>SUMIFS(СВЦЭМ!$D$34:$D$777,СВЦЭМ!$A$34:$A$777,$A61,СВЦЭМ!$B$34:$B$777,F$47)+'СЕТ СН'!$G$11+СВЦЭМ!$D$10+'СЕТ СН'!$G$6-'СЕТ СН'!$G$23</f>
        <v>1678.12173265</v>
      </c>
      <c r="G61" s="36">
        <f>SUMIFS(СВЦЭМ!$D$34:$D$777,СВЦЭМ!$A$34:$A$777,$A61,СВЦЭМ!$B$34:$B$777,G$47)+'СЕТ СН'!$G$11+СВЦЭМ!$D$10+'СЕТ СН'!$G$6-'СЕТ СН'!$G$23</f>
        <v>1654.6914034000001</v>
      </c>
      <c r="H61" s="36">
        <f>SUMIFS(СВЦЭМ!$D$34:$D$777,СВЦЭМ!$A$34:$A$777,$A61,СВЦЭМ!$B$34:$B$777,H$47)+'СЕТ СН'!$G$11+СВЦЭМ!$D$10+'СЕТ СН'!$G$6-'СЕТ СН'!$G$23</f>
        <v>1607.1140515699999</v>
      </c>
      <c r="I61" s="36">
        <f>SUMIFS(СВЦЭМ!$D$34:$D$777,СВЦЭМ!$A$34:$A$777,$A61,СВЦЭМ!$B$34:$B$777,I$47)+'СЕТ СН'!$G$11+СВЦЭМ!$D$10+'СЕТ СН'!$G$6-'СЕТ СН'!$G$23</f>
        <v>1503.3507167499999</v>
      </c>
      <c r="J61" s="36">
        <f>SUMIFS(СВЦЭМ!$D$34:$D$777,СВЦЭМ!$A$34:$A$777,$A61,СВЦЭМ!$B$34:$B$777,J$47)+'СЕТ СН'!$G$11+СВЦЭМ!$D$10+'СЕТ СН'!$G$6-'СЕТ СН'!$G$23</f>
        <v>1437.32578369</v>
      </c>
      <c r="K61" s="36">
        <f>SUMIFS(СВЦЭМ!$D$34:$D$777,СВЦЭМ!$A$34:$A$777,$A61,СВЦЭМ!$B$34:$B$777,K$47)+'СЕТ СН'!$G$11+СВЦЭМ!$D$10+'СЕТ СН'!$G$6-'СЕТ СН'!$G$23</f>
        <v>1371.7951485199999</v>
      </c>
      <c r="L61" s="36">
        <f>SUMIFS(СВЦЭМ!$D$34:$D$777,СВЦЭМ!$A$34:$A$777,$A61,СВЦЭМ!$B$34:$B$777,L$47)+'СЕТ СН'!$G$11+СВЦЭМ!$D$10+'СЕТ СН'!$G$6-'СЕТ СН'!$G$23</f>
        <v>1368.54929844</v>
      </c>
      <c r="M61" s="36">
        <f>SUMIFS(СВЦЭМ!$D$34:$D$777,СВЦЭМ!$A$34:$A$777,$A61,СВЦЭМ!$B$34:$B$777,M$47)+'СЕТ СН'!$G$11+СВЦЭМ!$D$10+'СЕТ СН'!$G$6-'СЕТ СН'!$G$23</f>
        <v>1431.9792196399999</v>
      </c>
      <c r="N61" s="36">
        <f>SUMIFS(СВЦЭМ!$D$34:$D$777,СВЦЭМ!$A$34:$A$777,$A61,СВЦЭМ!$B$34:$B$777,N$47)+'СЕТ СН'!$G$11+СВЦЭМ!$D$10+'СЕТ СН'!$G$6-'СЕТ СН'!$G$23</f>
        <v>1498.95364406</v>
      </c>
      <c r="O61" s="36">
        <f>SUMIFS(СВЦЭМ!$D$34:$D$777,СВЦЭМ!$A$34:$A$777,$A61,СВЦЭМ!$B$34:$B$777,O$47)+'СЕТ СН'!$G$11+СВЦЭМ!$D$10+'СЕТ СН'!$G$6-'СЕТ СН'!$G$23</f>
        <v>1513.8459539800001</v>
      </c>
      <c r="P61" s="36">
        <f>SUMIFS(СВЦЭМ!$D$34:$D$777,СВЦЭМ!$A$34:$A$777,$A61,СВЦЭМ!$B$34:$B$777,P$47)+'СЕТ СН'!$G$11+СВЦЭМ!$D$10+'СЕТ СН'!$G$6-'СЕТ СН'!$G$23</f>
        <v>1507.4188187499999</v>
      </c>
      <c r="Q61" s="36">
        <f>SUMIFS(СВЦЭМ!$D$34:$D$777,СВЦЭМ!$A$34:$A$777,$A61,СВЦЭМ!$B$34:$B$777,Q$47)+'СЕТ СН'!$G$11+СВЦЭМ!$D$10+'СЕТ СН'!$G$6-'СЕТ СН'!$G$23</f>
        <v>1503.5776180400001</v>
      </c>
      <c r="R61" s="36">
        <f>SUMIFS(СВЦЭМ!$D$34:$D$777,СВЦЭМ!$A$34:$A$777,$A61,СВЦЭМ!$B$34:$B$777,R$47)+'СЕТ СН'!$G$11+СВЦЭМ!$D$10+'СЕТ СН'!$G$6-'СЕТ СН'!$G$23</f>
        <v>1473.18768783</v>
      </c>
      <c r="S61" s="36">
        <f>SUMIFS(СВЦЭМ!$D$34:$D$777,СВЦЭМ!$A$34:$A$777,$A61,СВЦЭМ!$B$34:$B$777,S$47)+'СЕТ СН'!$G$11+СВЦЭМ!$D$10+'СЕТ СН'!$G$6-'СЕТ СН'!$G$23</f>
        <v>1369.07272212</v>
      </c>
      <c r="T61" s="36">
        <f>SUMIFS(СВЦЭМ!$D$34:$D$777,СВЦЭМ!$A$34:$A$777,$A61,СВЦЭМ!$B$34:$B$777,T$47)+'СЕТ СН'!$G$11+СВЦЭМ!$D$10+'СЕТ СН'!$G$6-'СЕТ СН'!$G$23</f>
        <v>1324.5296797599999</v>
      </c>
      <c r="U61" s="36">
        <f>SUMIFS(СВЦЭМ!$D$34:$D$777,СВЦЭМ!$A$34:$A$777,$A61,СВЦЭМ!$B$34:$B$777,U$47)+'СЕТ СН'!$G$11+СВЦЭМ!$D$10+'СЕТ СН'!$G$6-'СЕТ СН'!$G$23</f>
        <v>1318.7523036699999</v>
      </c>
      <c r="V61" s="36">
        <f>SUMIFS(СВЦЭМ!$D$34:$D$777,СВЦЭМ!$A$34:$A$777,$A61,СВЦЭМ!$B$34:$B$777,V$47)+'СЕТ СН'!$G$11+СВЦЭМ!$D$10+'СЕТ СН'!$G$6-'СЕТ СН'!$G$23</f>
        <v>1325.18765691</v>
      </c>
      <c r="W61" s="36">
        <f>SUMIFS(СВЦЭМ!$D$34:$D$777,СВЦЭМ!$A$34:$A$777,$A61,СВЦЭМ!$B$34:$B$777,W$47)+'СЕТ СН'!$G$11+СВЦЭМ!$D$10+'СЕТ СН'!$G$6-'СЕТ СН'!$G$23</f>
        <v>1345.09449539</v>
      </c>
      <c r="X61" s="36">
        <f>SUMIFS(СВЦЭМ!$D$34:$D$777,СВЦЭМ!$A$34:$A$777,$A61,СВЦЭМ!$B$34:$B$777,X$47)+'СЕТ СН'!$G$11+СВЦЭМ!$D$10+'СЕТ СН'!$G$6-'СЕТ СН'!$G$23</f>
        <v>1358.2426598</v>
      </c>
      <c r="Y61" s="36">
        <f>SUMIFS(СВЦЭМ!$D$34:$D$777,СВЦЭМ!$A$34:$A$777,$A61,СВЦЭМ!$B$34:$B$777,Y$47)+'СЕТ СН'!$G$11+СВЦЭМ!$D$10+'СЕТ СН'!$G$6-'СЕТ СН'!$G$23</f>
        <v>1449.8346376</v>
      </c>
    </row>
    <row r="62" spans="1:25" ht="15.75" x14ac:dyDescent="0.2">
      <c r="A62" s="35">
        <f t="shared" si="1"/>
        <v>43449</v>
      </c>
      <c r="B62" s="36">
        <f>SUMIFS(СВЦЭМ!$D$34:$D$777,СВЦЭМ!$A$34:$A$777,$A62,СВЦЭМ!$B$34:$B$777,B$47)+'СЕТ СН'!$G$11+СВЦЭМ!$D$10+'СЕТ СН'!$G$6-'СЕТ СН'!$G$23</f>
        <v>1580.1502151300001</v>
      </c>
      <c r="C62" s="36">
        <f>SUMIFS(СВЦЭМ!$D$34:$D$777,СВЦЭМ!$A$34:$A$777,$A62,СВЦЭМ!$B$34:$B$777,C$47)+'СЕТ СН'!$G$11+СВЦЭМ!$D$10+'СЕТ СН'!$G$6-'СЕТ СН'!$G$23</f>
        <v>1629.4414629900002</v>
      </c>
      <c r="D62" s="36">
        <f>SUMIFS(СВЦЭМ!$D$34:$D$777,СВЦЭМ!$A$34:$A$777,$A62,СВЦЭМ!$B$34:$B$777,D$47)+'СЕТ СН'!$G$11+СВЦЭМ!$D$10+'СЕТ СН'!$G$6-'СЕТ СН'!$G$23</f>
        <v>1673.1750472799999</v>
      </c>
      <c r="E62" s="36">
        <f>SUMIFS(СВЦЭМ!$D$34:$D$777,СВЦЭМ!$A$34:$A$777,$A62,СВЦЭМ!$B$34:$B$777,E$47)+'СЕТ СН'!$G$11+СВЦЭМ!$D$10+'СЕТ СН'!$G$6-'СЕТ СН'!$G$23</f>
        <v>1673.02862405</v>
      </c>
      <c r="F62" s="36">
        <f>SUMIFS(СВЦЭМ!$D$34:$D$777,СВЦЭМ!$A$34:$A$777,$A62,СВЦЭМ!$B$34:$B$777,F$47)+'СЕТ СН'!$G$11+СВЦЭМ!$D$10+'СЕТ СН'!$G$6-'СЕТ СН'!$G$23</f>
        <v>1671.86884839</v>
      </c>
      <c r="G62" s="36">
        <f>SUMIFS(СВЦЭМ!$D$34:$D$777,СВЦЭМ!$A$34:$A$777,$A62,СВЦЭМ!$B$34:$B$777,G$47)+'СЕТ СН'!$G$11+СВЦЭМ!$D$10+'СЕТ СН'!$G$6-'СЕТ СН'!$G$23</f>
        <v>1642.1612629700003</v>
      </c>
      <c r="H62" s="36">
        <f>SUMIFS(СВЦЭМ!$D$34:$D$777,СВЦЭМ!$A$34:$A$777,$A62,СВЦЭМ!$B$34:$B$777,H$47)+'СЕТ СН'!$G$11+СВЦЭМ!$D$10+'СЕТ СН'!$G$6-'СЕТ СН'!$G$23</f>
        <v>1616.0708903</v>
      </c>
      <c r="I62" s="36">
        <f>SUMIFS(СВЦЭМ!$D$34:$D$777,СВЦЭМ!$A$34:$A$777,$A62,СВЦЭМ!$B$34:$B$777,I$47)+'СЕТ СН'!$G$11+СВЦЭМ!$D$10+'СЕТ СН'!$G$6-'СЕТ СН'!$G$23</f>
        <v>1515.69927957</v>
      </c>
      <c r="J62" s="36">
        <f>SUMIFS(СВЦЭМ!$D$34:$D$777,СВЦЭМ!$A$34:$A$777,$A62,СВЦЭМ!$B$34:$B$777,J$47)+'СЕТ СН'!$G$11+СВЦЭМ!$D$10+'СЕТ СН'!$G$6-'СЕТ СН'!$G$23</f>
        <v>1421.5267108799999</v>
      </c>
      <c r="K62" s="36">
        <f>SUMIFS(СВЦЭМ!$D$34:$D$777,СВЦЭМ!$A$34:$A$777,$A62,СВЦЭМ!$B$34:$B$777,K$47)+'СЕТ СН'!$G$11+СВЦЭМ!$D$10+'СЕТ СН'!$G$6-'СЕТ СН'!$G$23</f>
        <v>1353.0157304100001</v>
      </c>
      <c r="L62" s="36">
        <f>SUMIFS(СВЦЭМ!$D$34:$D$777,СВЦЭМ!$A$34:$A$777,$A62,СВЦЭМ!$B$34:$B$777,L$47)+'СЕТ СН'!$G$11+СВЦЭМ!$D$10+'СЕТ СН'!$G$6-'СЕТ СН'!$G$23</f>
        <v>1369.3632578100001</v>
      </c>
      <c r="M62" s="36">
        <f>SUMIFS(СВЦЭМ!$D$34:$D$777,СВЦЭМ!$A$34:$A$777,$A62,СВЦЭМ!$B$34:$B$777,M$47)+'СЕТ СН'!$G$11+СВЦЭМ!$D$10+'СЕТ СН'!$G$6-'СЕТ СН'!$G$23</f>
        <v>1425.1084205699999</v>
      </c>
      <c r="N62" s="36">
        <f>SUMIFS(СВЦЭМ!$D$34:$D$777,СВЦЭМ!$A$34:$A$777,$A62,СВЦЭМ!$B$34:$B$777,N$47)+'СЕТ СН'!$G$11+СВЦЭМ!$D$10+'СЕТ СН'!$G$6-'СЕТ СН'!$G$23</f>
        <v>1490.15734802</v>
      </c>
      <c r="O62" s="36">
        <f>SUMIFS(СВЦЭМ!$D$34:$D$777,СВЦЭМ!$A$34:$A$777,$A62,СВЦЭМ!$B$34:$B$777,O$47)+'СЕТ СН'!$G$11+СВЦЭМ!$D$10+'СЕТ СН'!$G$6-'СЕТ СН'!$G$23</f>
        <v>1533.1664960099999</v>
      </c>
      <c r="P62" s="36">
        <f>SUMIFS(СВЦЭМ!$D$34:$D$777,СВЦЭМ!$A$34:$A$777,$A62,СВЦЭМ!$B$34:$B$777,P$47)+'СЕТ СН'!$G$11+СВЦЭМ!$D$10+'СЕТ СН'!$G$6-'СЕТ СН'!$G$23</f>
        <v>1513.41731521</v>
      </c>
      <c r="Q62" s="36">
        <f>SUMIFS(СВЦЭМ!$D$34:$D$777,СВЦЭМ!$A$34:$A$777,$A62,СВЦЭМ!$B$34:$B$777,Q$47)+'СЕТ СН'!$G$11+СВЦЭМ!$D$10+'СЕТ СН'!$G$6-'СЕТ СН'!$G$23</f>
        <v>1492.8651462999999</v>
      </c>
      <c r="R62" s="36">
        <f>SUMIFS(СВЦЭМ!$D$34:$D$777,СВЦЭМ!$A$34:$A$777,$A62,СВЦЭМ!$B$34:$B$777,R$47)+'СЕТ СН'!$G$11+СВЦЭМ!$D$10+'СЕТ СН'!$G$6-'СЕТ СН'!$G$23</f>
        <v>1442.9077121999999</v>
      </c>
      <c r="S62" s="36">
        <f>SUMIFS(СВЦЭМ!$D$34:$D$777,СВЦЭМ!$A$34:$A$777,$A62,СВЦЭМ!$B$34:$B$777,S$47)+'СЕТ СН'!$G$11+СВЦЭМ!$D$10+'СЕТ СН'!$G$6-'СЕТ СН'!$G$23</f>
        <v>1350.3713446699999</v>
      </c>
      <c r="T62" s="36">
        <f>SUMIFS(СВЦЭМ!$D$34:$D$777,СВЦЭМ!$A$34:$A$777,$A62,СВЦЭМ!$B$34:$B$777,T$47)+'СЕТ СН'!$G$11+СВЦЭМ!$D$10+'СЕТ СН'!$G$6-'СЕТ СН'!$G$23</f>
        <v>1300.1595861799999</v>
      </c>
      <c r="U62" s="36">
        <f>SUMIFS(СВЦЭМ!$D$34:$D$777,СВЦЭМ!$A$34:$A$777,$A62,СВЦЭМ!$B$34:$B$777,U$47)+'СЕТ СН'!$G$11+СВЦЭМ!$D$10+'СЕТ СН'!$G$6-'СЕТ СН'!$G$23</f>
        <v>1315.91706305</v>
      </c>
      <c r="V62" s="36">
        <f>SUMIFS(СВЦЭМ!$D$34:$D$777,СВЦЭМ!$A$34:$A$777,$A62,СВЦЭМ!$B$34:$B$777,V$47)+'СЕТ СН'!$G$11+СВЦЭМ!$D$10+'СЕТ СН'!$G$6-'СЕТ СН'!$G$23</f>
        <v>1321.1483222499999</v>
      </c>
      <c r="W62" s="36">
        <f>SUMIFS(СВЦЭМ!$D$34:$D$777,СВЦЭМ!$A$34:$A$777,$A62,СВЦЭМ!$B$34:$B$777,W$47)+'СЕТ СН'!$G$11+СВЦЭМ!$D$10+'СЕТ СН'!$G$6-'СЕТ СН'!$G$23</f>
        <v>1328.05048489</v>
      </c>
      <c r="X62" s="36">
        <f>SUMIFS(СВЦЭМ!$D$34:$D$777,СВЦЭМ!$A$34:$A$777,$A62,СВЦЭМ!$B$34:$B$777,X$47)+'СЕТ СН'!$G$11+СВЦЭМ!$D$10+'СЕТ СН'!$G$6-'СЕТ СН'!$G$23</f>
        <v>1355.85695025</v>
      </c>
      <c r="Y62" s="36">
        <f>SUMIFS(СВЦЭМ!$D$34:$D$777,СВЦЭМ!$A$34:$A$777,$A62,СВЦЭМ!$B$34:$B$777,Y$47)+'СЕТ СН'!$G$11+СВЦЭМ!$D$10+'СЕТ СН'!$G$6-'СЕТ СН'!$G$23</f>
        <v>1426.7711494299999</v>
      </c>
    </row>
    <row r="63" spans="1:25" ht="15.75" x14ac:dyDescent="0.2">
      <c r="A63" s="35">
        <f t="shared" si="1"/>
        <v>43450</v>
      </c>
      <c r="B63" s="36">
        <f>SUMIFS(СВЦЭМ!$D$34:$D$777,СВЦЭМ!$A$34:$A$777,$A63,СВЦЭМ!$B$34:$B$777,B$47)+'СЕТ СН'!$G$11+СВЦЭМ!$D$10+'СЕТ СН'!$G$6-'СЕТ СН'!$G$23</f>
        <v>1535.77226006</v>
      </c>
      <c r="C63" s="36">
        <f>SUMIFS(СВЦЭМ!$D$34:$D$777,СВЦЭМ!$A$34:$A$777,$A63,СВЦЭМ!$B$34:$B$777,C$47)+'СЕТ СН'!$G$11+СВЦЭМ!$D$10+'СЕТ СН'!$G$6-'СЕТ СН'!$G$23</f>
        <v>1621.7501951900003</v>
      </c>
      <c r="D63" s="36">
        <f>SUMIFS(СВЦЭМ!$D$34:$D$777,СВЦЭМ!$A$34:$A$777,$A63,СВЦЭМ!$B$34:$B$777,D$47)+'СЕТ СН'!$G$11+СВЦЭМ!$D$10+'СЕТ СН'!$G$6-'СЕТ СН'!$G$23</f>
        <v>1682.4549168100002</v>
      </c>
      <c r="E63" s="36">
        <f>SUMIFS(СВЦЭМ!$D$34:$D$777,СВЦЭМ!$A$34:$A$777,$A63,СВЦЭМ!$B$34:$B$777,E$47)+'СЕТ СН'!$G$11+СВЦЭМ!$D$10+'СЕТ СН'!$G$6-'СЕТ СН'!$G$23</f>
        <v>1668.9249750500003</v>
      </c>
      <c r="F63" s="36">
        <f>SUMIFS(СВЦЭМ!$D$34:$D$777,СВЦЭМ!$A$34:$A$777,$A63,СВЦЭМ!$B$34:$B$777,F$47)+'СЕТ СН'!$G$11+СВЦЭМ!$D$10+'СЕТ СН'!$G$6-'СЕТ СН'!$G$23</f>
        <v>1659.0472189800003</v>
      </c>
      <c r="G63" s="36">
        <f>SUMIFS(СВЦЭМ!$D$34:$D$777,СВЦЭМ!$A$34:$A$777,$A63,СВЦЭМ!$B$34:$B$777,G$47)+'СЕТ СН'!$G$11+СВЦЭМ!$D$10+'СЕТ СН'!$G$6-'СЕТ СН'!$G$23</f>
        <v>1645.11529354</v>
      </c>
      <c r="H63" s="36">
        <f>SUMIFS(СВЦЭМ!$D$34:$D$777,СВЦЭМ!$A$34:$A$777,$A63,СВЦЭМ!$B$34:$B$777,H$47)+'СЕТ СН'!$G$11+СВЦЭМ!$D$10+'СЕТ СН'!$G$6-'СЕТ СН'!$G$23</f>
        <v>1625.4096997699999</v>
      </c>
      <c r="I63" s="36">
        <f>SUMIFS(СВЦЭМ!$D$34:$D$777,СВЦЭМ!$A$34:$A$777,$A63,СВЦЭМ!$B$34:$B$777,I$47)+'СЕТ СН'!$G$11+СВЦЭМ!$D$10+'СЕТ СН'!$G$6-'СЕТ СН'!$G$23</f>
        <v>1535.3059369800001</v>
      </c>
      <c r="J63" s="36">
        <f>SUMIFS(СВЦЭМ!$D$34:$D$777,СВЦЭМ!$A$34:$A$777,$A63,СВЦЭМ!$B$34:$B$777,J$47)+'СЕТ СН'!$G$11+СВЦЭМ!$D$10+'СЕТ СН'!$G$6-'СЕТ СН'!$G$23</f>
        <v>1446.1415459299999</v>
      </c>
      <c r="K63" s="36">
        <f>SUMIFS(СВЦЭМ!$D$34:$D$777,СВЦЭМ!$A$34:$A$777,$A63,СВЦЭМ!$B$34:$B$777,K$47)+'СЕТ СН'!$G$11+СВЦЭМ!$D$10+'СЕТ СН'!$G$6-'СЕТ СН'!$G$23</f>
        <v>1379.14742424</v>
      </c>
      <c r="L63" s="36">
        <f>SUMIFS(СВЦЭМ!$D$34:$D$777,СВЦЭМ!$A$34:$A$777,$A63,СВЦЭМ!$B$34:$B$777,L$47)+'СЕТ СН'!$G$11+СВЦЭМ!$D$10+'СЕТ СН'!$G$6-'СЕТ СН'!$G$23</f>
        <v>1347.6039979099999</v>
      </c>
      <c r="M63" s="36">
        <f>SUMIFS(СВЦЭМ!$D$34:$D$777,СВЦЭМ!$A$34:$A$777,$A63,СВЦЭМ!$B$34:$B$777,M$47)+'СЕТ СН'!$G$11+СВЦЭМ!$D$10+'СЕТ СН'!$G$6-'СЕТ СН'!$G$23</f>
        <v>1409.8477116199999</v>
      </c>
      <c r="N63" s="36">
        <f>SUMIFS(СВЦЭМ!$D$34:$D$777,СВЦЭМ!$A$34:$A$777,$A63,СВЦЭМ!$B$34:$B$777,N$47)+'СЕТ СН'!$G$11+СВЦЭМ!$D$10+'СЕТ СН'!$G$6-'СЕТ СН'!$G$23</f>
        <v>1485.29744955</v>
      </c>
      <c r="O63" s="36">
        <f>SUMIFS(СВЦЭМ!$D$34:$D$777,СВЦЭМ!$A$34:$A$777,$A63,СВЦЭМ!$B$34:$B$777,O$47)+'СЕТ СН'!$G$11+СВЦЭМ!$D$10+'СЕТ СН'!$G$6-'СЕТ СН'!$G$23</f>
        <v>1508.94253974</v>
      </c>
      <c r="P63" s="36">
        <f>SUMIFS(СВЦЭМ!$D$34:$D$777,СВЦЭМ!$A$34:$A$777,$A63,СВЦЭМ!$B$34:$B$777,P$47)+'СЕТ СН'!$G$11+СВЦЭМ!$D$10+'СЕТ СН'!$G$6-'СЕТ СН'!$G$23</f>
        <v>1514.2555460799999</v>
      </c>
      <c r="Q63" s="36">
        <f>SUMIFS(СВЦЭМ!$D$34:$D$777,СВЦЭМ!$A$34:$A$777,$A63,СВЦЭМ!$B$34:$B$777,Q$47)+'СЕТ СН'!$G$11+СВЦЭМ!$D$10+'СЕТ СН'!$G$6-'СЕТ СН'!$G$23</f>
        <v>1512.03811634</v>
      </c>
      <c r="R63" s="36">
        <f>SUMIFS(СВЦЭМ!$D$34:$D$777,СВЦЭМ!$A$34:$A$777,$A63,СВЦЭМ!$B$34:$B$777,R$47)+'СЕТ СН'!$G$11+СВЦЭМ!$D$10+'СЕТ СН'!$G$6-'СЕТ СН'!$G$23</f>
        <v>1462.93135803</v>
      </c>
      <c r="S63" s="36">
        <f>SUMIFS(СВЦЭМ!$D$34:$D$777,СВЦЭМ!$A$34:$A$777,$A63,СВЦЭМ!$B$34:$B$777,S$47)+'СЕТ СН'!$G$11+СВЦЭМ!$D$10+'СЕТ СН'!$G$6-'СЕТ СН'!$G$23</f>
        <v>1352.86065695</v>
      </c>
      <c r="T63" s="36">
        <f>SUMIFS(СВЦЭМ!$D$34:$D$777,СВЦЭМ!$A$34:$A$777,$A63,СВЦЭМ!$B$34:$B$777,T$47)+'СЕТ СН'!$G$11+СВЦЭМ!$D$10+'СЕТ СН'!$G$6-'СЕТ СН'!$G$23</f>
        <v>1297.6410486299999</v>
      </c>
      <c r="U63" s="36">
        <f>SUMIFS(СВЦЭМ!$D$34:$D$777,СВЦЭМ!$A$34:$A$777,$A63,СВЦЭМ!$B$34:$B$777,U$47)+'СЕТ СН'!$G$11+СВЦЭМ!$D$10+'СЕТ СН'!$G$6-'СЕТ СН'!$G$23</f>
        <v>1300.81805601</v>
      </c>
      <c r="V63" s="36">
        <f>SUMIFS(СВЦЭМ!$D$34:$D$777,СВЦЭМ!$A$34:$A$777,$A63,СВЦЭМ!$B$34:$B$777,V$47)+'СЕТ СН'!$G$11+СВЦЭМ!$D$10+'СЕТ СН'!$G$6-'СЕТ СН'!$G$23</f>
        <v>1312.4137791599999</v>
      </c>
      <c r="W63" s="36">
        <f>SUMIFS(СВЦЭМ!$D$34:$D$777,СВЦЭМ!$A$34:$A$777,$A63,СВЦЭМ!$B$34:$B$777,W$47)+'СЕТ СН'!$G$11+СВЦЭМ!$D$10+'СЕТ СН'!$G$6-'СЕТ СН'!$G$23</f>
        <v>1329.2413614100001</v>
      </c>
      <c r="X63" s="36">
        <f>SUMIFS(СВЦЭМ!$D$34:$D$777,СВЦЭМ!$A$34:$A$777,$A63,СВЦЭМ!$B$34:$B$777,X$47)+'СЕТ СН'!$G$11+СВЦЭМ!$D$10+'СЕТ СН'!$G$6-'СЕТ СН'!$G$23</f>
        <v>1360.0039754899999</v>
      </c>
      <c r="Y63" s="36">
        <f>SUMIFS(СВЦЭМ!$D$34:$D$777,СВЦЭМ!$A$34:$A$777,$A63,СВЦЭМ!$B$34:$B$777,Y$47)+'СЕТ СН'!$G$11+СВЦЭМ!$D$10+'СЕТ СН'!$G$6-'СЕТ СН'!$G$23</f>
        <v>1431.9252523299999</v>
      </c>
    </row>
    <row r="64" spans="1:25" ht="15.75" x14ac:dyDescent="0.2">
      <c r="A64" s="35">
        <f t="shared" si="1"/>
        <v>43451</v>
      </c>
      <c r="B64" s="36">
        <f>SUMIFS(СВЦЭМ!$D$34:$D$777,СВЦЭМ!$A$34:$A$777,$A64,СВЦЭМ!$B$34:$B$777,B$47)+'СЕТ СН'!$G$11+СВЦЭМ!$D$10+'СЕТ СН'!$G$6-'СЕТ СН'!$G$23</f>
        <v>1583.6127954799999</v>
      </c>
      <c r="C64" s="36">
        <f>SUMIFS(СВЦЭМ!$D$34:$D$777,СВЦЭМ!$A$34:$A$777,$A64,СВЦЭМ!$B$34:$B$777,C$47)+'СЕТ СН'!$G$11+СВЦЭМ!$D$10+'СЕТ СН'!$G$6-'СЕТ СН'!$G$23</f>
        <v>1681.6526726100001</v>
      </c>
      <c r="D64" s="36">
        <f>SUMIFS(СВЦЭМ!$D$34:$D$777,СВЦЭМ!$A$34:$A$777,$A64,СВЦЭМ!$B$34:$B$777,D$47)+'СЕТ СН'!$G$11+СВЦЭМ!$D$10+'СЕТ СН'!$G$6-'СЕТ СН'!$G$23</f>
        <v>1747.9915747100004</v>
      </c>
      <c r="E64" s="36">
        <f>SUMIFS(СВЦЭМ!$D$34:$D$777,СВЦЭМ!$A$34:$A$777,$A64,СВЦЭМ!$B$34:$B$777,E$47)+'СЕТ СН'!$G$11+СВЦЭМ!$D$10+'СЕТ СН'!$G$6-'СЕТ СН'!$G$23</f>
        <v>1764.2757283600004</v>
      </c>
      <c r="F64" s="36">
        <f>SUMIFS(СВЦЭМ!$D$34:$D$777,СВЦЭМ!$A$34:$A$777,$A64,СВЦЭМ!$B$34:$B$777,F$47)+'СЕТ СН'!$G$11+СВЦЭМ!$D$10+'СЕТ СН'!$G$6-'СЕТ СН'!$G$23</f>
        <v>1763.4147821199999</v>
      </c>
      <c r="G64" s="36">
        <f>SUMIFS(СВЦЭМ!$D$34:$D$777,СВЦЭМ!$A$34:$A$777,$A64,СВЦЭМ!$B$34:$B$777,G$47)+'СЕТ СН'!$G$11+СВЦЭМ!$D$10+'СЕТ СН'!$G$6-'СЕТ СН'!$G$23</f>
        <v>1685.44410475</v>
      </c>
      <c r="H64" s="36">
        <f>SUMIFS(СВЦЭМ!$D$34:$D$777,СВЦЭМ!$A$34:$A$777,$A64,СВЦЭМ!$B$34:$B$777,H$47)+'СЕТ СН'!$G$11+СВЦЭМ!$D$10+'СЕТ СН'!$G$6-'СЕТ СН'!$G$23</f>
        <v>1621.0459098800002</v>
      </c>
      <c r="I64" s="36">
        <f>SUMIFS(СВЦЭМ!$D$34:$D$777,СВЦЭМ!$A$34:$A$777,$A64,СВЦЭМ!$B$34:$B$777,I$47)+'СЕТ СН'!$G$11+СВЦЭМ!$D$10+'СЕТ СН'!$G$6-'СЕТ СН'!$G$23</f>
        <v>1512.5652222599999</v>
      </c>
      <c r="J64" s="36">
        <f>SUMIFS(СВЦЭМ!$D$34:$D$777,СВЦЭМ!$A$34:$A$777,$A64,СВЦЭМ!$B$34:$B$777,J$47)+'СЕТ СН'!$G$11+СВЦЭМ!$D$10+'СЕТ СН'!$G$6-'СЕТ СН'!$G$23</f>
        <v>1443.0638154200001</v>
      </c>
      <c r="K64" s="36">
        <f>SUMIFS(СВЦЭМ!$D$34:$D$777,СВЦЭМ!$A$34:$A$777,$A64,СВЦЭМ!$B$34:$B$777,K$47)+'СЕТ СН'!$G$11+СВЦЭМ!$D$10+'СЕТ СН'!$G$6-'СЕТ СН'!$G$23</f>
        <v>1363.0833839899999</v>
      </c>
      <c r="L64" s="36">
        <f>SUMIFS(СВЦЭМ!$D$34:$D$777,СВЦЭМ!$A$34:$A$777,$A64,СВЦЭМ!$B$34:$B$777,L$47)+'СЕТ СН'!$G$11+СВЦЭМ!$D$10+'СЕТ СН'!$G$6-'СЕТ СН'!$G$23</f>
        <v>1356.4894147499999</v>
      </c>
      <c r="M64" s="36">
        <f>SUMIFS(СВЦЭМ!$D$34:$D$777,СВЦЭМ!$A$34:$A$777,$A64,СВЦЭМ!$B$34:$B$777,M$47)+'СЕТ СН'!$G$11+СВЦЭМ!$D$10+'СЕТ СН'!$G$6-'СЕТ СН'!$G$23</f>
        <v>1415.58884588</v>
      </c>
      <c r="N64" s="36">
        <f>SUMIFS(СВЦЭМ!$D$34:$D$777,СВЦЭМ!$A$34:$A$777,$A64,СВЦЭМ!$B$34:$B$777,N$47)+'СЕТ СН'!$G$11+СВЦЭМ!$D$10+'СЕТ СН'!$G$6-'СЕТ СН'!$G$23</f>
        <v>1489.2157855400001</v>
      </c>
      <c r="O64" s="36">
        <f>SUMIFS(СВЦЭМ!$D$34:$D$777,СВЦЭМ!$A$34:$A$777,$A64,СВЦЭМ!$B$34:$B$777,O$47)+'СЕТ СН'!$G$11+СВЦЭМ!$D$10+'СЕТ СН'!$G$6-'СЕТ СН'!$G$23</f>
        <v>1539.91304894</v>
      </c>
      <c r="P64" s="36">
        <f>SUMIFS(СВЦЭМ!$D$34:$D$777,СВЦЭМ!$A$34:$A$777,$A64,СВЦЭМ!$B$34:$B$777,P$47)+'СЕТ СН'!$G$11+СВЦЭМ!$D$10+'СЕТ СН'!$G$6-'СЕТ СН'!$G$23</f>
        <v>1550.23067238</v>
      </c>
      <c r="Q64" s="36">
        <f>SUMIFS(СВЦЭМ!$D$34:$D$777,СВЦЭМ!$A$34:$A$777,$A64,СВЦЭМ!$B$34:$B$777,Q$47)+'СЕТ СН'!$G$11+СВЦЭМ!$D$10+'СЕТ СН'!$G$6-'СЕТ СН'!$G$23</f>
        <v>1522.0588595700001</v>
      </c>
      <c r="R64" s="36">
        <f>SUMIFS(СВЦЭМ!$D$34:$D$777,СВЦЭМ!$A$34:$A$777,$A64,СВЦЭМ!$B$34:$B$777,R$47)+'СЕТ СН'!$G$11+СВЦЭМ!$D$10+'СЕТ СН'!$G$6-'СЕТ СН'!$G$23</f>
        <v>1448.4494188799999</v>
      </c>
      <c r="S64" s="36">
        <f>SUMIFS(СВЦЭМ!$D$34:$D$777,СВЦЭМ!$A$34:$A$777,$A64,СВЦЭМ!$B$34:$B$777,S$47)+'СЕТ СН'!$G$11+СВЦЭМ!$D$10+'СЕТ СН'!$G$6-'СЕТ СН'!$G$23</f>
        <v>1328.9515810799999</v>
      </c>
      <c r="T64" s="36">
        <f>SUMIFS(СВЦЭМ!$D$34:$D$777,СВЦЭМ!$A$34:$A$777,$A64,СВЦЭМ!$B$34:$B$777,T$47)+'СЕТ СН'!$G$11+СВЦЭМ!$D$10+'СЕТ СН'!$G$6-'СЕТ СН'!$G$23</f>
        <v>1276.12810924</v>
      </c>
      <c r="U64" s="36">
        <f>SUMIFS(СВЦЭМ!$D$34:$D$777,СВЦЭМ!$A$34:$A$777,$A64,СВЦЭМ!$B$34:$B$777,U$47)+'СЕТ СН'!$G$11+СВЦЭМ!$D$10+'СЕТ СН'!$G$6-'СЕТ СН'!$G$23</f>
        <v>1278.7871281800001</v>
      </c>
      <c r="V64" s="36">
        <f>SUMIFS(СВЦЭМ!$D$34:$D$777,СВЦЭМ!$A$34:$A$777,$A64,СВЦЭМ!$B$34:$B$777,V$47)+'СЕТ СН'!$G$11+СВЦЭМ!$D$10+'СЕТ СН'!$G$6-'СЕТ СН'!$G$23</f>
        <v>1300.9238751999999</v>
      </c>
      <c r="W64" s="36">
        <f>SUMIFS(СВЦЭМ!$D$34:$D$777,СВЦЭМ!$A$34:$A$777,$A64,СВЦЭМ!$B$34:$B$777,W$47)+'СЕТ СН'!$G$11+СВЦЭМ!$D$10+'СЕТ СН'!$G$6-'СЕТ СН'!$G$23</f>
        <v>1322.4031722299999</v>
      </c>
      <c r="X64" s="36">
        <f>SUMIFS(СВЦЭМ!$D$34:$D$777,СВЦЭМ!$A$34:$A$777,$A64,СВЦЭМ!$B$34:$B$777,X$47)+'СЕТ СН'!$G$11+СВЦЭМ!$D$10+'СЕТ СН'!$G$6-'СЕТ СН'!$G$23</f>
        <v>1333.1845137799999</v>
      </c>
      <c r="Y64" s="36">
        <f>SUMIFS(СВЦЭМ!$D$34:$D$777,СВЦЭМ!$A$34:$A$777,$A64,СВЦЭМ!$B$34:$B$777,Y$47)+'СЕТ СН'!$G$11+СВЦЭМ!$D$10+'СЕТ СН'!$G$6-'СЕТ СН'!$G$23</f>
        <v>1432.4365942499999</v>
      </c>
    </row>
    <row r="65" spans="1:26" ht="15.75" x14ac:dyDescent="0.2">
      <c r="A65" s="35">
        <f t="shared" si="1"/>
        <v>43452</v>
      </c>
      <c r="B65" s="36">
        <f>SUMIFS(СВЦЭМ!$D$34:$D$777,СВЦЭМ!$A$34:$A$777,$A65,СВЦЭМ!$B$34:$B$777,B$47)+'СЕТ СН'!$G$11+СВЦЭМ!$D$10+'СЕТ СН'!$G$6-'СЕТ СН'!$G$23</f>
        <v>1536.38860346</v>
      </c>
      <c r="C65" s="36">
        <f>SUMIFS(СВЦЭМ!$D$34:$D$777,СВЦЭМ!$A$34:$A$777,$A65,СВЦЭМ!$B$34:$B$777,C$47)+'СЕТ СН'!$G$11+СВЦЭМ!$D$10+'СЕТ СН'!$G$6-'СЕТ СН'!$G$23</f>
        <v>1611.0047991500001</v>
      </c>
      <c r="D65" s="36">
        <f>SUMIFS(СВЦЭМ!$D$34:$D$777,СВЦЭМ!$A$34:$A$777,$A65,СВЦЭМ!$B$34:$B$777,D$47)+'СЕТ СН'!$G$11+СВЦЭМ!$D$10+'СЕТ СН'!$G$6-'СЕТ СН'!$G$23</f>
        <v>1667.1755581699999</v>
      </c>
      <c r="E65" s="36">
        <f>SUMIFS(СВЦЭМ!$D$34:$D$777,СВЦЭМ!$A$34:$A$777,$A65,СВЦЭМ!$B$34:$B$777,E$47)+'СЕТ СН'!$G$11+СВЦЭМ!$D$10+'СЕТ СН'!$G$6-'СЕТ СН'!$G$23</f>
        <v>1673.26951138</v>
      </c>
      <c r="F65" s="36">
        <f>SUMIFS(СВЦЭМ!$D$34:$D$777,СВЦЭМ!$A$34:$A$777,$A65,СВЦЭМ!$B$34:$B$777,F$47)+'СЕТ СН'!$G$11+СВЦЭМ!$D$10+'СЕТ СН'!$G$6-'СЕТ СН'!$G$23</f>
        <v>1672.3118205600003</v>
      </c>
      <c r="G65" s="36">
        <f>SUMIFS(СВЦЭМ!$D$34:$D$777,СВЦЭМ!$A$34:$A$777,$A65,СВЦЭМ!$B$34:$B$777,G$47)+'СЕТ СН'!$G$11+СВЦЭМ!$D$10+'СЕТ СН'!$G$6-'СЕТ СН'!$G$23</f>
        <v>1660.3152173099998</v>
      </c>
      <c r="H65" s="36">
        <f>SUMIFS(СВЦЭМ!$D$34:$D$777,СВЦЭМ!$A$34:$A$777,$A65,СВЦЭМ!$B$34:$B$777,H$47)+'СЕТ СН'!$G$11+СВЦЭМ!$D$10+'СЕТ СН'!$G$6-'СЕТ СН'!$G$23</f>
        <v>1598.6067594200001</v>
      </c>
      <c r="I65" s="36">
        <f>SUMIFS(СВЦЭМ!$D$34:$D$777,СВЦЭМ!$A$34:$A$777,$A65,СВЦЭМ!$B$34:$B$777,I$47)+'СЕТ СН'!$G$11+СВЦЭМ!$D$10+'СЕТ СН'!$G$6-'СЕТ СН'!$G$23</f>
        <v>1504.01932035</v>
      </c>
      <c r="J65" s="36">
        <f>SUMIFS(СВЦЭМ!$D$34:$D$777,СВЦЭМ!$A$34:$A$777,$A65,СВЦЭМ!$B$34:$B$777,J$47)+'СЕТ СН'!$G$11+СВЦЭМ!$D$10+'СЕТ СН'!$G$6-'СЕТ СН'!$G$23</f>
        <v>1434.2803857399999</v>
      </c>
      <c r="K65" s="36">
        <f>SUMIFS(СВЦЭМ!$D$34:$D$777,СВЦЭМ!$A$34:$A$777,$A65,СВЦЭМ!$B$34:$B$777,K$47)+'СЕТ СН'!$G$11+СВЦЭМ!$D$10+'СЕТ СН'!$G$6-'СЕТ СН'!$G$23</f>
        <v>1376.77968719</v>
      </c>
      <c r="L65" s="36">
        <f>SUMIFS(СВЦЭМ!$D$34:$D$777,СВЦЭМ!$A$34:$A$777,$A65,СВЦЭМ!$B$34:$B$777,L$47)+'СЕТ СН'!$G$11+СВЦЭМ!$D$10+'СЕТ СН'!$G$6-'СЕТ СН'!$G$23</f>
        <v>1389.2382376400001</v>
      </c>
      <c r="M65" s="36">
        <f>SUMIFS(СВЦЭМ!$D$34:$D$777,СВЦЭМ!$A$34:$A$777,$A65,СВЦЭМ!$B$34:$B$777,M$47)+'СЕТ СН'!$G$11+СВЦЭМ!$D$10+'СЕТ СН'!$G$6-'СЕТ СН'!$G$23</f>
        <v>1423.5461708400001</v>
      </c>
      <c r="N65" s="36">
        <f>SUMIFS(СВЦЭМ!$D$34:$D$777,СВЦЭМ!$A$34:$A$777,$A65,СВЦЭМ!$B$34:$B$777,N$47)+'СЕТ СН'!$G$11+СВЦЭМ!$D$10+'СЕТ СН'!$G$6-'СЕТ СН'!$G$23</f>
        <v>1471.3988603</v>
      </c>
      <c r="O65" s="36">
        <f>SUMIFS(СВЦЭМ!$D$34:$D$777,СВЦЭМ!$A$34:$A$777,$A65,СВЦЭМ!$B$34:$B$777,O$47)+'СЕТ СН'!$G$11+СВЦЭМ!$D$10+'СЕТ СН'!$G$6-'СЕТ СН'!$G$23</f>
        <v>1523.9371426499999</v>
      </c>
      <c r="P65" s="36">
        <f>SUMIFS(СВЦЭМ!$D$34:$D$777,СВЦЭМ!$A$34:$A$777,$A65,СВЦЭМ!$B$34:$B$777,P$47)+'СЕТ СН'!$G$11+СВЦЭМ!$D$10+'СЕТ СН'!$G$6-'СЕТ СН'!$G$23</f>
        <v>1532.39000571</v>
      </c>
      <c r="Q65" s="36">
        <f>SUMIFS(СВЦЭМ!$D$34:$D$777,СВЦЭМ!$A$34:$A$777,$A65,СВЦЭМ!$B$34:$B$777,Q$47)+'СЕТ СН'!$G$11+СВЦЭМ!$D$10+'СЕТ СН'!$G$6-'СЕТ СН'!$G$23</f>
        <v>1499.81434175</v>
      </c>
      <c r="R65" s="36">
        <f>SUMIFS(СВЦЭМ!$D$34:$D$777,СВЦЭМ!$A$34:$A$777,$A65,СВЦЭМ!$B$34:$B$777,R$47)+'СЕТ СН'!$G$11+СВЦЭМ!$D$10+'СЕТ СН'!$G$6-'СЕТ СН'!$G$23</f>
        <v>1446.29921668</v>
      </c>
      <c r="S65" s="36">
        <f>SUMIFS(СВЦЭМ!$D$34:$D$777,СВЦЭМ!$A$34:$A$777,$A65,СВЦЭМ!$B$34:$B$777,S$47)+'СЕТ СН'!$G$11+СВЦЭМ!$D$10+'СЕТ СН'!$G$6-'СЕТ СН'!$G$23</f>
        <v>1371.23894862</v>
      </c>
      <c r="T65" s="36">
        <f>SUMIFS(СВЦЭМ!$D$34:$D$777,СВЦЭМ!$A$34:$A$777,$A65,СВЦЭМ!$B$34:$B$777,T$47)+'СЕТ СН'!$G$11+СВЦЭМ!$D$10+'СЕТ СН'!$G$6-'СЕТ СН'!$G$23</f>
        <v>1335.46625015</v>
      </c>
      <c r="U65" s="36">
        <f>SUMIFS(СВЦЭМ!$D$34:$D$777,СВЦЭМ!$A$34:$A$777,$A65,СВЦЭМ!$B$34:$B$777,U$47)+'СЕТ СН'!$G$11+СВЦЭМ!$D$10+'СЕТ СН'!$G$6-'СЕТ СН'!$G$23</f>
        <v>1327.85131226</v>
      </c>
      <c r="V65" s="36">
        <f>SUMIFS(СВЦЭМ!$D$34:$D$777,СВЦЭМ!$A$34:$A$777,$A65,СВЦЭМ!$B$34:$B$777,V$47)+'СЕТ СН'!$G$11+СВЦЭМ!$D$10+'СЕТ СН'!$G$6-'СЕТ СН'!$G$23</f>
        <v>1330.07051226</v>
      </c>
      <c r="W65" s="36">
        <f>SUMIFS(СВЦЭМ!$D$34:$D$777,СВЦЭМ!$A$34:$A$777,$A65,СВЦЭМ!$B$34:$B$777,W$47)+'СЕТ СН'!$G$11+СВЦЭМ!$D$10+'СЕТ СН'!$G$6-'СЕТ СН'!$G$23</f>
        <v>1345.2551553999999</v>
      </c>
      <c r="X65" s="36">
        <f>SUMIFS(СВЦЭМ!$D$34:$D$777,СВЦЭМ!$A$34:$A$777,$A65,СВЦЭМ!$B$34:$B$777,X$47)+'СЕТ СН'!$G$11+СВЦЭМ!$D$10+'СЕТ СН'!$G$6-'СЕТ СН'!$G$23</f>
        <v>1354.80871426</v>
      </c>
      <c r="Y65" s="36">
        <f>SUMIFS(СВЦЭМ!$D$34:$D$777,СВЦЭМ!$A$34:$A$777,$A65,СВЦЭМ!$B$34:$B$777,Y$47)+'СЕТ СН'!$G$11+СВЦЭМ!$D$10+'СЕТ СН'!$G$6-'СЕТ СН'!$G$23</f>
        <v>1438.31264766</v>
      </c>
    </row>
    <row r="66" spans="1:26" ht="15.75" x14ac:dyDescent="0.2">
      <c r="A66" s="35">
        <f t="shared" si="1"/>
        <v>43453</v>
      </c>
      <c r="B66" s="36">
        <f>SUMIFS(СВЦЭМ!$D$34:$D$777,СВЦЭМ!$A$34:$A$777,$A66,СВЦЭМ!$B$34:$B$777,B$47)+'СЕТ СН'!$G$11+СВЦЭМ!$D$10+'СЕТ СН'!$G$6-'СЕТ СН'!$G$23</f>
        <v>1487.37332799</v>
      </c>
      <c r="C66" s="36">
        <f>SUMIFS(СВЦЭМ!$D$34:$D$777,СВЦЭМ!$A$34:$A$777,$A66,СВЦЭМ!$B$34:$B$777,C$47)+'СЕТ СН'!$G$11+СВЦЭМ!$D$10+'СЕТ СН'!$G$6-'СЕТ СН'!$G$23</f>
        <v>1582.62860851</v>
      </c>
      <c r="D66" s="36">
        <f>SUMIFS(СВЦЭМ!$D$34:$D$777,СВЦЭМ!$A$34:$A$777,$A66,СВЦЭМ!$B$34:$B$777,D$47)+'СЕТ СН'!$G$11+СВЦЭМ!$D$10+'СЕТ СН'!$G$6-'СЕТ СН'!$G$23</f>
        <v>1664.2268744399998</v>
      </c>
      <c r="E66" s="36">
        <f>SUMIFS(СВЦЭМ!$D$34:$D$777,СВЦЭМ!$A$34:$A$777,$A66,СВЦЭМ!$B$34:$B$777,E$47)+'СЕТ СН'!$G$11+СВЦЭМ!$D$10+'СЕТ СН'!$G$6-'СЕТ СН'!$G$23</f>
        <v>1671.7522904899997</v>
      </c>
      <c r="F66" s="36">
        <f>SUMIFS(СВЦЭМ!$D$34:$D$777,СВЦЭМ!$A$34:$A$777,$A66,СВЦЭМ!$B$34:$B$777,F$47)+'СЕТ СН'!$G$11+СВЦЭМ!$D$10+'СЕТ СН'!$G$6-'СЕТ СН'!$G$23</f>
        <v>1665.5737791700003</v>
      </c>
      <c r="G66" s="36">
        <f>SUMIFS(СВЦЭМ!$D$34:$D$777,СВЦЭМ!$A$34:$A$777,$A66,СВЦЭМ!$B$34:$B$777,G$47)+'СЕТ СН'!$G$11+СВЦЭМ!$D$10+'СЕТ СН'!$G$6-'СЕТ СН'!$G$23</f>
        <v>1627.9819776300001</v>
      </c>
      <c r="H66" s="36">
        <f>SUMIFS(СВЦЭМ!$D$34:$D$777,СВЦЭМ!$A$34:$A$777,$A66,СВЦЭМ!$B$34:$B$777,H$47)+'СЕТ СН'!$G$11+СВЦЭМ!$D$10+'СЕТ СН'!$G$6-'СЕТ СН'!$G$23</f>
        <v>1565.11766401</v>
      </c>
      <c r="I66" s="36">
        <f>SUMIFS(СВЦЭМ!$D$34:$D$777,СВЦЭМ!$A$34:$A$777,$A66,СВЦЭМ!$B$34:$B$777,I$47)+'СЕТ СН'!$G$11+СВЦЭМ!$D$10+'СЕТ СН'!$G$6-'СЕТ СН'!$G$23</f>
        <v>1525.58011328</v>
      </c>
      <c r="J66" s="36">
        <f>SUMIFS(СВЦЭМ!$D$34:$D$777,СВЦЭМ!$A$34:$A$777,$A66,СВЦЭМ!$B$34:$B$777,J$47)+'СЕТ СН'!$G$11+СВЦЭМ!$D$10+'СЕТ СН'!$G$6-'СЕТ СН'!$G$23</f>
        <v>1454.6911714400001</v>
      </c>
      <c r="K66" s="36">
        <f>SUMIFS(СВЦЭМ!$D$34:$D$777,СВЦЭМ!$A$34:$A$777,$A66,СВЦЭМ!$B$34:$B$777,K$47)+'СЕТ СН'!$G$11+СВЦЭМ!$D$10+'СЕТ СН'!$G$6-'СЕТ СН'!$G$23</f>
        <v>1389.0678121999999</v>
      </c>
      <c r="L66" s="36">
        <f>SUMIFS(СВЦЭМ!$D$34:$D$777,СВЦЭМ!$A$34:$A$777,$A66,СВЦЭМ!$B$34:$B$777,L$47)+'СЕТ СН'!$G$11+СВЦЭМ!$D$10+'СЕТ СН'!$G$6-'СЕТ СН'!$G$23</f>
        <v>1363.2309410299999</v>
      </c>
      <c r="M66" s="36">
        <f>SUMIFS(СВЦЭМ!$D$34:$D$777,СВЦЭМ!$A$34:$A$777,$A66,СВЦЭМ!$B$34:$B$777,M$47)+'СЕТ СН'!$G$11+СВЦЭМ!$D$10+'СЕТ СН'!$G$6-'СЕТ СН'!$G$23</f>
        <v>1411.92670638</v>
      </c>
      <c r="N66" s="36">
        <f>SUMIFS(СВЦЭМ!$D$34:$D$777,СВЦЭМ!$A$34:$A$777,$A66,СВЦЭМ!$B$34:$B$777,N$47)+'СЕТ СН'!$G$11+СВЦЭМ!$D$10+'СЕТ СН'!$G$6-'СЕТ СН'!$G$23</f>
        <v>1486.0054965100001</v>
      </c>
      <c r="O66" s="36">
        <f>SUMIFS(СВЦЭМ!$D$34:$D$777,СВЦЭМ!$A$34:$A$777,$A66,СВЦЭМ!$B$34:$B$777,O$47)+'СЕТ СН'!$G$11+СВЦЭМ!$D$10+'СЕТ СН'!$G$6-'СЕТ СН'!$G$23</f>
        <v>1538.6624806100001</v>
      </c>
      <c r="P66" s="36">
        <f>SUMIFS(СВЦЭМ!$D$34:$D$777,СВЦЭМ!$A$34:$A$777,$A66,СВЦЭМ!$B$34:$B$777,P$47)+'СЕТ СН'!$G$11+СВЦЭМ!$D$10+'СЕТ СН'!$G$6-'СЕТ СН'!$G$23</f>
        <v>1542.2569906799999</v>
      </c>
      <c r="Q66" s="36">
        <f>SUMIFS(СВЦЭМ!$D$34:$D$777,СВЦЭМ!$A$34:$A$777,$A66,СВЦЭМ!$B$34:$B$777,Q$47)+'СЕТ СН'!$G$11+СВЦЭМ!$D$10+'СЕТ СН'!$G$6-'СЕТ СН'!$G$23</f>
        <v>1508.35443835</v>
      </c>
      <c r="R66" s="36">
        <f>SUMIFS(СВЦЭМ!$D$34:$D$777,СВЦЭМ!$A$34:$A$777,$A66,СВЦЭМ!$B$34:$B$777,R$47)+'СЕТ СН'!$G$11+СВЦЭМ!$D$10+'СЕТ СН'!$G$6-'СЕТ СН'!$G$23</f>
        <v>1443.69636322</v>
      </c>
      <c r="S66" s="36">
        <f>SUMIFS(СВЦЭМ!$D$34:$D$777,СВЦЭМ!$A$34:$A$777,$A66,СВЦЭМ!$B$34:$B$777,S$47)+'СЕТ СН'!$G$11+СВЦЭМ!$D$10+'СЕТ СН'!$G$6-'СЕТ СН'!$G$23</f>
        <v>1353.1219688900001</v>
      </c>
      <c r="T66" s="36">
        <f>SUMIFS(СВЦЭМ!$D$34:$D$777,СВЦЭМ!$A$34:$A$777,$A66,СВЦЭМ!$B$34:$B$777,T$47)+'СЕТ СН'!$G$11+СВЦЭМ!$D$10+'СЕТ СН'!$G$6-'СЕТ СН'!$G$23</f>
        <v>1324.9776749099999</v>
      </c>
      <c r="U66" s="36">
        <f>SUMIFS(СВЦЭМ!$D$34:$D$777,СВЦЭМ!$A$34:$A$777,$A66,СВЦЭМ!$B$34:$B$777,U$47)+'СЕТ СН'!$G$11+СВЦЭМ!$D$10+'СЕТ СН'!$G$6-'СЕТ СН'!$G$23</f>
        <v>1331.4631723499999</v>
      </c>
      <c r="V66" s="36">
        <f>SUMIFS(СВЦЭМ!$D$34:$D$777,СВЦЭМ!$A$34:$A$777,$A66,СВЦЭМ!$B$34:$B$777,V$47)+'СЕТ СН'!$G$11+СВЦЭМ!$D$10+'СЕТ СН'!$G$6-'СЕТ СН'!$G$23</f>
        <v>1341.7797505199999</v>
      </c>
      <c r="W66" s="36">
        <f>SUMIFS(СВЦЭМ!$D$34:$D$777,СВЦЭМ!$A$34:$A$777,$A66,СВЦЭМ!$B$34:$B$777,W$47)+'СЕТ СН'!$G$11+СВЦЭМ!$D$10+'СЕТ СН'!$G$6-'СЕТ СН'!$G$23</f>
        <v>1364.8591113299999</v>
      </c>
      <c r="X66" s="36">
        <f>SUMIFS(СВЦЭМ!$D$34:$D$777,СВЦЭМ!$A$34:$A$777,$A66,СВЦЭМ!$B$34:$B$777,X$47)+'СЕТ СН'!$G$11+СВЦЭМ!$D$10+'СЕТ СН'!$G$6-'СЕТ СН'!$G$23</f>
        <v>1366.23102111</v>
      </c>
      <c r="Y66" s="36">
        <f>SUMIFS(СВЦЭМ!$D$34:$D$777,СВЦЭМ!$A$34:$A$777,$A66,СВЦЭМ!$B$34:$B$777,Y$47)+'СЕТ СН'!$G$11+СВЦЭМ!$D$10+'СЕТ СН'!$G$6-'СЕТ СН'!$G$23</f>
        <v>1444.86310308</v>
      </c>
    </row>
    <row r="67" spans="1:26" ht="15.75" x14ac:dyDescent="0.2">
      <c r="A67" s="35">
        <f t="shared" si="1"/>
        <v>43454</v>
      </c>
      <c r="B67" s="36">
        <f>SUMIFS(СВЦЭМ!$D$34:$D$777,СВЦЭМ!$A$34:$A$777,$A67,СВЦЭМ!$B$34:$B$777,B$47)+'СЕТ СН'!$G$11+СВЦЭМ!$D$10+'СЕТ СН'!$G$6-'СЕТ СН'!$G$23</f>
        <v>1518.7603302499999</v>
      </c>
      <c r="C67" s="36">
        <f>SUMIFS(СВЦЭМ!$D$34:$D$777,СВЦЭМ!$A$34:$A$777,$A67,СВЦЭМ!$B$34:$B$777,C$47)+'СЕТ СН'!$G$11+СВЦЭМ!$D$10+'СЕТ СН'!$G$6-'СЕТ СН'!$G$23</f>
        <v>1589.3127448100001</v>
      </c>
      <c r="D67" s="36">
        <f>SUMIFS(СВЦЭМ!$D$34:$D$777,СВЦЭМ!$A$34:$A$777,$A67,СВЦЭМ!$B$34:$B$777,D$47)+'СЕТ СН'!$G$11+СВЦЭМ!$D$10+'СЕТ СН'!$G$6-'СЕТ СН'!$G$23</f>
        <v>1657.9767594800001</v>
      </c>
      <c r="E67" s="36">
        <f>SUMIFS(СВЦЭМ!$D$34:$D$777,СВЦЭМ!$A$34:$A$777,$A67,СВЦЭМ!$B$34:$B$777,E$47)+'СЕТ СН'!$G$11+СВЦЭМ!$D$10+'СЕТ СН'!$G$6-'СЕТ СН'!$G$23</f>
        <v>1668.8999588900001</v>
      </c>
      <c r="F67" s="36">
        <f>SUMIFS(СВЦЭМ!$D$34:$D$777,СВЦЭМ!$A$34:$A$777,$A67,СВЦЭМ!$B$34:$B$777,F$47)+'СЕТ СН'!$G$11+СВЦЭМ!$D$10+'СЕТ СН'!$G$6-'СЕТ СН'!$G$23</f>
        <v>1665.88355202</v>
      </c>
      <c r="G67" s="36">
        <f>SUMIFS(СВЦЭМ!$D$34:$D$777,СВЦЭМ!$A$34:$A$777,$A67,СВЦЭМ!$B$34:$B$777,G$47)+'СЕТ СН'!$G$11+СВЦЭМ!$D$10+'СЕТ СН'!$G$6-'СЕТ СН'!$G$23</f>
        <v>1636.9824646799998</v>
      </c>
      <c r="H67" s="36">
        <f>SUMIFS(СВЦЭМ!$D$34:$D$777,СВЦЭМ!$A$34:$A$777,$A67,СВЦЭМ!$B$34:$B$777,H$47)+'СЕТ СН'!$G$11+СВЦЭМ!$D$10+'СЕТ СН'!$G$6-'СЕТ СН'!$G$23</f>
        <v>1564.6725360400001</v>
      </c>
      <c r="I67" s="36">
        <f>SUMIFS(СВЦЭМ!$D$34:$D$777,СВЦЭМ!$A$34:$A$777,$A67,СВЦЭМ!$B$34:$B$777,I$47)+'СЕТ СН'!$G$11+СВЦЭМ!$D$10+'СЕТ СН'!$G$6-'СЕТ СН'!$G$23</f>
        <v>1520.4518810900001</v>
      </c>
      <c r="J67" s="36">
        <f>SUMIFS(СВЦЭМ!$D$34:$D$777,СВЦЭМ!$A$34:$A$777,$A67,СВЦЭМ!$B$34:$B$777,J$47)+'СЕТ СН'!$G$11+СВЦЭМ!$D$10+'СЕТ СН'!$G$6-'СЕТ СН'!$G$23</f>
        <v>1445.24107033</v>
      </c>
      <c r="K67" s="36">
        <f>SUMIFS(СВЦЭМ!$D$34:$D$777,СВЦЭМ!$A$34:$A$777,$A67,СВЦЭМ!$B$34:$B$777,K$47)+'СЕТ СН'!$G$11+СВЦЭМ!$D$10+'СЕТ СН'!$G$6-'СЕТ СН'!$G$23</f>
        <v>1367.2861627899999</v>
      </c>
      <c r="L67" s="36">
        <f>SUMIFS(СВЦЭМ!$D$34:$D$777,СВЦЭМ!$A$34:$A$777,$A67,СВЦЭМ!$B$34:$B$777,L$47)+'СЕТ СН'!$G$11+СВЦЭМ!$D$10+'СЕТ СН'!$G$6-'СЕТ СН'!$G$23</f>
        <v>1360.73587716</v>
      </c>
      <c r="M67" s="36">
        <f>SUMIFS(СВЦЭМ!$D$34:$D$777,СВЦЭМ!$A$34:$A$777,$A67,СВЦЭМ!$B$34:$B$777,M$47)+'СЕТ СН'!$G$11+СВЦЭМ!$D$10+'СЕТ СН'!$G$6-'СЕТ СН'!$G$23</f>
        <v>1413.34381216</v>
      </c>
      <c r="N67" s="36">
        <f>SUMIFS(СВЦЭМ!$D$34:$D$777,СВЦЭМ!$A$34:$A$777,$A67,СВЦЭМ!$B$34:$B$777,N$47)+'СЕТ СН'!$G$11+СВЦЭМ!$D$10+'СЕТ СН'!$G$6-'СЕТ СН'!$G$23</f>
        <v>1485.80010126</v>
      </c>
      <c r="O67" s="36">
        <f>SUMIFS(СВЦЭМ!$D$34:$D$777,СВЦЭМ!$A$34:$A$777,$A67,СВЦЭМ!$B$34:$B$777,O$47)+'СЕТ СН'!$G$11+СВЦЭМ!$D$10+'СЕТ СН'!$G$6-'СЕТ СН'!$G$23</f>
        <v>1531.4997234699999</v>
      </c>
      <c r="P67" s="36">
        <f>SUMIFS(СВЦЭМ!$D$34:$D$777,СВЦЭМ!$A$34:$A$777,$A67,СВЦЭМ!$B$34:$B$777,P$47)+'СЕТ СН'!$G$11+СВЦЭМ!$D$10+'СЕТ СН'!$G$6-'СЕТ СН'!$G$23</f>
        <v>1546.7111628600001</v>
      </c>
      <c r="Q67" s="36">
        <f>SUMIFS(СВЦЭМ!$D$34:$D$777,СВЦЭМ!$A$34:$A$777,$A67,СВЦЭМ!$B$34:$B$777,Q$47)+'СЕТ СН'!$G$11+СВЦЭМ!$D$10+'СЕТ СН'!$G$6-'СЕТ СН'!$G$23</f>
        <v>1512.48461531</v>
      </c>
      <c r="R67" s="36">
        <f>SUMIFS(СВЦЭМ!$D$34:$D$777,СВЦЭМ!$A$34:$A$777,$A67,СВЦЭМ!$B$34:$B$777,R$47)+'СЕТ СН'!$G$11+СВЦЭМ!$D$10+'СЕТ СН'!$G$6-'СЕТ СН'!$G$23</f>
        <v>1453.56988611</v>
      </c>
      <c r="S67" s="36">
        <f>SUMIFS(СВЦЭМ!$D$34:$D$777,СВЦЭМ!$A$34:$A$777,$A67,СВЦЭМ!$B$34:$B$777,S$47)+'СЕТ СН'!$G$11+СВЦЭМ!$D$10+'СЕТ СН'!$G$6-'СЕТ СН'!$G$23</f>
        <v>1356.48929873</v>
      </c>
      <c r="T67" s="36">
        <f>SUMIFS(СВЦЭМ!$D$34:$D$777,СВЦЭМ!$A$34:$A$777,$A67,СВЦЭМ!$B$34:$B$777,T$47)+'СЕТ СН'!$G$11+СВЦЭМ!$D$10+'СЕТ СН'!$G$6-'СЕТ СН'!$G$23</f>
        <v>1316.81751646</v>
      </c>
      <c r="U67" s="36">
        <f>SUMIFS(СВЦЭМ!$D$34:$D$777,СВЦЭМ!$A$34:$A$777,$A67,СВЦЭМ!$B$34:$B$777,U$47)+'СЕТ СН'!$G$11+СВЦЭМ!$D$10+'СЕТ СН'!$G$6-'СЕТ СН'!$G$23</f>
        <v>1318.80021158</v>
      </c>
      <c r="V67" s="36">
        <f>SUMIFS(СВЦЭМ!$D$34:$D$777,СВЦЭМ!$A$34:$A$777,$A67,СВЦЭМ!$B$34:$B$777,V$47)+'СЕТ СН'!$G$11+СВЦЭМ!$D$10+'СЕТ СН'!$G$6-'СЕТ СН'!$G$23</f>
        <v>1336.67808042</v>
      </c>
      <c r="W67" s="36">
        <f>SUMIFS(СВЦЭМ!$D$34:$D$777,СВЦЭМ!$A$34:$A$777,$A67,СВЦЭМ!$B$34:$B$777,W$47)+'СЕТ СН'!$G$11+СВЦЭМ!$D$10+'СЕТ СН'!$G$6-'СЕТ СН'!$G$23</f>
        <v>1348.4929276099999</v>
      </c>
      <c r="X67" s="36">
        <f>SUMIFS(СВЦЭМ!$D$34:$D$777,СВЦЭМ!$A$34:$A$777,$A67,СВЦЭМ!$B$34:$B$777,X$47)+'СЕТ СН'!$G$11+СВЦЭМ!$D$10+'СЕТ СН'!$G$6-'СЕТ СН'!$G$23</f>
        <v>1354.5491016399999</v>
      </c>
      <c r="Y67" s="36">
        <f>SUMIFS(СВЦЭМ!$D$34:$D$777,СВЦЭМ!$A$34:$A$777,$A67,СВЦЭМ!$B$34:$B$777,Y$47)+'СЕТ СН'!$G$11+СВЦЭМ!$D$10+'СЕТ СН'!$G$6-'СЕТ СН'!$G$23</f>
        <v>1441.6460567399999</v>
      </c>
    </row>
    <row r="68" spans="1:26" ht="15.75" x14ac:dyDescent="0.2">
      <c r="A68" s="35">
        <f t="shared" si="1"/>
        <v>43455</v>
      </c>
      <c r="B68" s="36">
        <f>SUMIFS(СВЦЭМ!$D$34:$D$777,СВЦЭМ!$A$34:$A$777,$A68,СВЦЭМ!$B$34:$B$777,B$47)+'СЕТ СН'!$G$11+СВЦЭМ!$D$10+'СЕТ СН'!$G$6-'СЕТ СН'!$G$23</f>
        <v>1523.27163823</v>
      </c>
      <c r="C68" s="36">
        <f>SUMIFS(СВЦЭМ!$D$34:$D$777,СВЦЭМ!$A$34:$A$777,$A68,СВЦЭМ!$B$34:$B$777,C$47)+'СЕТ СН'!$G$11+СВЦЭМ!$D$10+'СЕТ СН'!$G$6-'СЕТ СН'!$G$23</f>
        <v>1591.9295632200001</v>
      </c>
      <c r="D68" s="36">
        <f>SUMIFS(СВЦЭМ!$D$34:$D$777,СВЦЭМ!$A$34:$A$777,$A68,СВЦЭМ!$B$34:$B$777,D$47)+'СЕТ СН'!$G$11+СВЦЭМ!$D$10+'СЕТ СН'!$G$6-'СЕТ СН'!$G$23</f>
        <v>1657.6808740500001</v>
      </c>
      <c r="E68" s="36">
        <f>SUMIFS(СВЦЭМ!$D$34:$D$777,СВЦЭМ!$A$34:$A$777,$A68,СВЦЭМ!$B$34:$B$777,E$47)+'СЕТ СН'!$G$11+СВЦЭМ!$D$10+'СЕТ СН'!$G$6-'СЕТ СН'!$G$23</f>
        <v>1664.2911825900001</v>
      </c>
      <c r="F68" s="36">
        <f>SUMIFS(СВЦЭМ!$D$34:$D$777,СВЦЭМ!$A$34:$A$777,$A68,СВЦЭМ!$B$34:$B$777,F$47)+'СЕТ СН'!$G$11+СВЦЭМ!$D$10+'СЕТ СН'!$G$6-'СЕТ СН'!$G$23</f>
        <v>1658.9274016199997</v>
      </c>
      <c r="G68" s="36">
        <f>SUMIFS(СВЦЭМ!$D$34:$D$777,СВЦЭМ!$A$34:$A$777,$A68,СВЦЭМ!$B$34:$B$777,G$47)+'СЕТ СН'!$G$11+СВЦЭМ!$D$10+'СЕТ СН'!$G$6-'СЕТ СН'!$G$23</f>
        <v>1628.00368398</v>
      </c>
      <c r="H68" s="36">
        <f>SUMIFS(СВЦЭМ!$D$34:$D$777,СВЦЭМ!$A$34:$A$777,$A68,СВЦЭМ!$B$34:$B$777,H$47)+'СЕТ СН'!$G$11+СВЦЭМ!$D$10+'СЕТ СН'!$G$6-'СЕТ СН'!$G$23</f>
        <v>1550.8010044600001</v>
      </c>
      <c r="I68" s="36">
        <f>SUMIFS(СВЦЭМ!$D$34:$D$777,СВЦЭМ!$A$34:$A$777,$A68,СВЦЭМ!$B$34:$B$777,I$47)+'СЕТ СН'!$G$11+СВЦЭМ!$D$10+'СЕТ СН'!$G$6-'СЕТ СН'!$G$23</f>
        <v>1491.43301999</v>
      </c>
      <c r="J68" s="36">
        <f>SUMIFS(СВЦЭМ!$D$34:$D$777,СВЦЭМ!$A$34:$A$777,$A68,СВЦЭМ!$B$34:$B$777,J$47)+'СЕТ СН'!$G$11+СВЦЭМ!$D$10+'СЕТ СН'!$G$6-'СЕТ СН'!$G$23</f>
        <v>1424.89188657</v>
      </c>
      <c r="K68" s="36">
        <f>SUMIFS(СВЦЭМ!$D$34:$D$777,СВЦЭМ!$A$34:$A$777,$A68,СВЦЭМ!$B$34:$B$777,K$47)+'СЕТ СН'!$G$11+СВЦЭМ!$D$10+'СЕТ СН'!$G$6-'СЕТ СН'!$G$23</f>
        <v>1364.8660776699999</v>
      </c>
      <c r="L68" s="36">
        <f>SUMIFS(СВЦЭМ!$D$34:$D$777,СВЦЭМ!$A$34:$A$777,$A68,СВЦЭМ!$B$34:$B$777,L$47)+'СЕТ СН'!$G$11+СВЦЭМ!$D$10+'СЕТ СН'!$G$6-'СЕТ СН'!$G$23</f>
        <v>1360.7247452300001</v>
      </c>
      <c r="M68" s="36">
        <f>SUMIFS(СВЦЭМ!$D$34:$D$777,СВЦЭМ!$A$34:$A$777,$A68,СВЦЭМ!$B$34:$B$777,M$47)+'СЕТ СН'!$G$11+СВЦЭМ!$D$10+'СЕТ СН'!$G$6-'СЕТ СН'!$G$23</f>
        <v>1411.5335660999999</v>
      </c>
      <c r="N68" s="36">
        <f>SUMIFS(СВЦЭМ!$D$34:$D$777,СВЦЭМ!$A$34:$A$777,$A68,СВЦЭМ!$B$34:$B$777,N$47)+'СЕТ СН'!$G$11+СВЦЭМ!$D$10+'СЕТ СН'!$G$6-'СЕТ СН'!$G$23</f>
        <v>1484.65787402</v>
      </c>
      <c r="O68" s="36">
        <f>SUMIFS(СВЦЭМ!$D$34:$D$777,СВЦЭМ!$A$34:$A$777,$A68,СВЦЭМ!$B$34:$B$777,O$47)+'СЕТ СН'!$G$11+СВЦЭМ!$D$10+'СЕТ СН'!$G$6-'СЕТ СН'!$G$23</f>
        <v>1532.75627994</v>
      </c>
      <c r="P68" s="36">
        <f>SUMIFS(СВЦЭМ!$D$34:$D$777,СВЦЭМ!$A$34:$A$777,$A68,СВЦЭМ!$B$34:$B$777,P$47)+'СЕТ СН'!$G$11+СВЦЭМ!$D$10+'СЕТ СН'!$G$6-'СЕТ СН'!$G$23</f>
        <v>1534.5362359600001</v>
      </c>
      <c r="Q68" s="36">
        <f>SUMIFS(СВЦЭМ!$D$34:$D$777,СВЦЭМ!$A$34:$A$777,$A68,СВЦЭМ!$B$34:$B$777,Q$47)+'СЕТ СН'!$G$11+СВЦЭМ!$D$10+'СЕТ СН'!$G$6-'СЕТ СН'!$G$23</f>
        <v>1506.7587261599999</v>
      </c>
      <c r="R68" s="36">
        <f>SUMIFS(СВЦЭМ!$D$34:$D$777,СВЦЭМ!$A$34:$A$777,$A68,СВЦЭМ!$B$34:$B$777,R$47)+'СЕТ СН'!$G$11+СВЦЭМ!$D$10+'СЕТ СН'!$G$6-'СЕТ СН'!$G$23</f>
        <v>1441.0554143100001</v>
      </c>
      <c r="S68" s="36">
        <f>SUMIFS(СВЦЭМ!$D$34:$D$777,СВЦЭМ!$A$34:$A$777,$A68,СВЦЭМ!$B$34:$B$777,S$47)+'СЕТ СН'!$G$11+СВЦЭМ!$D$10+'СЕТ СН'!$G$6-'СЕТ СН'!$G$23</f>
        <v>1351.40255955</v>
      </c>
      <c r="T68" s="36">
        <f>SUMIFS(СВЦЭМ!$D$34:$D$777,СВЦЭМ!$A$34:$A$777,$A68,СВЦЭМ!$B$34:$B$777,T$47)+'СЕТ СН'!$G$11+СВЦЭМ!$D$10+'СЕТ СН'!$G$6-'СЕТ СН'!$G$23</f>
        <v>1317.3474799599999</v>
      </c>
      <c r="U68" s="36">
        <f>SUMIFS(СВЦЭМ!$D$34:$D$777,СВЦЭМ!$A$34:$A$777,$A68,СВЦЭМ!$B$34:$B$777,U$47)+'СЕТ СН'!$G$11+СВЦЭМ!$D$10+'СЕТ СН'!$G$6-'СЕТ СН'!$G$23</f>
        <v>1314.62664799</v>
      </c>
      <c r="V68" s="36">
        <f>SUMIFS(СВЦЭМ!$D$34:$D$777,СВЦЭМ!$A$34:$A$777,$A68,СВЦЭМ!$B$34:$B$777,V$47)+'СЕТ СН'!$G$11+СВЦЭМ!$D$10+'СЕТ СН'!$G$6-'СЕТ СН'!$G$23</f>
        <v>1335.35392101</v>
      </c>
      <c r="W68" s="36">
        <f>SUMIFS(СВЦЭМ!$D$34:$D$777,СВЦЭМ!$A$34:$A$777,$A68,СВЦЭМ!$B$34:$B$777,W$47)+'СЕТ СН'!$G$11+СВЦЭМ!$D$10+'СЕТ СН'!$G$6-'СЕТ СН'!$G$23</f>
        <v>1348.49433144</v>
      </c>
      <c r="X68" s="36">
        <f>SUMIFS(СВЦЭМ!$D$34:$D$777,СВЦЭМ!$A$34:$A$777,$A68,СВЦЭМ!$B$34:$B$777,X$47)+'СЕТ СН'!$G$11+СВЦЭМ!$D$10+'СЕТ СН'!$G$6-'СЕТ СН'!$G$23</f>
        <v>1350.6706876999999</v>
      </c>
      <c r="Y68" s="36">
        <f>SUMIFS(СВЦЭМ!$D$34:$D$777,СВЦЭМ!$A$34:$A$777,$A68,СВЦЭМ!$B$34:$B$777,Y$47)+'СЕТ СН'!$G$11+СВЦЭМ!$D$10+'СЕТ СН'!$G$6-'СЕТ СН'!$G$23</f>
        <v>1437.2510771099999</v>
      </c>
    </row>
    <row r="69" spans="1:26" ht="15.75" x14ac:dyDescent="0.2">
      <c r="A69" s="35">
        <f t="shared" si="1"/>
        <v>43456</v>
      </c>
      <c r="B69" s="36">
        <f>SUMIFS(СВЦЭМ!$D$34:$D$777,СВЦЭМ!$A$34:$A$777,$A69,СВЦЭМ!$B$34:$B$777,B$47)+'СЕТ СН'!$G$11+СВЦЭМ!$D$10+'СЕТ СН'!$G$6-'СЕТ СН'!$G$23</f>
        <v>1496.4203846799999</v>
      </c>
      <c r="C69" s="36">
        <f>SUMIFS(СВЦЭМ!$D$34:$D$777,СВЦЭМ!$A$34:$A$777,$A69,СВЦЭМ!$B$34:$B$777,C$47)+'СЕТ СН'!$G$11+СВЦЭМ!$D$10+'СЕТ СН'!$G$6-'СЕТ СН'!$G$23</f>
        <v>1583.2858668399999</v>
      </c>
      <c r="D69" s="36">
        <f>SUMIFS(СВЦЭМ!$D$34:$D$777,СВЦЭМ!$A$34:$A$777,$A69,СВЦЭМ!$B$34:$B$777,D$47)+'СЕТ СН'!$G$11+СВЦЭМ!$D$10+'СЕТ СН'!$G$6-'СЕТ СН'!$G$23</f>
        <v>1643.5192744599999</v>
      </c>
      <c r="E69" s="36">
        <f>SUMIFS(СВЦЭМ!$D$34:$D$777,СВЦЭМ!$A$34:$A$777,$A69,СВЦЭМ!$B$34:$B$777,E$47)+'СЕТ СН'!$G$11+СВЦЭМ!$D$10+'СЕТ СН'!$G$6-'СЕТ СН'!$G$23</f>
        <v>1649.50299404</v>
      </c>
      <c r="F69" s="36">
        <f>SUMIFS(СВЦЭМ!$D$34:$D$777,СВЦЭМ!$A$34:$A$777,$A69,СВЦЭМ!$B$34:$B$777,F$47)+'СЕТ СН'!$G$11+СВЦЭМ!$D$10+'СЕТ СН'!$G$6-'СЕТ СН'!$G$23</f>
        <v>1658.3176204599999</v>
      </c>
      <c r="G69" s="36">
        <f>SUMIFS(СВЦЭМ!$D$34:$D$777,СВЦЭМ!$A$34:$A$777,$A69,СВЦЭМ!$B$34:$B$777,G$47)+'СЕТ СН'!$G$11+СВЦЭМ!$D$10+'СЕТ СН'!$G$6-'СЕТ СН'!$G$23</f>
        <v>1645.1290300600003</v>
      </c>
      <c r="H69" s="36">
        <f>SUMIFS(СВЦЭМ!$D$34:$D$777,СВЦЭМ!$A$34:$A$777,$A69,СВЦЭМ!$B$34:$B$777,H$47)+'СЕТ СН'!$G$11+СВЦЭМ!$D$10+'СЕТ СН'!$G$6-'СЕТ СН'!$G$23</f>
        <v>1600.23576574</v>
      </c>
      <c r="I69" s="36">
        <f>SUMIFS(СВЦЭМ!$D$34:$D$777,СВЦЭМ!$A$34:$A$777,$A69,СВЦЭМ!$B$34:$B$777,I$47)+'СЕТ СН'!$G$11+СВЦЭМ!$D$10+'СЕТ СН'!$G$6-'СЕТ СН'!$G$23</f>
        <v>1503.7452712199999</v>
      </c>
      <c r="J69" s="36">
        <f>SUMIFS(СВЦЭМ!$D$34:$D$777,СВЦЭМ!$A$34:$A$777,$A69,СВЦЭМ!$B$34:$B$777,J$47)+'СЕТ СН'!$G$11+СВЦЭМ!$D$10+'СЕТ СН'!$G$6-'СЕТ СН'!$G$23</f>
        <v>1414.84517353</v>
      </c>
      <c r="K69" s="36">
        <f>SUMIFS(СВЦЭМ!$D$34:$D$777,СВЦЭМ!$A$34:$A$777,$A69,СВЦЭМ!$B$34:$B$777,K$47)+'СЕТ СН'!$G$11+СВЦЭМ!$D$10+'СЕТ СН'!$G$6-'СЕТ СН'!$G$23</f>
        <v>1330.89543144</v>
      </c>
      <c r="L69" s="36">
        <f>SUMIFS(СВЦЭМ!$D$34:$D$777,СВЦЭМ!$A$34:$A$777,$A69,СВЦЭМ!$B$34:$B$777,L$47)+'СЕТ СН'!$G$11+СВЦЭМ!$D$10+'СЕТ СН'!$G$6-'СЕТ СН'!$G$23</f>
        <v>1314.9061182999999</v>
      </c>
      <c r="M69" s="36">
        <f>SUMIFS(СВЦЭМ!$D$34:$D$777,СВЦЭМ!$A$34:$A$777,$A69,СВЦЭМ!$B$34:$B$777,M$47)+'СЕТ СН'!$G$11+СВЦЭМ!$D$10+'СЕТ СН'!$G$6-'СЕТ СН'!$G$23</f>
        <v>1375.70953525</v>
      </c>
      <c r="N69" s="36">
        <f>SUMIFS(СВЦЭМ!$D$34:$D$777,СВЦЭМ!$A$34:$A$777,$A69,СВЦЭМ!$B$34:$B$777,N$47)+'СЕТ СН'!$G$11+СВЦЭМ!$D$10+'СЕТ СН'!$G$6-'СЕТ СН'!$G$23</f>
        <v>1454.01780936</v>
      </c>
      <c r="O69" s="36">
        <f>SUMIFS(СВЦЭМ!$D$34:$D$777,СВЦЭМ!$A$34:$A$777,$A69,СВЦЭМ!$B$34:$B$777,O$47)+'СЕТ СН'!$G$11+СВЦЭМ!$D$10+'СЕТ СН'!$G$6-'СЕТ СН'!$G$23</f>
        <v>1512.9742631900001</v>
      </c>
      <c r="P69" s="36">
        <f>SUMIFS(СВЦЭМ!$D$34:$D$777,СВЦЭМ!$A$34:$A$777,$A69,СВЦЭМ!$B$34:$B$777,P$47)+'СЕТ СН'!$G$11+СВЦЭМ!$D$10+'СЕТ СН'!$G$6-'СЕТ СН'!$G$23</f>
        <v>1531.90319965</v>
      </c>
      <c r="Q69" s="36">
        <f>SUMIFS(СВЦЭМ!$D$34:$D$777,СВЦЭМ!$A$34:$A$777,$A69,СВЦЭМ!$B$34:$B$777,Q$47)+'СЕТ СН'!$G$11+СВЦЭМ!$D$10+'СЕТ СН'!$G$6-'СЕТ СН'!$G$23</f>
        <v>1509.93636674</v>
      </c>
      <c r="R69" s="36">
        <f>SUMIFS(СВЦЭМ!$D$34:$D$777,СВЦЭМ!$A$34:$A$777,$A69,СВЦЭМ!$B$34:$B$777,R$47)+'СЕТ СН'!$G$11+СВЦЭМ!$D$10+'СЕТ СН'!$G$6-'СЕТ СН'!$G$23</f>
        <v>1453.3621450799999</v>
      </c>
      <c r="S69" s="36">
        <f>SUMIFS(СВЦЭМ!$D$34:$D$777,СВЦЭМ!$A$34:$A$777,$A69,СВЦЭМ!$B$34:$B$777,S$47)+'СЕТ СН'!$G$11+СВЦЭМ!$D$10+'СЕТ СН'!$G$6-'СЕТ СН'!$G$23</f>
        <v>1366.3049072399999</v>
      </c>
      <c r="T69" s="36">
        <f>SUMIFS(СВЦЭМ!$D$34:$D$777,СВЦЭМ!$A$34:$A$777,$A69,СВЦЭМ!$B$34:$B$777,T$47)+'СЕТ СН'!$G$11+СВЦЭМ!$D$10+'СЕТ СН'!$G$6-'СЕТ СН'!$G$23</f>
        <v>1322.66282041</v>
      </c>
      <c r="U69" s="36">
        <f>SUMIFS(СВЦЭМ!$D$34:$D$777,СВЦЭМ!$A$34:$A$777,$A69,СВЦЭМ!$B$34:$B$777,U$47)+'СЕТ СН'!$G$11+СВЦЭМ!$D$10+'СЕТ СН'!$G$6-'СЕТ СН'!$G$23</f>
        <v>1322.03795225</v>
      </c>
      <c r="V69" s="36">
        <f>SUMIFS(СВЦЭМ!$D$34:$D$777,СВЦЭМ!$A$34:$A$777,$A69,СВЦЭМ!$B$34:$B$777,V$47)+'СЕТ СН'!$G$11+СВЦЭМ!$D$10+'СЕТ СН'!$G$6-'СЕТ СН'!$G$23</f>
        <v>1299.83128214</v>
      </c>
      <c r="W69" s="36">
        <f>SUMIFS(СВЦЭМ!$D$34:$D$777,СВЦЭМ!$A$34:$A$777,$A69,СВЦЭМ!$B$34:$B$777,W$47)+'СЕТ СН'!$G$11+СВЦЭМ!$D$10+'СЕТ СН'!$G$6-'СЕТ СН'!$G$23</f>
        <v>1304.52299475</v>
      </c>
      <c r="X69" s="36">
        <f>SUMIFS(СВЦЭМ!$D$34:$D$777,СВЦЭМ!$A$34:$A$777,$A69,СВЦЭМ!$B$34:$B$777,X$47)+'СЕТ СН'!$G$11+СВЦЭМ!$D$10+'СЕТ СН'!$G$6-'СЕТ СН'!$G$23</f>
        <v>1326.7791619499999</v>
      </c>
      <c r="Y69" s="36">
        <f>SUMIFS(СВЦЭМ!$D$34:$D$777,СВЦЭМ!$A$34:$A$777,$A69,СВЦЭМ!$B$34:$B$777,Y$47)+'СЕТ СН'!$G$11+СВЦЭМ!$D$10+'СЕТ СН'!$G$6-'СЕТ СН'!$G$23</f>
        <v>1408.3204529100001</v>
      </c>
    </row>
    <row r="70" spans="1:26" ht="15.75" x14ac:dyDescent="0.2">
      <c r="A70" s="35">
        <f t="shared" si="1"/>
        <v>43457</v>
      </c>
      <c r="B70" s="36">
        <f>SUMIFS(СВЦЭМ!$D$34:$D$777,СВЦЭМ!$A$34:$A$777,$A70,СВЦЭМ!$B$34:$B$777,B$47)+'СЕТ СН'!$G$11+СВЦЭМ!$D$10+'СЕТ СН'!$G$6-'СЕТ СН'!$G$23</f>
        <v>1500.55931431</v>
      </c>
      <c r="C70" s="36">
        <f>SUMIFS(СВЦЭМ!$D$34:$D$777,СВЦЭМ!$A$34:$A$777,$A70,СВЦЭМ!$B$34:$B$777,C$47)+'СЕТ СН'!$G$11+СВЦЭМ!$D$10+'СЕТ СН'!$G$6-'СЕТ СН'!$G$23</f>
        <v>1585.69862012</v>
      </c>
      <c r="D70" s="36">
        <f>SUMIFS(СВЦЭМ!$D$34:$D$777,СВЦЭМ!$A$34:$A$777,$A70,СВЦЭМ!$B$34:$B$777,D$47)+'СЕТ СН'!$G$11+СВЦЭМ!$D$10+'СЕТ СН'!$G$6-'СЕТ СН'!$G$23</f>
        <v>1671.2730767000003</v>
      </c>
      <c r="E70" s="36">
        <f>SUMIFS(СВЦЭМ!$D$34:$D$777,СВЦЭМ!$A$34:$A$777,$A70,СВЦЭМ!$B$34:$B$777,E$47)+'СЕТ СН'!$G$11+СВЦЭМ!$D$10+'СЕТ СН'!$G$6-'СЕТ СН'!$G$23</f>
        <v>1669.5434372999998</v>
      </c>
      <c r="F70" s="36">
        <f>SUMIFS(СВЦЭМ!$D$34:$D$777,СВЦЭМ!$A$34:$A$777,$A70,СВЦЭМ!$B$34:$B$777,F$47)+'СЕТ СН'!$G$11+СВЦЭМ!$D$10+'СЕТ СН'!$G$6-'СЕТ СН'!$G$23</f>
        <v>1676.8652441900003</v>
      </c>
      <c r="G70" s="36">
        <f>SUMIFS(СВЦЭМ!$D$34:$D$777,СВЦЭМ!$A$34:$A$777,$A70,СВЦЭМ!$B$34:$B$777,G$47)+'СЕТ СН'!$G$11+СВЦЭМ!$D$10+'СЕТ СН'!$G$6-'СЕТ СН'!$G$23</f>
        <v>1664.3497471800001</v>
      </c>
      <c r="H70" s="36">
        <f>SUMIFS(СВЦЭМ!$D$34:$D$777,СВЦЭМ!$A$34:$A$777,$A70,СВЦЭМ!$B$34:$B$777,H$47)+'СЕТ СН'!$G$11+СВЦЭМ!$D$10+'СЕТ СН'!$G$6-'СЕТ СН'!$G$23</f>
        <v>1620.3003636000003</v>
      </c>
      <c r="I70" s="36">
        <f>SUMIFS(СВЦЭМ!$D$34:$D$777,СВЦЭМ!$A$34:$A$777,$A70,СВЦЭМ!$B$34:$B$777,I$47)+'СЕТ СН'!$G$11+СВЦЭМ!$D$10+'СЕТ СН'!$G$6-'СЕТ СН'!$G$23</f>
        <v>1528.2677077800001</v>
      </c>
      <c r="J70" s="36">
        <f>SUMIFS(СВЦЭМ!$D$34:$D$777,СВЦЭМ!$A$34:$A$777,$A70,СВЦЭМ!$B$34:$B$777,J$47)+'СЕТ СН'!$G$11+СВЦЭМ!$D$10+'СЕТ СН'!$G$6-'СЕТ СН'!$G$23</f>
        <v>1442.18223917</v>
      </c>
      <c r="K70" s="36">
        <f>SUMIFS(СВЦЭМ!$D$34:$D$777,СВЦЭМ!$A$34:$A$777,$A70,СВЦЭМ!$B$34:$B$777,K$47)+'СЕТ СН'!$G$11+СВЦЭМ!$D$10+'СЕТ СН'!$G$6-'СЕТ СН'!$G$23</f>
        <v>1346.1919868</v>
      </c>
      <c r="L70" s="36">
        <f>SUMIFS(СВЦЭМ!$D$34:$D$777,СВЦЭМ!$A$34:$A$777,$A70,СВЦЭМ!$B$34:$B$777,L$47)+'СЕТ СН'!$G$11+СВЦЭМ!$D$10+'СЕТ СН'!$G$6-'СЕТ СН'!$G$23</f>
        <v>1340.6378275100001</v>
      </c>
      <c r="M70" s="36">
        <f>SUMIFS(СВЦЭМ!$D$34:$D$777,СВЦЭМ!$A$34:$A$777,$A70,СВЦЭМ!$B$34:$B$777,M$47)+'СЕТ СН'!$G$11+СВЦЭМ!$D$10+'СЕТ СН'!$G$6-'СЕТ СН'!$G$23</f>
        <v>1405.72826667</v>
      </c>
      <c r="N70" s="36">
        <f>SUMIFS(СВЦЭМ!$D$34:$D$777,СВЦЭМ!$A$34:$A$777,$A70,СВЦЭМ!$B$34:$B$777,N$47)+'СЕТ СН'!$G$11+СВЦЭМ!$D$10+'СЕТ СН'!$G$6-'СЕТ СН'!$G$23</f>
        <v>1484.9004358699999</v>
      </c>
      <c r="O70" s="36">
        <f>SUMIFS(СВЦЭМ!$D$34:$D$777,СВЦЭМ!$A$34:$A$777,$A70,СВЦЭМ!$B$34:$B$777,O$47)+'СЕТ СН'!$G$11+СВЦЭМ!$D$10+'СЕТ СН'!$G$6-'СЕТ СН'!$G$23</f>
        <v>1536.74657854</v>
      </c>
      <c r="P70" s="36">
        <f>SUMIFS(СВЦЭМ!$D$34:$D$777,СВЦЭМ!$A$34:$A$777,$A70,СВЦЭМ!$B$34:$B$777,P$47)+'СЕТ СН'!$G$11+СВЦЭМ!$D$10+'СЕТ СН'!$G$6-'СЕТ СН'!$G$23</f>
        <v>1551.37326895</v>
      </c>
      <c r="Q70" s="36">
        <f>SUMIFS(СВЦЭМ!$D$34:$D$777,СВЦЭМ!$A$34:$A$777,$A70,СВЦЭМ!$B$34:$B$777,Q$47)+'СЕТ СН'!$G$11+СВЦЭМ!$D$10+'СЕТ СН'!$G$6-'СЕТ СН'!$G$23</f>
        <v>1528.0180404800001</v>
      </c>
      <c r="R70" s="36">
        <f>SUMIFS(СВЦЭМ!$D$34:$D$777,СВЦЭМ!$A$34:$A$777,$A70,СВЦЭМ!$B$34:$B$777,R$47)+'СЕТ СН'!$G$11+СВЦЭМ!$D$10+'СЕТ СН'!$G$6-'СЕТ СН'!$G$23</f>
        <v>1435.48815173</v>
      </c>
      <c r="S70" s="36">
        <f>SUMIFS(СВЦЭМ!$D$34:$D$777,СВЦЭМ!$A$34:$A$777,$A70,СВЦЭМ!$B$34:$B$777,S$47)+'СЕТ СН'!$G$11+СВЦЭМ!$D$10+'СЕТ СН'!$G$6-'СЕТ СН'!$G$23</f>
        <v>1315.21415662</v>
      </c>
      <c r="T70" s="36">
        <f>SUMIFS(СВЦЭМ!$D$34:$D$777,СВЦЭМ!$A$34:$A$777,$A70,СВЦЭМ!$B$34:$B$777,T$47)+'СЕТ СН'!$G$11+СВЦЭМ!$D$10+'СЕТ СН'!$G$6-'СЕТ СН'!$G$23</f>
        <v>1268.9624768900001</v>
      </c>
      <c r="U70" s="36">
        <f>SUMIFS(СВЦЭМ!$D$34:$D$777,СВЦЭМ!$A$34:$A$777,$A70,СВЦЭМ!$B$34:$B$777,U$47)+'СЕТ СН'!$G$11+СВЦЭМ!$D$10+'СЕТ СН'!$G$6-'СЕТ СН'!$G$23</f>
        <v>1274.48199133</v>
      </c>
      <c r="V70" s="36">
        <f>SUMIFS(СВЦЭМ!$D$34:$D$777,СВЦЭМ!$A$34:$A$777,$A70,СВЦЭМ!$B$34:$B$777,V$47)+'СЕТ СН'!$G$11+СВЦЭМ!$D$10+'СЕТ СН'!$G$6-'СЕТ СН'!$G$23</f>
        <v>1294.6910559799999</v>
      </c>
      <c r="W70" s="36">
        <f>SUMIFS(СВЦЭМ!$D$34:$D$777,СВЦЭМ!$A$34:$A$777,$A70,СВЦЭМ!$B$34:$B$777,W$47)+'СЕТ СН'!$G$11+СВЦЭМ!$D$10+'СЕТ СН'!$G$6-'СЕТ СН'!$G$23</f>
        <v>1310.32277937</v>
      </c>
      <c r="X70" s="36">
        <f>SUMIFS(СВЦЭМ!$D$34:$D$777,СВЦЭМ!$A$34:$A$777,$A70,СВЦЭМ!$B$34:$B$777,X$47)+'СЕТ СН'!$G$11+СВЦЭМ!$D$10+'СЕТ СН'!$G$6-'СЕТ СН'!$G$23</f>
        <v>1332.26728654</v>
      </c>
      <c r="Y70" s="36">
        <f>SUMIFS(СВЦЭМ!$D$34:$D$777,СВЦЭМ!$A$34:$A$777,$A70,СВЦЭМ!$B$34:$B$777,Y$47)+'СЕТ СН'!$G$11+СВЦЭМ!$D$10+'СЕТ СН'!$G$6-'СЕТ СН'!$G$23</f>
        <v>1415.71574786</v>
      </c>
    </row>
    <row r="71" spans="1:26" ht="15.75" x14ac:dyDescent="0.2">
      <c r="A71" s="35">
        <f t="shared" si="1"/>
        <v>43458</v>
      </c>
      <c r="B71" s="36">
        <f>SUMIFS(СВЦЭМ!$D$34:$D$777,СВЦЭМ!$A$34:$A$777,$A71,СВЦЭМ!$B$34:$B$777,B$47)+'СЕТ СН'!$G$11+СВЦЭМ!$D$10+'СЕТ СН'!$G$6-'СЕТ СН'!$G$23</f>
        <v>1507.6906291999999</v>
      </c>
      <c r="C71" s="36">
        <f>SUMIFS(СВЦЭМ!$D$34:$D$777,СВЦЭМ!$A$34:$A$777,$A71,СВЦЭМ!$B$34:$B$777,C$47)+'СЕТ СН'!$G$11+СВЦЭМ!$D$10+'СЕТ СН'!$G$6-'СЕТ СН'!$G$23</f>
        <v>1599.21804791</v>
      </c>
      <c r="D71" s="36">
        <f>SUMIFS(СВЦЭМ!$D$34:$D$777,СВЦЭМ!$A$34:$A$777,$A71,СВЦЭМ!$B$34:$B$777,D$47)+'СЕТ СН'!$G$11+СВЦЭМ!$D$10+'СЕТ СН'!$G$6-'СЕТ СН'!$G$23</f>
        <v>1667.5717710200001</v>
      </c>
      <c r="E71" s="36">
        <f>SUMIFS(СВЦЭМ!$D$34:$D$777,СВЦЭМ!$A$34:$A$777,$A71,СВЦЭМ!$B$34:$B$777,E$47)+'СЕТ СН'!$G$11+СВЦЭМ!$D$10+'СЕТ СН'!$G$6-'СЕТ СН'!$G$23</f>
        <v>1665.3062583199999</v>
      </c>
      <c r="F71" s="36">
        <f>SUMIFS(СВЦЭМ!$D$34:$D$777,СВЦЭМ!$A$34:$A$777,$A71,СВЦЭМ!$B$34:$B$777,F$47)+'СЕТ СН'!$G$11+СВЦЭМ!$D$10+'СЕТ СН'!$G$6-'СЕТ СН'!$G$23</f>
        <v>1665.3246364199999</v>
      </c>
      <c r="G71" s="36">
        <f>SUMIFS(СВЦЭМ!$D$34:$D$777,СВЦЭМ!$A$34:$A$777,$A71,СВЦЭМ!$B$34:$B$777,G$47)+'СЕТ СН'!$G$11+СВЦЭМ!$D$10+'СЕТ СН'!$G$6-'СЕТ СН'!$G$23</f>
        <v>1660.1355625200003</v>
      </c>
      <c r="H71" s="36">
        <f>SUMIFS(СВЦЭМ!$D$34:$D$777,СВЦЭМ!$A$34:$A$777,$A71,СВЦЭМ!$B$34:$B$777,H$47)+'СЕТ СН'!$G$11+СВЦЭМ!$D$10+'СЕТ СН'!$G$6-'СЕТ СН'!$G$23</f>
        <v>1622.4958158500003</v>
      </c>
      <c r="I71" s="36">
        <f>SUMIFS(СВЦЭМ!$D$34:$D$777,СВЦЭМ!$A$34:$A$777,$A71,СВЦЭМ!$B$34:$B$777,I$47)+'СЕТ СН'!$G$11+СВЦЭМ!$D$10+'СЕТ СН'!$G$6-'СЕТ СН'!$G$23</f>
        <v>1510.2986300600001</v>
      </c>
      <c r="J71" s="36">
        <f>SUMIFS(СВЦЭМ!$D$34:$D$777,СВЦЭМ!$A$34:$A$777,$A71,СВЦЭМ!$B$34:$B$777,J$47)+'СЕТ СН'!$G$11+СВЦЭМ!$D$10+'СЕТ СН'!$G$6-'СЕТ СН'!$G$23</f>
        <v>1456.39435824</v>
      </c>
      <c r="K71" s="36">
        <f>SUMIFS(СВЦЭМ!$D$34:$D$777,СВЦЭМ!$A$34:$A$777,$A71,СВЦЭМ!$B$34:$B$777,K$47)+'СЕТ СН'!$G$11+СВЦЭМ!$D$10+'СЕТ СН'!$G$6-'СЕТ СН'!$G$23</f>
        <v>1370.8467587499999</v>
      </c>
      <c r="L71" s="36">
        <f>SUMIFS(СВЦЭМ!$D$34:$D$777,СВЦЭМ!$A$34:$A$777,$A71,СВЦЭМ!$B$34:$B$777,L$47)+'СЕТ СН'!$G$11+СВЦЭМ!$D$10+'СЕТ СН'!$G$6-'СЕТ СН'!$G$23</f>
        <v>1367.44234312</v>
      </c>
      <c r="M71" s="36">
        <f>SUMIFS(СВЦЭМ!$D$34:$D$777,СВЦЭМ!$A$34:$A$777,$A71,СВЦЭМ!$B$34:$B$777,M$47)+'СЕТ СН'!$G$11+СВЦЭМ!$D$10+'СЕТ СН'!$G$6-'СЕТ СН'!$G$23</f>
        <v>1414.95566899</v>
      </c>
      <c r="N71" s="36">
        <f>SUMIFS(СВЦЭМ!$D$34:$D$777,СВЦЭМ!$A$34:$A$777,$A71,СВЦЭМ!$B$34:$B$777,N$47)+'СЕТ СН'!$G$11+СВЦЭМ!$D$10+'СЕТ СН'!$G$6-'СЕТ СН'!$G$23</f>
        <v>1450.32453983</v>
      </c>
      <c r="O71" s="36">
        <f>SUMIFS(СВЦЭМ!$D$34:$D$777,СВЦЭМ!$A$34:$A$777,$A71,СВЦЭМ!$B$34:$B$777,O$47)+'СЕТ СН'!$G$11+СВЦЭМ!$D$10+'СЕТ СН'!$G$6-'СЕТ СН'!$G$23</f>
        <v>1481.87312658</v>
      </c>
      <c r="P71" s="36">
        <f>SUMIFS(СВЦЭМ!$D$34:$D$777,СВЦЭМ!$A$34:$A$777,$A71,СВЦЭМ!$B$34:$B$777,P$47)+'СЕТ СН'!$G$11+СВЦЭМ!$D$10+'СЕТ СН'!$G$6-'СЕТ СН'!$G$23</f>
        <v>1476.6890745599999</v>
      </c>
      <c r="Q71" s="36">
        <f>SUMIFS(СВЦЭМ!$D$34:$D$777,СВЦЭМ!$A$34:$A$777,$A71,СВЦЭМ!$B$34:$B$777,Q$47)+'СЕТ СН'!$G$11+СВЦЭМ!$D$10+'СЕТ СН'!$G$6-'СЕТ СН'!$G$23</f>
        <v>1438.25050635</v>
      </c>
      <c r="R71" s="36">
        <f>SUMIFS(СВЦЭМ!$D$34:$D$777,СВЦЭМ!$A$34:$A$777,$A71,СВЦЭМ!$B$34:$B$777,R$47)+'СЕТ СН'!$G$11+СВЦЭМ!$D$10+'СЕТ СН'!$G$6-'СЕТ СН'!$G$23</f>
        <v>1406.1833397099999</v>
      </c>
      <c r="S71" s="36">
        <f>SUMIFS(СВЦЭМ!$D$34:$D$777,СВЦЭМ!$A$34:$A$777,$A71,СВЦЭМ!$B$34:$B$777,S$47)+'СЕТ СН'!$G$11+СВЦЭМ!$D$10+'СЕТ СН'!$G$6-'СЕТ СН'!$G$23</f>
        <v>1355.6712899199999</v>
      </c>
      <c r="T71" s="36">
        <f>SUMIFS(СВЦЭМ!$D$34:$D$777,СВЦЭМ!$A$34:$A$777,$A71,СВЦЭМ!$B$34:$B$777,T$47)+'СЕТ СН'!$G$11+СВЦЭМ!$D$10+'СЕТ СН'!$G$6-'СЕТ СН'!$G$23</f>
        <v>1331.95568815</v>
      </c>
      <c r="U71" s="36">
        <f>SUMIFS(СВЦЭМ!$D$34:$D$777,СВЦЭМ!$A$34:$A$777,$A71,СВЦЭМ!$B$34:$B$777,U$47)+'СЕТ СН'!$G$11+СВЦЭМ!$D$10+'СЕТ СН'!$G$6-'СЕТ СН'!$G$23</f>
        <v>1334.49753044</v>
      </c>
      <c r="V71" s="36">
        <f>SUMIFS(СВЦЭМ!$D$34:$D$777,СВЦЭМ!$A$34:$A$777,$A71,СВЦЭМ!$B$34:$B$777,V$47)+'СЕТ СН'!$G$11+СВЦЭМ!$D$10+'СЕТ СН'!$G$6-'СЕТ СН'!$G$23</f>
        <v>1346.9654806399999</v>
      </c>
      <c r="W71" s="36">
        <f>SUMIFS(СВЦЭМ!$D$34:$D$777,СВЦЭМ!$A$34:$A$777,$A71,СВЦЭМ!$B$34:$B$777,W$47)+'СЕТ СН'!$G$11+СВЦЭМ!$D$10+'СЕТ СН'!$G$6-'СЕТ СН'!$G$23</f>
        <v>1371.3664443</v>
      </c>
      <c r="X71" s="36">
        <f>SUMIFS(СВЦЭМ!$D$34:$D$777,СВЦЭМ!$A$34:$A$777,$A71,СВЦЭМ!$B$34:$B$777,X$47)+'СЕТ СН'!$G$11+СВЦЭМ!$D$10+'СЕТ СН'!$G$6-'СЕТ СН'!$G$23</f>
        <v>1376.4235680300001</v>
      </c>
      <c r="Y71" s="36">
        <f>SUMIFS(СВЦЭМ!$D$34:$D$777,СВЦЭМ!$A$34:$A$777,$A71,СВЦЭМ!$B$34:$B$777,Y$47)+'СЕТ СН'!$G$11+СВЦЭМ!$D$10+'СЕТ СН'!$G$6-'СЕТ СН'!$G$23</f>
        <v>1458.1131663900001</v>
      </c>
    </row>
    <row r="72" spans="1:26" ht="15.75" x14ac:dyDescent="0.2">
      <c r="A72" s="35">
        <f t="shared" si="1"/>
        <v>43459</v>
      </c>
      <c r="B72" s="36">
        <f>SUMIFS(СВЦЭМ!$D$34:$D$777,СВЦЭМ!$A$34:$A$777,$A72,СВЦЭМ!$B$34:$B$777,B$47)+'СЕТ СН'!$G$11+СВЦЭМ!$D$10+'СЕТ СН'!$G$6-'СЕТ СН'!$G$23</f>
        <v>1543.84855621</v>
      </c>
      <c r="C72" s="36">
        <f>SUMIFS(СВЦЭМ!$D$34:$D$777,СВЦЭМ!$A$34:$A$777,$A72,СВЦЭМ!$B$34:$B$777,C$47)+'СЕТ СН'!$G$11+СВЦЭМ!$D$10+'СЕТ СН'!$G$6-'СЕТ СН'!$G$23</f>
        <v>1625.6271678100002</v>
      </c>
      <c r="D72" s="36">
        <f>SUMIFS(СВЦЭМ!$D$34:$D$777,СВЦЭМ!$A$34:$A$777,$A72,СВЦЭМ!$B$34:$B$777,D$47)+'СЕТ СН'!$G$11+СВЦЭМ!$D$10+'СЕТ СН'!$G$6-'СЕТ СН'!$G$23</f>
        <v>1695.2749942199998</v>
      </c>
      <c r="E72" s="36">
        <f>SUMIFS(СВЦЭМ!$D$34:$D$777,СВЦЭМ!$A$34:$A$777,$A72,СВЦЭМ!$B$34:$B$777,E$47)+'СЕТ СН'!$G$11+СВЦЭМ!$D$10+'СЕТ СН'!$G$6-'СЕТ СН'!$G$23</f>
        <v>1712.0819744999999</v>
      </c>
      <c r="F72" s="36">
        <f>SUMIFS(СВЦЭМ!$D$34:$D$777,СВЦЭМ!$A$34:$A$777,$A72,СВЦЭМ!$B$34:$B$777,F$47)+'СЕТ СН'!$G$11+СВЦЭМ!$D$10+'СЕТ СН'!$G$6-'СЕТ СН'!$G$23</f>
        <v>1712.5724546399997</v>
      </c>
      <c r="G72" s="36">
        <f>SUMIFS(СВЦЭМ!$D$34:$D$777,СВЦЭМ!$A$34:$A$777,$A72,СВЦЭМ!$B$34:$B$777,G$47)+'СЕТ СН'!$G$11+СВЦЭМ!$D$10+'СЕТ СН'!$G$6-'СЕТ СН'!$G$23</f>
        <v>1688.8818699100002</v>
      </c>
      <c r="H72" s="36">
        <f>SUMIFS(СВЦЭМ!$D$34:$D$777,СВЦЭМ!$A$34:$A$777,$A72,СВЦЭМ!$B$34:$B$777,H$47)+'СЕТ СН'!$G$11+СВЦЭМ!$D$10+'СЕТ СН'!$G$6-'СЕТ СН'!$G$23</f>
        <v>1612.5695494000001</v>
      </c>
      <c r="I72" s="36">
        <f>SUMIFS(СВЦЭМ!$D$34:$D$777,СВЦЭМ!$A$34:$A$777,$A72,СВЦЭМ!$B$34:$B$777,I$47)+'СЕТ СН'!$G$11+СВЦЭМ!$D$10+'СЕТ СН'!$G$6-'СЕТ СН'!$G$23</f>
        <v>1492.7962685</v>
      </c>
      <c r="J72" s="36">
        <f>SUMIFS(СВЦЭМ!$D$34:$D$777,СВЦЭМ!$A$34:$A$777,$A72,СВЦЭМ!$B$34:$B$777,J$47)+'СЕТ СН'!$G$11+СВЦЭМ!$D$10+'СЕТ СН'!$G$6-'СЕТ СН'!$G$23</f>
        <v>1436.05136399</v>
      </c>
      <c r="K72" s="36">
        <f>SUMIFS(СВЦЭМ!$D$34:$D$777,СВЦЭМ!$A$34:$A$777,$A72,СВЦЭМ!$B$34:$B$777,K$47)+'СЕТ СН'!$G$11+СВЦЭМ!$D$10+'СЕТ СН'!$G$6-'СЕТ СН'!$G$23</f>
        <v>1367.2785610599999</v>
      </c>
      <c r="L72" s="36">
        <f>SUMIFS(СВЦЭМ!$D$34:$D$777,СВЦЭМ!$A$34:$A$777,$A72,СВЦЭМ!$B$34:$B$777,L$47)+'СЕТ СН'!$G$11+СВЦЭМ!$D$10+'СЕТ СН'!$G$6-'СЕТ СН'!$G$23</f>
        <v>1358.26297411</v>
      </c>
      <c r="M72" s="36">
        <f>SUMIFS(СВЦЭМ!$D$34:$D$777,СВЦЭМ!$A$34:$A$777,$A72,СВЦЭМ!$B$34:$B$777,M$47)+'СЕТ СН'!$G$11+СВЦЭМ!$D$10+'СЕТ СН'!$G$6-'СЕТ СН'!$G$23</f>
        <v>1405.91637765</v>
      </c>
      <c r="N72" s="36">
        <f>SUMIFS(СВЦЭМ!$D$34:$D$777,СВЦЭМ!$A$34:$A$777,$A72,СВЦЭМ!$B$34:$B$777,N$47)+'СЕТ СН'!$G$11+СВЦЭМ!$D$10+'СЕТ СН'!$G$6-'СЕТ СН'!$G$23</f>
        <v>1477.25842038</v>
      </c>
      <c r="O72" s="36">
        <f>SUMIFS(СВЦЭМ!$D$34:$D$777,СВЦЭМ!$A$34:$A$777,$A72,СВЦЭМ!$B$34:$B$777,O$47)+'СЕТ СН'!$G$11+СВЦЭМ!$D$10+'СЕТ СН'!$G$6-'СЕТ СН'!$G$23</f>
        <v>1520.8574336700001</v>
      </c>
      <c r="P72" s="36">
        <f>SUMIFS(СВЦЭМ!$D$34:$D$777,СВЦЭМ!$A$34:$A$777,$A72,СВЦЭМ!$B$34:$B$777,P$47)+'СЕТ СН'!$G$11+СВЦЭМ!$D$10+'СЕТ СН'!$G$6-'СЕТ СН'!$G$23</f>
        <v>1527.1117620300001</v>
      </c>
      <c r="Q72" s="36">
        <f>SUMIFS(СВЦЭМ!$D$34:$D$777,СВЦЭМ!$A$34:$A$777,$A72,СВЦЭМ!$B$34:$B$777,Q$47)+'СЕТ СН'!$G$11+СВЦЭМ!$D$10+'СЕТ СН'!$G$6-'СЕТ СН'!$G$23</f>
        <v>1512.34951157</v>
      </c>
      <c r="R72" s="36">
        <f>SUMIFS(СВЦЭМ!$D$34:$D$777,СВЦЭМ!$A$34:$A$777,$A72,СВЦЭМ!$B$34:$B$777,R$47)+'СЕТ СН'!$G$11+СВЦЭМ!$D$10+'СЕТ СН'!$G$6-'СЕТ СН'!$G$23</f>
        <v>1451.5163468200001</v>
      </c>
      <c r="S72" s="36">
        <f>SUMIFS(СВЦЭМ!$D$34:$D$777,СВЦЭМ!$A$34:$A$777,$A72,СВЦЭМ!$B$34:$B$777,S$47)+'СЕТ СН'!$G$11+СВЦЭМ!$D$10+'СЕТ СН'!$G$6-'СЕТ СН'!$G$23</f>
        <v>1373.9925455099999</v>
      </c>
      <c r="T72" s="36">
        <f>SUMIFS(СВЦЭМ!$D$34:$D$777,СВЦЭМ!$A$34:$A$777,$A72,СВЦЭМ!$B$34:$B$777,T$47)+'СЕТ СН'!$G$11+СВЦЭМ!$D$10+'СЕТ СН'!$G$6-'СЕТ СН'!$G$23</f>
        <v>1322.1236069700001</v>
      </c>
      <c r="U72" s="36">
        <f>SUMIFS(СВЦЭМ!$D$34:$D$777,СВЦЭМ!$A$34:$A$777,$A72,СВЦЭМ!$B$34:$B$777,U$47)+'СЕТ СН'!$G$11+СВЦЭМ!$D$10+'СЕТ СН'!$G$6-'СЕТ СН'!$G$23</f>
        <v>1331.37169066</v>
      </c>
      <c r="V72" s="36">
        <f>SUMIFS(СВЦЭМ!$D$34:$D$777,СВЦЭМ!$A$34:$A$777,$A72,СВЦЭМ!$B$34:$B$777,V$47)+'СЕТ СН'!$G$11+СВЦЭМ!$D$10+'СЕТ СН'!$G$6-'СЕТ СН'!$G$23</f>
        <v>1345.4232679199999</v>
      </c>
      <c r="W72" s="36">
        <f>SUMIFS(СВЦЭМ!$D$34:$D$777,СВЦЭМ!$A$34:$A$777,$A72,СВЦЭМ!$B$34:$B$777,W$47)+'СЕТ СН'!$G$11+СВЦЭМ!$D$10+'СЕТ СН'!$G$6-'СЕТ СН'!$G$23</f>
        <v>1356.40360272</v>
      </c>
      <c r="X72" s="36">
        <f>SUMIFS(СВЦЭМ!$D$34:$D$777,СВЦЭМ!$A$34:$A$777,$A72,СВЦЭМ!$B$34:$B$777,X$47)+'СЕТ СН'!$G$11+СВЦЭМ!$D$10+'СЕТ СН'!$G$6-'СЕТ СН'!$G$23</f>
        <v>1364.67563281</v>
      </c>
      <c r="Y72" s="36">
        <f>SUMIFS(СВЦЭМ!$D$34:$D$777,СВЦЭМ!$A$34:$A$777,$A72,СВЦЭМ!$B$34:$B$777,Y$47)+'СЕТ СН'!$G$11+СВЦЭМ!$D$10+'СЕТ СН'!$G$6-'СЕТ СН'!$G$23</f>
        <v>1448.65856917</v>
      </c>
    </row>
    <row r="73" spans="1:26" ht="15.75" x14ac:dyDescent="0.2">
      <c r="A73" s="35">
        <f t="shared" si="1"/>
        <v>43460</v>
      </c>
      <c r="B73" s="36">
        <f>SUMIFS(СВЦЭМ!$D$34:$D$777,СВЦЭМ!$A$34:$A$777,$A73,СВЦЭМ!$B$34:$B$777,B$47)+'СЕТ СН'!$G$11+СВЦЭМ!$D$10+'СЕТ СН'!$G$6-'СЕТ СН'!$G$23</f>
        <v>1526.4558094700001</v>
      </c>
      <c r="C73" s="36">
        <f>SUMIFS(СВЦЭМ!$D$34:$D$777,СВЦЭМ!$A$34:$A$777,$A73,СВЦЭМ!$B$34:$B$777,C$47)+'СЕТ СН'!$G$11+СВЦЭМ!$D$10+'СЕТ СН'!$G$6-'СЕТ СН'!$G$23</f>
        <v>1634.4211973700003</v>
      </c>
      <c r="D73" s="36">
        <f>SUMIFS(СВЦЭМ!$D$34:$D$777,СВЦЭМ!$A$34:$A$777,$A73,СВЦЭМ!$B$34:$B$777,D$47)+'СЕТ СН'!$G$11+СВЦЭМ!$D$10+'СЕТ СН'!$G$6-'СЕТ СН'!$G$23</f>
        <v>1690.1567016199997</v>
      </c>
      <c r="E73" s="36">
        <f>SUMIFS(СВЦЭМ!$D$34:$D$777,СВЦЭМ!$A$34:$A$777,$A73,СВЦЭМ!$B$34:$B$777,E$47)+'СЕТ СН'!$G$11+СВЦЭМ!$D$10+'СЕТ СН'!$G$6-'СЕТ СН'!$G$23</f>
        <v>1688.8361893599999</v>
      </c>
      <c r="F73" s="36">
        <f>SUMIFS(СВЦЭМ!$D$34:$D$777,СВЦЭМ!$A$34:$A$777,$A73,СВЦЭМ!$B$34:$B$777,F$47)+'СЕТ СН'!$G$11+СВЦЭМ!$D$10+'СЕТ СН'!$G$6-'СЕТ СН'!$G$23</f>
        <v>1687.6858674499999</v>
      </c>
      <c r="G73" s="36">
        <f>SUMIFS(СВЦЭМ!$D$34:$D$777,СВЦЭМ!$A$34:$A$777,$A73,СВЦЭМ!$B$34:$B$777,G$47)+'СЕТ СН'!$G$11+СВЦЭМ!$D$10+'СЕТ СН'!$G$6-'СЕТ СН'!$G$23</f>
        <v>1669.8533766700002</v>
      </c>
      <c r="H73" s="36">
        <f>SUMIFS(СВЦЭМ!$D$34:$D$777,СВЦЭМ!$A$34:$A$777,$A73,СВЦЭМ!$B$34:$B$777,H$47)+'СЕТ СН'!$G$11+СВЦЭМ!$D$10+'СЕТ СН'!$G$6-'СЕТ СН'!$G$23</f>
        <v>1602.1640386199997</v>
      </c>
      <c r="I73" s="36">
        <f>SUMIFS(СВЦЭМ!$D$34:$D$777,СВЦЭМ!$A$34:$A$777,$A73,СВЦЭМ!$B$34:$B$777,I$47)+'СЕТ СН'!$G$11+СВЦЭМ!$D$10+'СЕТ СН'!$G$6-'СЕТ СН'!$G$23</f>
        <v>1505.7446174500001</v>
      </c>
      <c r="J73" s="36">
        <f>SUMIFS(СВЦЭМ!$D$34:$D$777,СВЦЭМ!$A$34:$A$777,$A73,СВЦЭМ!$B$34:$B$777,J$47)+'СЕТ СН'!$G$11+СВЦЭМ!$D$10+'СЕТ СН'!$G$6-'СЕТ СН'!$G$23</f>
        <v>1450.47493517</v>
      </c>
      <c r="K73" s="36">
        <f>SUMIFS(СВЦЭМ!$D$34:$D$777,СВЦЭМ!$A$34:$A$777,$A73,СВЦЭМ!$B$34:$B$777,K$47)+'СЕТ СН'!$G$11+СВЦЭМ!$D$10+'СЕТ СН'!$G$6-'СЕТ СН'!$G$23</f>
        <v>1378.8013388300001</v>
      </c>
      <c r="L73" s="36">
        <f>SUMIFS(СВЦЭМ!$D$34:$D$777,СВЦЭМ!$A$34:$A$777,$A73,СВЦЭМ!$B$34:$B$777,L$47)+'СЕТ СН'!$G$11+СВЦЭМ!$D$10+'СЕТ СН'!$G$6-'СЕТ СН'!$G$23</f>
        <v>1376.9593935999999</v>
      </c>
      <c r="M73" s="36">
        <f>SUMIFS(СВЦЭМ!$D$34:$D$777,СВЦЭМ!$A$34:$A$777,$A73,СВЦЭМ!$B$34:$B$777,M$47)+'СЕТ СН'!$G$11+СВЦЭМ!$D$10+'СЕТ СН'!$G$6-'СЕТ СН'!$G$23</f>
        <v>1436.94275055</v>
      </c>
      <c r="N73" s="36">
        <f>SUMIFS(СВЦЭМ!$D$34:$D$777,СВЦЭМ!$A$34:$A$777,$A73,СВЦЭМ!$B$34:$B$777,N$47)+'СЕТ СН'!$G$11+СВЦЭМ!$D$10+'СЕТ СН'!$G$6-'СЕТ СН'!$G$23</f>
        <v>1513.0768169099999</v>
      </c>
      <c r="O73" s="36">
        <f>SUMIFS(СВЦЭМ!$D$34:$D$777,СВЦЭМ!$A$34:$A$777,$A73,СВЦЭМ!$B$34:$B$777,O$47)+'СЕТ СН'!$G$11+СВЦЭМ!$D$10+'СЕТ СН'!$G$6-'СЕТ СН'!$G$23</f>
        <v>1558.56459946</v>
      </c>
      <c r="P73" s="36">
        <f>SUMIFS(СВЦЭМ!$D$34:$D$777,СВЦЭМ!$A$34:$A$777,$A73,СВЦЭМ!$B$34:$B$777,P$47)+'СЕТ СН'!$G$11+СВЦЭМ!$D$10+'СЕТ СН'!$G$6-'СЕТ СН'!$G$23</f>
        <v>1576.0663933999999</v>
      </c>
      <c r="Q73" s="36">
        <f>SUMIFS(СВЦЭМ!$D$34:$D$777,СВЦЭМ!$A$34:$A$777,$A73,СВЦЭМ!$B$34:$B$777,Q$47)+'СЕТ СН'!$G$11+СВЦЭМ!$D$10+'СЕТ СН'!$G$6-'СЕТ СН'!$G$23</f>
        <v>1542.8458219900001</v>
      </c>
      <c r="R73" s="36">
        <f>SUMIFS(СВЦЭМ!$D$34:$D$777,СВЦЭМ!$A$34:$A$777,$A73,СВЦЭМ!$B$34:$B$777,R$47)+'СЕТ СН'!$G$11+СВЦЭМ!$D$10+'СЕТ СН'!$G$6-'СЕТ СН'!$G$23</f>
        <v>1483.6181356299999</v>
      </c>
      <c r="S73" s="36">
        <f>SUMIFS(СВЦЭМ!$D$34:$D$777,СВЦЭМ!$A$34:$A$777,$A73,СВЦЭМ!$B$34:$B$777,S$47)+'СЕТ СН'!$G$11+СВЦЭМ!$D$10+'СЕТ СН'!$G$6-'СЕТ СН'!$G$23</f>
        <v>1381.4488386400001</v>
      </c>
      <c r="T73" s="36">
        <f>SUMIFS(СВЦЭМ!$D$34:$D$777,СВЦЭМ!$A$34:$A$777,$A73,СВЦЭМ!$B$34:$B$777,T$47)+'СЕТ СН'!$G$11+СВЦЭМ!$D$10+'СЕТ СН'!$G$6-'СЕТ СН'!$G$23</f>
        <v>1343.6826713600001</v>
      </c>
      <c r="U73" s="36">
        <f>SUMIFS(СВЦЭМ!$D$34:$D$777,СВЦЭМ!$A$34:$A$777,$A73,СВЦЭМ!$B$34:$B$777,U$47)+'СЕТ СН'!$G$11+СВЦЭМ!$D$10+'СЕТ СН'!$G$6-'СЕТ СН'!$G$23</f>
        <v>1345.9387170699999</v>
      </c>
      <c r="V73" s="36">
        <f>SUMIFS(СВЦЭМ!$D$34:$D$777,СВЦЭМ!$A$34:$A$777,$A73,СВЦЭМ!$B$34:$B$777,V$47)+'СЕТ СН'!$G$11+СВЦЭМ!$D$10+'СЕТ СН'!$G$6-'СЕТ СН'!$G$23</f>
        <v>1357.0958188899999</v>
      </c>
      <c r="W73" s="36">
        <f>SUMIFS(СВЦЭМ!$D$34:$D$777,СВЦЭМ!$A$34:$A$777,$A73,СВЦЭМ!$B$34:$B$777,W$47)+'СЕТ СН'!$G$11+СВЦЭМ!$D$10+'СЕТ СН'!$G$6-'СЕТ СН'!$G$23</f>
        <v>1373.4521250800001</v>
      </c>
      <c r="X73" s="36">
        <f>SUMIFS(СВЦЭМ!$D$34:$D$777,СВЦЭМ!$A$34:$A$777,$A73,СВЦЭМ!$B$34:$B$777,X$47)+'СЕТ СН'!$G$11+СВЦЭМ!$D$10+'СЕТ СН'!$G$6-'СЕТ СН'!$G$23</f>
        <v>1385.8345238499999</v>
      </c>
      <c r="Y73" s="36">
        <f>SUMIFS(СВЦЭМ!$D$34:$D$777,СВЦЭМ!$A$34:$A$777,$A73,СВЦЭМ!$B$34:$B$777,Y$47)+'СЕТ СН'!$G$11+СВЦЭМ!$D$10+'СЕТ СН'!$G$6-'СЕТ СН'!$G$23</f>
        <v>1460.71170757</v>
      </c>
    </row>
    <row r="74" spans="1:26" ht="15.75" x14ac:dyDescent="0.2">
      <c r="A74" s="35">
        <f t="shared" si="1"/>
        <v>43461</v>
      </c>
      <c r="B74" s="36">
        <f>SUMIFS(СВЦЭМ!$D$34:$D$777,СВЦЭМ!$A$34:$A$777,$A74,СВЦЭМ!$B$34:$B$777,B$47)+'СЕТ СН'!$G$11+СВЦЭМ!$D$10+'СЕТ СН'!$G$6-'СЕТ СН'!$G$23</f>
        <v>1560.0253253200001</v>
      </c>
      <c r="C74" s="36">
        <f>SUMIFS(СВЦЭМ!$D$34:$D$777,СВЦЭМ!$A$34:$A$777,$A74,СВЦЭМ!$B$34:$B$777,C$47)+'СЕТ СН'!$G$11+СВЦЭМ!$D$10+'СЕТ СН'!$G$6-'СЕТ СН'!$G$23</f>
        <v>1637.0647891600001</v>
      </c>
      <c r="D74" s="36">
        <f>SUMIFS(СВЦЭМ!$D$34:$D$777,СВЦЭМ!$A$34:$A$777,$A74,СВЦЭМ!$B$34:$B$777,D$47)+'СЕТ СН'!$G$11+СВЦЭМ!$D$10+'СЕТ СН'!$G$6-'СЕТ СН'!$G$23</f>
        <v>1694.3446199999998</v>
      </c>
      <c r="E74" s="36">
        <f>SUMIFS(СВЦЭМ!$D$34:$D$777,СВЦЭМ!$A$34:$A$777,$A74,СВЦЭМ!$B$34:$B$777,E$47)+'СЕТ СН'!$G$11+СВЦЭМ!$D$10+'СЕТ СН'!$G$6-'СЕТ СН'!$G$23</f>
        <v>1733.01986463</v>
      </c>
      <c r="F74" s="36">
        <f>SUMIFS(СВЦЭМ!$D$34:$D$777,СВЦЭМ!$A$34:$A$777,$A74,СВЦЭМ!$B$34:$B$777,F$47)+'СЕТ СН'!$G$11+СВЦЭМ!$D$10+'СЕТ СН'!$G$6-'СЕТ СН'!$G$23</f>
        <v>1738.2680276600004</v>
      </c>
      <c r="G74" s="36">
        <f>SUMIFS(СВЦЭМ!$D$34:$D$777,СВЦЭМ!$A$34:$A$777,$A74,СВЦЭМ!$B$34:$B$777,G$47)+'СЕТ СН'!$G$11+СВЦЭМ!$D$10+'СЕТ СН'!$G$6-'СЕТ СН'!$G$23</f>
        <v>1725.1425094300002</v>
      </c>
      <c r="H74" s="36">
        <f>SUMIFS(СВЦЭМ!$D$34:$D$777,СВЦЭМ!$A$34:$A$777,$A74,СВЦЭМ!$B$34:$B$777,H$47)+'СЕТ СН'!$G$11+СВЦЭМ!$D$10+'СЕТ СН'!$G$6-'СЕТ СН'!$G$23</f>
        <v>1675.3338628299998</v>
      </c>
      <c r="I74" s="36">
        <f>SUMIFS(СВЦЭМ!$D$34:$D$777,СВЦЭМ!$A$34:$A$777,$A74,СВЦЭМ!$B$34:$B$777,I$47)+'СЕТ СН'!$G$11+СВЦЭМ!$D$10+'СЕТ СН'!$G$6-'СЕТ СН'!$G$23</f>
        <v>1563.7771061799999</v>
      </c>
      <c r="J74" s="36">
        <f>SUMIFS(СВЦЭМ!$D$34:$D$777,СВЦЭМ!$A$34:$A$777,$A74,СВЦЭМ!$B$34:$B$777,J$47)+'СЕТ СН'!$G$11+СВЦЭМ!$D$10+'СЕТ СН'!$G$6-'СЕТ СН'!$G$23</f>
        <v>1509.0892126799999</v>
      </c>
      <c r="K74" s="36">
        <f>SUMIFS(СВЦЭМ!$D$34:$D$777,СВЦЭМ!$A$34:$A$777,$A74,СВЦЭМ!$B$34:$B$777,K$47)+'СЕТ СН'!$G$11+СВЦЭМ!$D$10+'СЕТ СН'!$G$6-'СЕТ СН'!$G$23</f>
        <v>1451.41456285</v>
      </c>
      <c r="L74" s="36">
        <f>SUMIFS(СВЦЭМ!$D$34:$D$777,СВЦЭМ!$A$34:$A$777,$A74,СВЦЭМ!$B$34:$B$777,L$47)+'СЕТ СН'!$G$11+СВЦЭМ!$D$10+'СЕТ СН'!$G$6-'СЕТ СН'!$G$23</f>
        <v>1456.51329814</v>
      </c>
      <c r="M74" s="36">
        <f>SUMIFS(СВЦЭМ!$D$34:$D$777,СВЦЭМ!$A$34:$A$777,$A74,СВЦЭМ!$B$34:$B$777,M$47)+'СЕТ СН'!$G$11+СВЦЭМ!$D$10+'СЕТ СН'!$G$6-'СЕТ СН'!$G$23</f>
        <v>1511.75973727</v>
      </c>
      <c r="N74" s="36">
        <f>SUMIFS(СВЦЭМ!$D$34:$D$777,СВЦЭМ!$A$34:$A$777,$A74,СВЦЭМ!$B$34:$B$777,N$47)+'СЕТ СН'!$G$11+СВЦЭМ!$D$10+'СЕТ СН'!$G$6-'СЕТ СН'!$G$23</f>
        <v>1555.5122311299999</v>
      </c>
      <c r="O74" s="36">
        <f>SUMIFS(СВЦЭМ!$D$34:$D$777,СВЦЭМ!$A$34:$A$777,$A74,СВЦЭМ!$B$34:$B$777,O$47)+'СЕТ СН'!$G$11+СВЦЭМ!$D$10+'СЕТ СН'!$G$6-'СЕТ СН'!$G$23</f>
        <v>1576.14282746</v>
      </c>
      <c r="P74" s="36">
        <f>SUMIFS(СВЦЭМ!$D$34:$D$777,СВЦЭМ!$A$34:$A$777,$A74,СВЦЭМ!$B$34:$B$777,P$47)+'СЕТ СН'!$G$11+СВЦЭМ!$D$10+'СЕТ СН'!$G$6-'СЕТ СН'!$G$23</f>
        <v>1612.5512897799999</v>
      </c>
      <c r="Q74" s="36">
        <f>SUMIFS(СВЦЭМ!$D$34:$D$777,СВЦЭМ!$A$34:$A$777,$A74,СВЦЭМ!$B$34:$B$777,Q$47)+'СЕТ СН'!$G$11+СВЦЭМ!$D$10+'СЕТ СН'!$G$6-'СЕТ СН'!$G$23</f>
        <v>1616.8504485600001</v>
      </c>
      <c r="R74" s="36">
        <f>SUMIFS(СВЦЭМ!$D$34:$D$777,СВЦЭМ!$A$34:$A$777,$A74,СВЦЭМ!$B$34:$B$777,R$47)+'СЕТ СН'!$G$11+СВЦЭМ!$D$10+'СЕТ СН'!$G$6-'СЕТ СН'!$G$23</f>
        <v>1560.7090377</v>
      </c>
      <c r="S74" s="36">
        <f>SUMIFS(СВЦЭМ!$D$34:$D$777,СВЦЭМ!$A$34:$A$777,$A74,СВЦЭМ!$B$34:$B$777,S$47)+'СЕТ СН'!$G$11+СВЦЭМ!$D$10+'СЕТ СН'!$G$6-'СЕТ СН'!$G$23</f>
        <v>1477.3638589499999</v>
      </c>
      <c r="T74" s="36">
        <f>SUMIFS(СВЦЭМ!$D$34:$D$777,СВЦЭМ!$A$34:$A$777,$A74,СВЦЭМ!$B$34:$B$777,T$47)+'СЕТ СН'!$G$11+СВЦЭМ!$D$10+'СЕТ СН'!$G$6-'СЕТ СН'!$G$23</f>
        <v>1427.8946550200001</v>
      </c>
      <c r="U74" s="36">
        <f>SUMIFS(СВЦЭМ!$D$34:$D$777,СВЦЭМ!$A$34:$A$777,$A74,СВЦЭМ!$B$34:$B$777,U$47)+'СЕТ СН'!$G$11+СВЦЭМ!$D$10+'СЕТ СН'!$G$6-'СЕТ СН'!$G$23</f>
        <v>1429.54680588</v>
      </c>
      <c r="V74" s="36">
        <f>SUMIFS(СВЦЭМ!$D$34:$D$777,СВЦЭМ!$A$34:$A$777,$A74,СВЦЭМ!$B$34:$B$777,V$47)+'СЕТ СН'!$G$11+СВЦЭМ!$D$10+'СЕТ СН'!$G$6-'СЕТ СН'!$G$23</f>
        <v>1442.7621425099999</v>
      </c>
      <c r="W74" s="36">
        <f>SUMIFS(СВЦЭМ!$D$34:$D$777,СВЦЭМ!$A$34:$A$777,$A74,СВЦЭМ!$B$34:$B$777,W$47)+'СЕТ СН'!$G$11+СВЦЭМ!$D$10+'СЕТ СН'!$G$6-'СЕТ СН'!$G$23</f>
        <v>1459.6338110699999</v>
      </c>
      <c r="X74" s="36">
        <f>SUMIFS(СВЦЭМ!$D$34:$D$777,СВЦЭМ!$A$34:$A$777,$A74,СВЦЭМ!$B$34:$B$777,X$47)+'СЕТ СН'!$G$11+СВЦЭМ!$D$10+'СЕТ СН'!$G$6-'СЕТ СН'!$G$23</f>
        <v>1480.4815340299999</v>
      </c>
      <c r="Y74" s="36">
        <f>SUMIFS(СВЦЭМ!$D$34:$D$777,СВЦЭМ!$A$34:$A$777,$A74,СВЦЭМ!$B$34:$B$777,Y$47)+'СЕТ СН'!$G$11+СВЦЭМ!$D$10+'СЕТ СН'!$G$6-'СЕТ СН'!$G$23</f>
        <v>1547.1224566800001</v>
      </c>
    </row>
    <row r="75" spans="1:26" ht="15.75" x14ac:dyDescent="0.2">
      <c r="A75" s="35">
        <f t="shared" si="1"/>
        <v>43462</v>
      </c>
      <c r="B75" s="36">
        <f>SUMIFS(СВЦЭМ!$D$34:$D$777,СВЦЭМ!$A$34:$A$777,$A75,СВЦЭМ!$B$34:$B$777,B$47)+'СЕТ СН'!$G$11+СВЦЭМ!$D$10+'СЕТ СН'!$G$6-'СЕТ СН'!$G$23</f>
        <v>1599.5643022199999</v>
      </c>
      <c r="C75" s="36">
        <f>SUMIFS(СВЦЭМ!$D$34:$D$777,СВЦЭМ!$A$34:$A$777,$A75,СВЦЭМ!$B$34:$B$777,C$47)+'СЕТ СН'!$G$11+СВЦЭМ!$D$10+'СЕТ СН'!$G$6-'СЕТ СН'!$G$23</f>
        <v>1655.6659641200004</v>
      </c>
      <c r="D75" s="36">
        <f>SUMIFS(СВЦЭМ!$D$34:$D$777,СВЦЭМ!$A$34:$A$777,$A75,СВЦЭМ!$B$34:$B$777,D$47)+'СЕТ СН'!$G$11+СВЦЭМ!$D$10+'СЕТ СН'!$G$6-'СЕТ СН'!$G$23</f>
        <v>1725.24832423</v>
      </c>
      <c r="E75" s="36">
        <f>SUMIFS(СВЦЭМ!$D$34:$D$777,СВЦЭМ!$A$34:$A$777,$A75,СВЦЭМ!$B$34:$B$777,E$47)+'СЕТ СН'!$G$11+СВЦЭМ!$D$10+'СЕТ СН'!$G$6-'СЕТ СН'!$G$23</f>
        <v>1735.2628231400004</v>
      </c>
      <c r="F75" s="36">
        <f>SUMIFS(СВЦЭМ!$D$34:$D$777,СВЦЭМ!$A$34:$A$777,$A75,СВЦЭМ!$B$34:$B$777,F$47)+'СЕТ СН'!$G$11+СВЦЭМ!$D$10+'СЕТ СН'!$G$6-'СЕТ СН'!$G$23</f>
        <v>1747.0675688900001</v>
      </c>
      <c r="G75" s="36">
        <f>SUMIFS(СВЦЭМ!$D$34:$D$777,СВЦЭМ!$A$34:$A$777,$A75,СВЦЭМ!$B$34:$B$777,G$47)+'СЕТ СН'!$G$11+СВЦЭМ!$D$10+'СЕТ СН'!$G$6-'СЕТ СН'!$G$23</f>
        <v>1718.4161920300003</v>
      </c>
      <c r="H75" s="36">
        <f>SUMIFS(СВЦЭМ!$D$34:$D$777,СВЦЭМ!$A$34:$A$777,$A75,СВЦЭМ!$B$34:$B$777,H$47)+'СЕТ СН'!$G$11+СВЦЭМ!$D$10+'СЕТ СН'!$G$6-'СЕТ СН'!$G$23</f>
        <v>1648.1696733799999</v>
      </c>
      <c r="I75" s="36">
        <f>SUMIFS(СВЦЭМ!$D$34:$D$777,СВЦЭМ!$A$34:$A$777,$A75,СВЦЭМ!$B$34:$B$777,I$47)+'СЕТ СН'!$G$11+СВЦЭМ!$D$10+'СЕТ СН'!$G$6-'СЕТ СН'!$G$23</f>
        <v>1542.2795519900001</v>
      </c>
      <c r="J75" s="36">
        <f>SUMIFS(СВЦЭМ!$D$34:$D$777,СВЦЭМ!$A$34:$A$777,$A75,СВЦЭМ!$B$34:$B$777,J$47)+'СЕТ СН'!$G$11+СВЦЭМ!$D$10+'СЕТ СН'!$G$6-'СЕТ СН'!$G$23</f>
        <v>1473.89247473</v>
      </c>
      <c r="K75" s="36">
        <f>SUMIFS(СВЦЭМ!$D$34:$D$777,СВЦЭМ!$A$34:$A$777,$A75,СВЦЭМ!$B$34:$B$777,K$47)+'СЕТ СН'!$G$11+СВЦЭМ!$D$10+'СЕТ СН'!$G$6-'СЕТ СН'!$G$23</f>
        <v>1400.73838204</v>
      </c>
      <c r="L75" s="36">
        <f>SUMIFS(СВЦЭМ!$D$34:$D$777,СВЦЭМ!$A$34:$A$777,$A75,СВЦЭМ!$B$34:$B$777,L$47)+'СЕТ СН'!$G$11+СВЦЭМ!$D$10+'СЕТ СН'!$G$6-'СЕТ СН'!$G$23</f>
        <v>1396.39395541</v>
      </c>
      <c r="M75" s="36">
        <f>SUMIFS(СВЦЭМ!$D$34:$D$777,СВЦЭМ!$A$34:$A$777,$A75,СВЦЭМ!$B$34:$B$777,M$47)+'СЕТ СН'!$G$11+СВЦЭМ!$D$10+'СЕТ СН'!$G$6-'СЕТ СН'!$G$23</f>
        <v>1450.7725566300001</v>
      </c>
      <c r="N75" s="36">
        <f>SUMIFS(СВЦЭМ!$D$34:$D$777,СВЦЭМ!$A$34:$A$777,$A75,СВЦЭМ!$B$34:$B$777,N$47)+'СЕТ СН'!$G$11+СВЦЭМ!$D$10+'СЕТ СН'!$G$6-'СЕТ СН'!$G$23</f>
        <v>1501.6160628099999</v>
      </c>
      <c r="O75" s="36">
        <f>SUMIFS(СВЦЭМ!$D$34:$D$777,СВЦЭМ!$A$34:$A$777,$A75,СВЦЭМ!$B$34:$B$777,O$47)+'СЕТ СН'!$G$11+СВЦЭМ!$D$10+'СЕТ СН'!$G$6-'СЕТ СН'!$G$23</f>
        <v>1554.1475219000001</v>
      </c>
      <c r="P75" s="36">
        <f>SUMIFS(СВЦЭМ!$D$34:$D$777,СВЦЭМ!$A$34:$A$777,$A75,СВЦЭМ!$B$34:$B$777,P$47)+'СЕТ СН'!$G$11+СВЦЭМ!$D$10+'СЕТ СН'!$G$6-'СЕТ СН'!$G$23</f>
        <v>1568.476862</v>
      </c>
      <c r="Q75" s="36">
        <f>SUMIFS(СВЦЭМ!$D$34:$D$777,СВЦЭМ!$A$34:$A$777,$A75,СВЦЭМ!$B$34:$B$777,Q$47)+'СЕТ СН'!$G$11+СВЦЭМ!$D$10+'СЕТ СН'!$G$6-'СЕТ СН'!$G$23</f>
        <v>1543.60358784</v>
      </c>
      <c r="R75" s="36">
        <f>SUMIFS(СВЦЭМ!$D$34:$D$777,СВЦЭМ!$A$34:$A$777,$A75,СВЦЭМ!$B$34:$B$777,R$47)+'СЕТ СН'!$G$11+СВЦЭМ!$D$10+'СЕТ СН'!$G$6-'СЕТ СН'!$G$23</f>
        <v>1483.88658747</v>
      </c>
      <c r="S75" s="36">
        <f>SUMIFS(СВЦЭМ!$D$34:$D$777,СВЦЭМ!$A$34:$A$777,$A75,СВЦЭМ!$B$34:$B$777,S$47)+'СЕТ СН'!$G$11+СВЦЭМ!$D$10+'СЕТ СН'!$G$6-'СЕТ СН'!$G$23</f>
        <v>1401.1711995000001</v>
      </c>
      <c r="T75" s="36">
        <f>SUMIFS(СВЦЭМ!$D$34:$D$777,СВЦЭМ!$A$34:$A$777,$A75,СВЦЭМ!$B$34:$B$777,T$47)+'СЕТ СН'!$G$11+СВЦЭМ!$D$10+'СЕТ СН'!$G$6-'СЕТ СН'!$G$23</f>
        <v>1354.01854413</v>
      </c>
      <c r="U75" s="36">
        <f>SUMIFS(СВЦЭМ!$D$34:$D$777,СВЦЭМ!$A$34:$A$777,$A75,СВЦЭМ!$B$34:$B$777,U$47)+'СЕТ СН'!$G$11+СВЦЭМ!$D$10+'СЕТ СН'!$G$6-'СЕТ СН'!$G$23</f>
        <v>1359.0815802499999</v>
      </c>
      <c r="V75" s="36">
        <f>SUMIFS(СВЦЭМ!$D$34:$D$777,СВЦЭМ!$A$34:$A$777,$A75,СВЦЭМ!$B$34:$B$777,V$47)+'СЕТ СН'!$G$11+СВЦЭМ!$D$10+'СЕТ СН'!$G$6-'СЕТ СН'!$G$23</f>
        <v>1372.8296909000001</v>
      </c>
      <c r="W75" s="36">
        <f>SUMIFS(СВЦЭМ!$D$34:$D$777,СВЦЭМ!$A$34:$A$777,$A75,СВЦЭМ!$B$34:$B$777,W$47)+'СЕТ СН'!$G$11+СВЦЭМ!$D$10+'СЕТ СН'!$G$6-'СЕТ СН'!$G$23</f>
        <v>1381.6950471800001</v>
      </c>
      <c r="X75" s="36">
        <f>SUMIFS(СВЦЭМ!$D$34:$D$777,СВЦЭМ!$A$34:$A$777,$A75,СВЦЭМ!$B$34:$B$777,X$47)+'СЕТ СН'!$G$11+СВЦЭМ!$D$10+'СЕТ СН'!$G$6-'СЕТ СН'!$G$23</f>
        <v>1398.01809564</v>
      </c>
      <c r="Y75" s="36">
        <f>SUMIFS(СВЦЭМ!$D$34:$D$777,СВЦЭМ!$A$34:$A$777,$A75,СВЦЭМ!$B$34:$B$777,Y$47)+'СЕТ СН'!$G$11+СВЦЭМ!$D$10+'СЕТ СН'!$G$6-'СЕТ СН'!$G$23</f>
        <v>1487.6302572100001</v>
      </c>
    </row>
    <row r="76" spans="1:26" ht="15.75" x14ac:dyDescent="0.2">
      <c r="A76" s="35">
        <f t="shared" si="1"/>
        <v>43463</v>
      </c>
      <c r="B76" s="36">
        <f>SUMIFS(СВЦЭМ!$D$34:$D$777,СВЦЭМ!$A$34:$A$777,$A76,СВЦЭМ!$B$34:$B$777,B$47)+'СЕТ СН'!$G$11+СВЦЭМ!$D$10+'СЕТ СН'!$G$6-'СЕТ СН'!$G$23</f>
        <v>1572.8227546099999</v>
      </c>
      <c r="C76" s="36">
        <f>SUMIFS(СВЦЭМ!$D$34:$D$777,СВЦЭМ!$A$34:$A$777,$A76,СВЦЭМ!$B$34:$B$777,C$47)+'СЕТ СН'!$G$11+СВЦЭМ!$D$10+'СЕТ СН'!$G$6-'СЕТ СН'!$G$23</f>
        <v>1674.5450364200001</v>
      </c>
      <c r="D76" s="36">
        <f>SUMIFS(СВЦЭМ!$D$34:$D$777,СВЦЭМ!$A$34:$A$777,$A76,СВЦЭМ!$B$34:$B$777,D$47)+'СЕТ СН'!$G$11+СВЦЭМ!$D$10+'СЕТ СН'!$G$6-'СЕТ СН'!$G$23</f>
        <v>1755.5233183199998</v>
      </c>
      <c r="E76" s="36">
        <f>SUMIFS(СВЦЭМ!$D$34:$D$777,СВЦЭМ!$A$34:$A$777,$A76,СВЦЭМ!$B$34:$B$777,E$47)+'СЕТ СН'!$G$11+СВЦЭМ!$D$10+'СЕТ СН'!$G$6-'СЕТ СН'!$G$23</f>
        <v>1773.10568543</v>
      </c>
      <c r="F76" s="36">
        <f>SUMIFS(СВЦЭМ!$D$34:$D$777,СВЦЭМ!$A$34:$A$777,$A76,СВЦЭМ!$B$34:$B$777,F$47)+'СЕТ СН'!$G$11+СВЦЭМ!$D$10+'СЕТ СН'!$G$6-'СЕТ СН'!$G$23</f>
        <v>1773.0499153999999</v>
      </c>
      <c r="G76" s="36">
        <f>SUMIFS(СВЦЭМ!$D$34:$D$777,СВЦЭМ!$A$34:$A$777,$A76,СВЦЭМ!$B$34:$B$777,G$47)+'СЕТ СН'!$G$11+СВЦЭМ!$D$10+'СЕТ СН'!$G$6-'СЕТ СН'!$G$23</f>
        <v>1754.7384966300001</v>
      </c>
      <c r="H76" s="36">
        <f>SUMIFS(СВЦЭМ!$D$34:$D$777,СВЦЭМ!$A$34:$A$777,$A76,СВЦЭМ!$B$34:$B$777,H$47)+'СЕТ СН'!$G$11+СВЦЭМ!$D$10+'СЕТ СН'!$G$6-'СЕТ СН'!$G$23</f>
        <v>1659.1738399000001</v>
      </c>
      <c r="I76" s="36">
        <f>SUMIFS(СВЦЭМ!$D$34:$D$777,СВЦЭМ!$A$34:$A$777,$A76,СВЦЭМ!$B$34:$B$777,I$47)+'СЕТ СН'!$G$11+СВЦЭМ!$D$10+'СЕТ СН'!$G$6-'СЕТ СН'!$G$23</f>
        <v>1577.40117607</v>
      </c>
      <c r="J76" s="36">
        <f>SUMIFS(СВЦЭМ!$D$34:$D$777,СВЦЭМ!$A$34:$A$777,$A76,СВЦЭМ!$B$34:$B$777,J$47)+'СЕТ СН'!$G$11+СВЦЭМ!$D$10+'СЕТ СН'!$G$6-'СЕТ СН'!$G$23</f>
        <v>1522.2152432400001</v>
      </c>
      <c r="K76" s="36">
        <f>SUMIFS(СВЦЭМ!$D$34:$D$777,СВЦЭМ!$A$34:$A$777,$A76,СВЦЭМ!$B$34:$B$777,K$47)+'СЕТ СН'!$G$11+СВЦЭМ!$D$10+'СЕТ СН'!$G$6-'СЕТ СН'!$G$23</f>
        <v>1437.83705611</v>
      </c>
      <c r="L76" s="36">
        <f>SUMIFS(СВЦЭМ!$D$34:$D$777,СВЦЭМ!$A$34:$A$777,$A76,СВЦЭМ!$B$34:$B$777,L$47)+'СЕТ СН'!$G$11+СВЦЭМ!$D$10+'СЕТ СН'!$G$6-'СЕТ СН'!$G$23</f>
        <v>1436.41618485</v>
      </c>
      <c r="M76" s="36">
        <f>SUMIFS(СВЦЭМ!$D$34:$D$777,СВЦЭМ!$A$34:$A$777,$A76,СВЦЭМ!$B$34:$B$777,M$47)+'СЕТ СН'!$G$11+СВЦЭМ!$D$10+'СЕТ СН'!$G$6-'СЕТ СН'!$G$23</f>
        <v>1510.38829001</v>
      </c>
      <c r="N76" s="36">
        <f>SUMIFS(СВЦЭМ!$D$34:$D$777,СВЦЭМ!$A$34:$A$777,$A76,СВЦЭМ!$B$34:$B$777,N$47)+'СЕТ СН'!$G$11+СВЦЭМ!$D$10+'СЕТ СН'!$G$6-'СЕТ СН'!$G$23</f>
        <v>1556.1740244100001</v>
      </c>
      <c r="O76" s="36">
        <f>SUMIFS(СВЦЭМ!$D$34:$D$777,СВЦЭМ!$A$34:$A$777,$A76,СВЦЭМ!$B$34:$B$777,O$47)+'СЕТ СН'!$G$11+СВЦЭМ!$D$10+'СЕТ СН'!$G$6-'СЕТ СН'!$G$23</f>
        <v>1567.07887132</v>
      </c>
      <c r="P76" s="36">
        <f>SUMIFS(СВЦЭМ!$D$34:$D$777,СВЦЭМ!$A$34:$A$777,$A76,СВЦЭМ!$B$34:$B$777,P$47)+'СЕТ СН'!$G$11+СВЦЭМ!$D$10+'СЕТ СН'!$G$6-'СЕТ СН'!$G$23</f>
        <v>1574.02438848</v>
      </c>
      <c r="Q76" s="36">
        <f>SUMIFS(СВЦЭМ!$D$34:$D$777,СВЦЭМ!$A$34:$A$777,$A76,СВЦЭМ!$B$34:$B$777,Q$47)+'СЕТ СН'!$G$11+СВЦЭМ!$D$10+'СЕТ СН'!$G$6-'СЕТ СН'!$G$23</f>
        <v>1561.0179713100001</v>
      </c>
      <c r="R76" s="36">
        <f>SUMIFS(СВЦЭМ!$D$34:$D$777,СВЦЭМ!$A$34:$A$777,$A76,СВЦЭМ!$B$34:$B$777,R$47)+'СЕТ СН'!$G$11+СВЦЭМ!$D$10+'СЕТ СН'!$G$6-'СЕТ СН'!$G$23</f>
        <v>1510.96435084</v>
      </c>
      <c r="S76" s="36">
        <f>SUMIFS(СВЦЭМ!$D$34:$D$777,СВЦЭМ!$A$34:$A$777,$A76,СВЦЭМ!$B$34:$B$777,S$47)+'СЕТ СН'!$G$11+СВЦЭМ!$D$10+'СЕТ СН'!$G$6-'СЕТ СН'!$G$23</f>
        <v>1420.1520256900001</v>
      </c>
      <c r="T76" s="36">
        <f>SUMIFS(СВЦЭМ!$D$34:$D$777,СВЦЭМ!$A$34:$A$777,$A76,СВЦЭМ!$B$34:$B$777,T$47)+'СЕТ СН'!$G$11+СВЦЭМ!$D$10+'СЕТ СН'!$G$6-'СЕТ СН'!$G$23</f>
        <v>1389.4545888499999</v>
      </c>
      <c r="U76" s="36">
        <f>SUMIFS(СВЦЭМ!$D$34:$D$777,СВЦЭМ!$A$34:$A$777,$A76,СВЦЭМ!$B$34:$B$777,U$47)+'СЕТ СН'!$G$11+СВЦЭМ!$D$10+'СЕТ СН'!$G$6-'СЕТ СН'!$G$23</f>
        <v>1388.73230433</v>
      </c>
      <c r="V76" s="36">
        <f>SUMIFS(СВЦЭМ!$D$34:$D$777,СВЦЭМ!$A$34:$A$777,$A76,СВЦЭМ!$B$34:$B$777,V$47)+'СЕТ СН'!$G$11+СВЦЭМ!$D$10+'СЕТ СН'!$G$6-'СЕТ СН'!$G$23</f>
        <v>1413.67408634</v>
      </c>
      <c r="W76" s="36">
        <f>SUMIFS(СВЦЭМ!$D$34:$D$777,СВЦЭМ!$A$34:$A$777,$A76,СВЦЭМ!$B$34:$B$777,W$47)+'СЕТ СН'!$G$11+СВЦЭМ!$D$10+'СЕТ СН'!$G$6-'СЕТ СН'!$G$23</f>
        <v>1419.77322746</v>
      </c>
      <c r="X76" s="36">
        <f>SUMIFS(СВЦЭМ!$D$34:$D$777,СВЦЭМ!$A$34:$A$777,$A76,СВЦЭМ!$B$34:$B$777,X$47)+'СЕТ СН'!$G$11+СВЦЭМ!$D$10+'СЕТ СН'!$G$6-'СЕТ СН'!$G$23</f>
        <v>1426.2514609099999</v>
      </c>
      <c r="Y76" s="36">
        <f>SUMIFS(СВЦЭМ!$D$34:$D$777,СВЦЭМ!$A$34:$A$777,$A76,СВЦЭМ!$B$34:$B$777,Y$47)+'СЕТ СН'!$G$11+СВЦЭМ!$D$10+'СЕТ СН'!$G$6-'СЕТ СН'!$G$23</f>
        <v>1502.22939137</v>
      </c>
    </row>
    <row r="77" spans="1:26" ht="15.75" x14ac:dyDescent="0.2">
      <c r="A77" s="35">
        <f t="shared" si="1"/>
        <v>43464</v>
      </c>
      <c r="B77" s="36">
        <f>SUMIFS(СВЦЭМ!$D$34:$D$777,СВЦЭМ!$A$34:$A$777,$A77,СВЦЭМ!$B$34:$B$777,B$47)+'СЕТ СН'!$G$11+СВЦЭМ!$D$10+'СЕТ СН'!$G$6-'СЕТ СН'!$G$23</f>
        <v>1591.2963132699999</v>
      </c>
      <c r="C77" s="36">
        <f>SUMIFS(СВЦЭМ!$D$34:$D$777,СВЦЭМ!$A$34:$A$777,$A77,СВЦЭМ!$B$34:$B$777,C$47)+'СЕТ СН'!$G$11+СВЦЭМ!$D$10+'СЕТ СН'!$G$6-'СЕТ СН'!$G$23</f>
        <v>1671.7563872800001</v>
      </c>
      <c r="D77" s="36">
        <f>SUMIFS(СВЦЭМ!$D$34:$D$777,СВЦЭМ!$A$34:$A$777,$A77,СВЦЭМ!$B$34:$B$777,D$47)+'СЕТ СН'!$G$11+СВЦЭМ!$D$10+'СЕТ СН'!$G$6-'СЕТ СН'!$G$23</f>
        <v>1698.3258134299999</v>
      </c>
      <c r="E77" s="36">
        <f>SUMIFS(СВЦЭМ!$D$34:$D$777,СВЦЭМ!$A$34:$A$777,$A77,СВЦЭМ!$B$34:$B$777,E$47)+'СЕТ СН'!$G$11+СВЦЭМ!$D$10+'СЕТ СН'!$G$6-'СЕТ СН'!$G$23</f>
        <v>1696.5959156700001</v>
      </c>
      <c r="F77" s="36">
        <f>SUMIFS(СВЦЭМ!$D$34:$D$777,СВЦЭМ!$A$34:$A$777,$A77,СВЦЭМ!$B$34:$B$777,F$47)+'СЕТ СН'!$G$11+СВЦЭМ!$D$10+'СЕТ СН'!$G$6-'СЕТ СН'!$G$23</f>
        <v>1696.59489119</v>
      </c>
      <c r="G77" s="36">
        <f>SUMIFS(СВЦЭМ!$D$34:$D$777,СВЦЭМ!$A$34:$A$777,$A77,СВЦЭМ!$B$34:$B$777,G$47)+'СЕТ СН'!$G$11+СВЦЭМ!$D$10+'СЕТ СН'!$G$6-'СЕТ СН'!$G$23</f>
        <v>1699.2036818799997</v>
      </c>
      <c r="H77" s="36">
        <f>SUMIFS(СВЦЭМ!$D$34:$D$777,СВЦЭМ!$A$34:$A$777,$A77,СВЦЭМ!$B$34:$B$777,H$47)+'СЕТ СН'!$G$11+СВЦЭМ!$D$10+'СЕТ СН'!$G$6-'СЕТ СН'!$G$23</f>
        <v>1684.9086150399999</v>
      </c>
      <c r="I77" s="36">
        <f>SUMIFS(СВЦЭМ!$D$34:$D$777,СВЦЭМ!$A$34:$A$777,$A77,СВЦЭМ!$B$34:$B$777,I$47)+'СЕТ СН'!$G$11+СВЦЭМ!$D$10+'СЕТ СН'!$G$6-'СЕТ СН'!$G$23</f>
        <v>1634.3041435499999</v>
      </c>
      <c r="J77" s="36">
        <f>SUMIFS(СВЦЭМ!$D$34:$D$777,СВЦЭМ!$A$34:$A$777,$A77,СВЦЭМ!$B$34:$B$777,J$47)+'СЕТ СН'!$G$11+СВЦЭМ!$D$10+'СЕТ СН'!$G$6-'СЕТ СН'!$G$23</f>
        <v>1557.3514142900001</v>
      </c>
      <c r="K77" s="36">
        <f>SUMIFS(СВЦЭМ!$D$34:$D$777,СВЦЭМ!$A$34:$A$777,$A77,СВЦЭМ!$B$34:$B$777,K$47)+'СЕТ СН'!$G$11+СВЦЭМ!$D$10+'СЕТ СН'!$G$6-'СЕТ СН'!$G$23</f>
        <v>1459.79262382</v>
      </c>
      <c r="L77" s="36">
        <f>SUMIFS(СВЦЭМ!$D$34:$D$777,СВЦЭМ!$A$34:$A$777,$A77,СВЦЭМ!$B$34:$B$777,L$47)+'СЕТ СН'!$G$11+СВЦЭМ!$D$10+'СЕТ СН'!$G$6-'СЕТ СН'!$G$23</f>
        <v>1441.20839361</v>
      </c>
      <c r="M77" s="36">
        <f>SUMIFS(СВЦЭМ!$D$34:$D$777,СВЦЭМ!$A$34:$A$777,$A77,СВЦЭМ!$B$34:$B$777,M$47)+'СЕТ СН'!$G$11+СВЦЭМ!$D$10+'СЕТ СН'!$G$6-'СЕТ СН'!$G$23</f>
        <v>1499.6193695100001</v>
      </c>
      <c r="N77" s="36">
        <f>SUMIFS(СВЦЭМ!$D$34:$D$777,СВЦЭМ!$A$34:$A$777,$A77,СВЦЭМ!$B$34:$B$777,N$47)+'СЕТ СН'!$G$11+СВЦЭМ!$D$10+'СЕТ СН'!$G$6-'СЕТ СН'!$G$23</f>
        <v>1551.29006205</v>
      </c>
      <c r="O77" s="36">
        <f>SUMIFS(СВЦЭМ!$D$34:$D$777,СВЦЭМ!$A$34:$A$777,$A77,СВЦЭМ!$B$34:$B$777,O$47)+'СЕТ СН'!$G$11+СВЦЭМ!$D$10+'СЕТ СН'!$G$6-'СЕТ СН'!$G$23</f>
        <v>1596.36591991</v>
      </c>
      <c r="P77" s="36">
        <f>SUMIFS(СВЦЭМ!$D$34:$D$777,СВЦЭМ!$A$34:$A$777,$A77,СВЦЭМ!$B$34:$B$777,P$47)+'СЕТ СН'!$G$11+СВЦЭМ!$D$10+'СЕТ СН'!$G$6-'СЕТ СН'!$G$23</f>
        <v>1593.42341119</v>
      </c>
      <c r="Q77" s="36">
        <f>SUMIFS(СВЦЭМ!$D$34:$D$777,СВЦЭМ!$A$34:$A$777,$A77,СВЦЭМ!$B$34:$B$777,Q$47)+'СЕТ СН'!$G$11+СВЦЭМ!$D$10+'СЕТ СН'!$G$6-'СЕТ СН'!$G$23</f>
        <v>1582.7372540000001</v>
      </c>
      <c r="R77" s="36">
        <f>SUMIFS(СВЦЭМ!$D$34:$D$777,СВЦЭМ!$A$34:$A$777,$A77,СВЦЭМ!$B$34:$B$777,R$47)+'СЕТ СН'!$G$11+СВЦЭМ!$D$10+'СЕТ СН'!$G$6-'СЕТ СН'!$G$23</f>
        <v>1513.6247756</v>
      </c>
      <c r="S77" s="36">
        <f>SUMIFS(СВЦЭМ!$D$34:$D$777,СВЦЭМ!$A$34:$A$777,$A77,СВЦЭМ!$B$34:$B$777,S$47)+'СЕТ СН'!$G$11+СВЦЭМ!$D$10+'СЕТ СН'!$G$6-'СЕТ СН'!$G$23</f>
        <v>1426.6941813199999</v>
      </c>
      <c r="T77" s="36">
        <f>SUMIFS(СВЦЭМ!$D$34:$D$777,СВЦЭМ!$A$34:$A$777,$A77,СВЦЭМ!$B$34:$B$777,T$47)+'СЕТ СН'!$G$11+СВЦЭМ!$D$10+'СЕТ СН'!$G$6-'СЕТ СН'!$G$23</f>
        <v>1384.9131646799999</v>
      </c>
      <c r="U77" s="36">
        <f>SUMIFS(СВЦЭМ!$D$34:$D$777,СВЦЭМ!$A$34:$A$777,$A77,СВЦЭМ!$B$34:$B$777,U$47)+'СЕТ СН'!$G$11+СВЦЭМ!$D$10+'СЕТ СН'!$G$6-'СЕТ СН'!$G$23</f>
        <v>1379.70672298</v>
      </c>
      <c r="V77" s="36">
        <f>SUMIFS(СВЦЭМ!$D$34:$D$777,СВЦЭМ!$A$34:$A$777,$A77,СВЦЭМ!$B$34:$B$777,V$47)+'СЕТ СН'!$G$11+СВЦЭМ!$D$10+'СЕТ СН'!$G$6-'СЕТ СН'!$G$23</f>
        <v>1394.4893265799999</v>
      </c>
      <c r="W77" s="36">
        <f>SUMIFS(СВЦЭМ!$D$34:$D$777,СВЦЭМ!$A$34:$A$777,$A77,СВЦЭМ!$B$34:$B$777,W$47)+'СЕТ СН'!$G$11+СВЦЭМ!$D$10+'СЕТ СН'!$G$6-'СЕТ СН'!$G$23</f>
        <v>1406.6521638199999</v>
      </c>
      <c r="X77" s="36">
        <f>SUMIFS(СВЦЭМ!$D$34:$D$777,СВЦЭМ!$A$34:$A$777,$A77,СВЦЭМ!$B$34:$B$777,X$47)+'СЕТ СН'!$G$11+СВЦЭМ!$D$10+'СЕТ СН'!$G$6-'СЕТ СН'!$G$23</f>
        <v>1383.7834047700001</v>
      </c>
      <c r="Y77" s="36">
        <f>SUMIFS(СВЦЭМ!$D$34:$D$777,СВЦЭМ!$A$34:$A$777,$A77,СВЦЭМ!$B$34:$B$777,Y$47)+'СЕТ СН'!$G$11+СВЦЭМ!$D$10+'СЕТ СН'!$G$6-'СЕТ СН'!$G$23</f>
        <v>1435.8340868299999</v>
      </c>
    </row>
    <row r="78" spans="1:26" ht="15.75" x14ac:dyDescent="0.2">
      <c r="A78" s="35">
        <f t="shared" si="1"/>
        <v>43465</v>
      </c>
      <c r="B78" s="36">
        <f>SUMIFS(СВЦЭМ!$D$34:$D$777,СВЦЭМ!$A$34:$A$777,$A78,СВЦЭМ!$B$34:$B$777,B$47)+'СЕТ СН'!$G$11+СВЦЭМ!$D$10+'СЕТ СН'!$G$6-'СЕТ СН'!$G$23</f>
        <v>1589.44850931</v>
      </c>
      <c r="C78" s="36">
        <f>SUMIFS(СВЦЭМ!$D$34:$D$777,СВЦЭМ!$A$34:$A$777,$A78,СВЦЭМ!$B$34:$B$777,C$47)+'СЕТ СН'!$G$11+СВЦЭМ!$D$10+'СЕТ СН'!$G$6-'СЕТ СН'!$G$23</f>
        <v>1666.7450374199998</v>
      </c>
      <c r="D78" s="36">
        <f>SUMIFS(СВЦЭМ!$D$34:$D$777,СВЦЭМ!$A$34:$A$777,$A78,СВЦЭМ!$B$34:$B$777,D$47)+'СЕТ СН'!$G$11+СВЦЭМ!$D$10+'СЕТ СН'!$G$6-'СЕТ СН'!$G$23</f>
        <v>1688.1680367899999</v>
      </c>
      <c r="E78" s="36">
        <f>SUMIFS(СВЦЭМ!$D$34:$D$777,СВЦЭМ!$A$34:$A$777,$A78,СВЦЭМ!$B$34:$B$777,E$47)+'СЕТ СН'!$G$11+СВЦЭМ!$D$10+'СЕТ СН'!$G$6-'СЕТ СН'!$G$23</f>
        <v>1689.8375999199998</v>
      </c>
      <c r="F78" s="36">
        <f>SUMIFS(СВЦЭМ!$D$34:$D$777,СВЦЭМ!$A$34:$A$777,$A78,СВЦЭМ!$B$34:$B$777,F$47)+'СЕТ СН'!$G$11+СВЦЭМ!$D$10+'СЕТ СН'!$G$6-'СЕТ СН'!$G$23</f>
        <v>1688.3795298699997</v>
      </c>
      <c r="G78" s="36">
        <f>SUMIFS(СВЦЭМ!$D$34:$D$777,СВЦЭМ!$A$34:$A$777,$A78,СВЦЭМ!$B$34:$B$777,G$47)+'СЕТ СН'!$G$11+СВЦЭМ!$D$10+'СЕТ СН'!$G$6-'СЕТ СН'!$G$23</f>
        <v>1689.8362602400002</v>
      </c>
      <c r="H78" s="36">
        <f>SUMIFS(СВЦЭМ!$D$34:$D$777,СВЦЭМ!$A$34:$A$777,$A78,СВЦЭМ!$B$34:$B$777,H$47)+'СЕТ СН'!$G$11+СВЦЭМ!$D$10+'СЕТ СН'!$G$6-'СЕТ СН'!$G$23</f>
        <v>1673.61395915</v>
      </c>
      <c r="I78" s="36">
        <f>SUMIFS(СВЦЭМ!$D$34:$D$777,СВЦЭМ!$A$34:$A$777,$A78,СВЦЭМ!$B$34:$B$777,I$47)+'СЕТ СН'!$G$11+СВЦЭМ!$D$10+'СЕТ СН'!$G$6-'СЕТ СН'!$G$23</f>
        <v>1622.3285132999999</v>
      </c>
      <c r="J78" s="36">
        <f>SUMIFS(СВЦЭМ!$D$34:$D$777,СВЦЭМ!$A$34:$A$777,$A78,СВЦЭМ!$B$34:$B$777,J$47)+'СЕТ СН'!$G$11+СВЦЭМ!$D$10+'СЕТ СН'!$G$6-'СЕТ СН'!$G$23</f>
        <v>1540.9812647599999</v>
      </c>
      <c r="K78" s="36">
        <f>SUMIFS(СВЦЭМ!$D$34:$D$777,СВЦЭМ!$A$34:$A$777,$A78,СВЦЭМ!$B$34:$B$777,K$47)+'СЕТ СН'!$G$11+СВЦЭМ!$D$10+'СЕТ СН'!$G$6-'СЕТ СН'!$G$23</f>
        <v>1438.37146596</v>
      </c>
      <c r="L78" s="36">
        <f>SUMIFS(СВЦЭМ!$D$34:$D$777,СВЦЭМ!$A$34:$A$777,$A78,СВЦЭМ!$B$34:$B$777,L$47)+'СЕТ СН'!$G$11+СВЦЭМ!$D$10+'СЕТ СН'!$G$6-'СЕТ СН'!$G$23</f>
        <v>1428.6423938099999</v>
      </c>
      <c r="M78" s="36">
        <f>SUMIFS(СВЦЭМ!$D$34:$D$777,СВЦЭМ!$A$34:$A$777,$A78,СВЦЭМ!$B$34:$B$777,M$47)+'СЕТ СН'!$G$11+СВЦЭМ!$D$10+'СЕТ СН'!$G$6-'СЕТ СН'!$G$23</f>
        <v>1498.75137094</v>
      </c>
      <c r="N78" s="36">
        <f>SUMIFS(СВЦЭМ!$D$34:$D$777,СВЦЭМ!$A$34:$A$777,$A78,СВЦЭМ!$B$34:$B$777,N$47)+'СЕТ СН'!$G$11+СВЦЭМ!$D$10+'СЕТ СН'!$G$6-'СЕТ СН'!$G$23</f>
        <v>1552.1067362900001</v>
      </c>
      <c r="O78" s="36">
        <f>SUMIFS(СВЦЭМ!$D$34:$D$777,СВЦЭМ!$A$34:$A$777,$A78,СВЦЭМ!$B$34:$B$777,O$47)+'СЕТ СН'!$G$11+СВЦЭМ!$D$10+'СЕТ СН'!$G$6-'СЕТ СН'!$G$23</f>
        <v>1600.0459450400001</v>
      </c>
      <c r="P78" s="36">
        <f>SUMIFS(СВЦЭМ!$D$34:$D$777,СВЦЭМ!$A$34:$A$777,$A78,СВЦЭМ!$B$34:$B$777,P$47)+'СЕТ СН'!$G$11+СВЦЭМ!$D$10+'СЕТ СН'!$G$6-'СЕТ СН'!$G$23</f>
        <v>1596.6283287700001</v>
      </c>
      <c r="Q78" s="36">
        <f>SUMIFS(СВЦЭМ!$D$34:$D$777,СВЦЭМ!$A$34:$A$777,$A78,СВЦЭМ!$B$34:$B$777,Q$47)+'СЕТ СН'!$G$11+СВЦЭМ!$D$10+'СЕТ СН'!$G$6-'СЕТ СН'!$G$23</f>
        <v>1587.21595129</v>
      </c>
      <c r="R78" s="36">
        <f>SUMIFS(СВЦЭМ!$D$34:$D$777,СВЦЭМ!$A$34:$A$777,$A78,СВЦЭМ!$B$34:$B$777,R$47)+'СЕТ СН'!$G$11+СВЦЭМ!$D$10+'СЕТ СН'!$G$6-'СЕТ СН'!$G$23</f>
        <v>1517.6736728000001</v>
      </c>
      <c r="S78" s="36">
        <f>SUMIFS(СВЦЭМ!$D$34:$D$777,СВЦЭМ!$A$34:$A$777,$A78,СВЦЭМ!$B$34:$B$777,S$47)+'СЕТ СН'!$G$11+СВЦЭМ!$D$10+'СЕТ СН'!$G$6-'СЕТ СН'!$G$23</f>
        <v>1435.77843276</v>
      </c>
      <c r="T78" s="36">
        <f>SUMIFS(СВЦЭМ!$D$34:$D$777,СВЦЭМ!$A$34:$A$777,$A78,СВЦЭМ!$B$34:$B$777,T$47)+'СЕТ СН'!$G$11+СВЦЭМ!$D$10+'СЕТ СН'!$G$6-'СЕТ СН'!$G$23</f>
        <v>1393.6887504900001</v>
      </c>
      <c r="U78" s="36">
        <f>SUMIFS(СВЦЭМ!$D$34:$D$777,СВЦЭМ!$A$34:$A$777,$A78,СВЦЭМ!$B$34:$B$777,U$47)+'СЕТ СН'!$G$11+СВЦЭМ!$D$10+'СЕТ СН'!$G$6-'СЕТ СН'!$G$23</f>
        <v>1391.2547047999999</v>
      </c>
      <c r="V78" s="36">
        <f>SUMIFS(СВЦЭМ!$D$34:$D$777,СВЦЭМ!$A$34:$A$777,$A78,СВЦЭМ!$B$34:$B$777,V$47)+'СЕТ СН'!$G$11+СВЦЭМ!$D$10+'СЕТ СН'!$G$6-'СЕТ СН'!$G$23</f>
        <v>1404.96861139</v>
      </c>
      <c r="W78" s="36">
        <f>SUMIFS(СВЦЭМ!$D$34:$D$777,СВЦЭМ!$A$34:$A$777,$A78,СВЦЭМ!$B$34:$B$777,W$47)+'СЕТ СН'!$G$11+СВЦЭМ!$D$10+'СЕТ СН'!$G$6-'СЕТ СН'!$G$23</f>
        <v>1410.6328690799999</v>
      </c>
      <c r="X78" s="36">
        <f>SUMIFS(СВЦЭМ!$D$34:$D$777,СВЦЭМ!$A$34:$A$777,$A78,СВЦЭМ!$B$34:$B$777,X$47)+'СЕТ СН'!$G$11+СВЦЭМ!$D$10+'СЕТ СН'!$G$6-'СЕТ СН'!$G$23</f>
        <v>1379.6620872999999</v>
      </c>
      <c r="Y78" s="36">
        <f>SUMIFS(СВЦЭМ!$D$34:$D$777,СВЦЭМ!$A$34:$A$777,$A78,СВЦЭМ!$B$34:$B$777,Y$47)+'СЕТ СН'!$G$11+СВЦЭМ!$D$10+'СЕТ СН'!$G$6-'СЕТ СН'!$G$23</f>
        <v>1422.2414000700001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17" t="s">
        <v>7</v>
      </c>
      <c r="B81" s="120" t="s">
        <v>75</v>
      </c>
      <c r="C81" s="121"/>
      <c r="D81" s="121"/>
      <c r="E81" s="121"/>
      <c r="F81" s="121"/>
      <c r="G81" s="121"/>
      <c r="H81" s="121"/>
      <c r="I81" s="121"/>
      <c r="J81" s="121"/>
      <c r="K81" s="121"/>
      <c r="L81" s="121"/>
      <c r="M81" s="121"/>
      <c r="N81" s="121"/>
      <c r="O81" s="121"/>
      <c r="P81" s="121"/>
      <c r="Q81" s="121"/>
      <c r="R81" s="121"/>
      <c r="S81" s="121"/>
      <c r="T81" s="121"/>
      <c r="U81" s="121"/>
      <c r="V81" s="121"/>
      <c r="W81" s="121"/>
      <c r="X81" s="121"/>
      <c r="Y81" s="122"/>
    </row>
    <row r="82" spans="1:27" ht="12.75" customHeight="1" x14ac:dyDescent="0.2">
      <c r="A82" s="118"/>
      <c r="B82" s="123"/>
      <c r="C82" s="124"/>
      <c r="D82" s="124"/>
      <c r="E82" s="124"/>
      <c r="F82" s="124"/>
      <c r="G82" s="124"/>
      <c r="H82" s="124"/>
      <c r="I82" s="124"/>
      <c r="J82" s="124"/>
      <c r="K82" s="124"/>
      <c r="L82" s="124"/>
      <c r="M82" s="124"/>
      <c r="N82" s="124"/>
      <c r="O82" s="124"/>
      <c r="P82" s="124"/>
      <c r="Q82" s="124"/>
      <c r="R82" s="124"/>
      <c r="S82" s="124"/>
      <c r="T82" s="124"/>
      <c r="U82" s="124"/>
      <c r="V82" s="124"/>
      <c r="W82" s="124"/>
      <c r="X82" s="124"/>
      <c r="Y82" s="125"/>
    </row>
    <row r="83" spans="1:27" ht="12.75" customHeight="1" x14ac:dyDescent="0.2">
      <c r="A83" s="11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01.12.2018</v>
      </c>
      <c r="B84" s="36">
        <f>SUMIFS(СВЦЭМ!$D$34:$D$777,СВЦЭМ!$A$34:$A$777,$A84,СВЦЭМ!$B$34:$B$777,B$83)+'СЕТ СН'!$H$11+СВЦЭМ!$D$10+'СЕТ СН'!$H$6-'СЕТ СН'!$H$23</f>
        <v>1487.7219121099999</v>
      </c>
      <c r="C84" s="36">
        <f>SUMIFS(СВЦЭМ!$D$34:$D$777,СВЦЭМ!$A$34:$A$777,$A84,СВЦЭМ!$B$34:$B$777,C$83)+'СЕТ СН'!$H$11+СВЦЭМ!$D$10+'СЕТ СН'!$H$6-'СЕТ СН'!$H$23</f>
        <v>1542.4105380999999</v>
      </c>
      <c r="D84" s="36">
        <f>SUMIFS(СВЦЭМ!$D$34:$D$777,СВЦЭМ!$A$34:$A$777,$A84,СВЦЭМ!$B$34:$B$777,D$83)+'СЕТ СН'!$H$11+СВЦЭМ!$D$10+'СЕТ СН'!$H$6-'СЕТ СН'!$H$23</f>
        <v>1626.72495252</v>
      </c>
      <c r="E84" s="36">
        <f>SUMIFS(СВЦЭМ!$D$34:$D$777,СВЦЭМ!$A$34:$A$777,$A84,СВЦЭМ!$B$34:$B$777,E$83)+'СЕТ СН'!$H$11+СВЦЭМ!$D$10+'СЕТ СН'!$H$6-'СЕТ СН'!$H$23</f>
        <v>1653.9591472500001</v>
      </c>
      <c r="F84" s="36">
        <f>SUMIFS(СВЦЭМ!$D$34:$D$777,СВЦЭМ!$A$34:$A$777,$A84,СВЦЭМ!$B$34:$B$777,F$83)+'СЕТ СН'!$H$11+СВЦЭМ!$D$10+'СЕТ СН'!$H$6-'СЕТ СН'!$H$23</f>
        <v>1661.2505465200002</v>
      </c>
      <c r="G84" s="36">
        <f>SUMIFS(СВЦЭМ!$D$34:$D$777,СВЦЭМ!$A$34:$A$777,$A84,СВЦЭМ!$B$34:$B$777,G$83)+'СЕТ СН'!$H$11+СВЦЭМ!$D$10+'СЕТ СН'!$H$6-'СЕТ СН'!$H$23</f>
        <v>1642.47239992</v>
      </c>
      <c r="H84" s="36">
        <f>SUMIFS(СВЦЭМ!$D$34:$D$777,СВЦЭМ!$A$34:$A$777,$A84,СВЦЭМ!$B$34:$B$777,H$83)+'СЕТ СН'!$H$11+СВЦЭМ!$D$10+'СЕТ СН'!$H$6-'СЕТ СН'!$H$23</f>
        <v>1601.7969793399998</v>
      </c>
      <c r="I84" s="36">
        <f>SUMIFS(СВЦЭМ!$D$34:$D$777,СВЦЭМ!$A$34:$A$777,$A84,СВЦЭМ!$B$34:$B$777,I$83)+'СЕТ СН'!$H$11+СВЦЭМ!$D$10+'СЕТ СН'!$H$6-'СЕТ СН'!$H$23</f>
        <v>1589.0599809100001</v>
      </c>
      <c r="J84" s="36">
        <f>SUMIFS(СВЦЭМ!$D$34:$D$777,СВЦЭМ!$A$34:$A$777,$A84,СВЦЭМ!$B$34:$B$777,J$83)+'СЕТ СН'!$H$11+СВЦЭМ!$D$10+'СЕТ СН'!$H$6-'СЕТ СН'!$H$23</f>
        <v>1561.93105636</v>
      </c>
      <c r="K84" s="36">
        <f>SUMIFS(СВЦЭМ!$D$34:$D$777,СВЦЭМ!$A$34:$A$777,$A84,СВЦЭМ!$B$34:$B$777,K$83)+'СЕТ СН'!$H$11+СВЦЭМ!$D$10+'СЕТ СН'!$H$6-'СЕТ СН'!$H$23</f>
        <v>1524.5088507</v>
      </c>
      <c r="L84" s="36">
        <f>SUMIFS(СВЦЭМ!$D$34:$D$777,СВЦЭМ!$A$34:$A$777,$A84,СВЦЭМ!$B$34:$B$777,L$83)+'СЕТ СН'!$H$11+СВЦЭМ!$D$10+'СЕТ СН'!$H$6-'СЕТ СН'!$H$23</f>
        <v>1511.0365374999999</v>
      </c>
      <c r="M84" s="36">
        <f>SUMIFS(СВЦЭМ!$D$34:$D$777,СВЦЭМ!$A$34:$A$777,$A84,СВЦЭМ!$B$34:$B$777,M$83)+'СЕТ СН'!$H$11+СВЦЭМ!$D$10+'СЕТ СН'!$H$6-'СЕТ СН'!$H$23</f>
        <v>1520.44462501</v>
      </c>
      <c r="N84" s="36">
        <f>SUMIFS(СВЦЭМ!$D$34:$D$777,СВЦЭМ!$A$34:$A$777,$A84,СВЦЭМ!$B$34:$B$777,N$83)+'СЕТ СН'!$H$11+СВЦЭМ!$D$10+'СЕТ СН'!$H$6-'СЕТ СН'!$H$23</f>
        <v>1518.95307321</v>
      </c>
      <c r="O84" s="36">
        <f>SUMIFS(СВЦЭМ!$D$34:$D$777,СВЦЭМ!$A$34:$A$777,$A84,СВЦЭМ!$B$34:$B$777,O$83)+'СЕТ СН'!$H$11+СВЦЭМ!$D$10+'СЕТ СН'!$H$6-'СЕТ СН'!$H$23</f>
        <v>1480.5531700700001</v>
      </c>
      <c r="P84" s="36">
        <f>SUMIFS(СВЦЭМ!$D$34:$D$777,СВЦЭМ!$A$34:$A$777,$A84,СВЦЭМ!$B$34:$B$777,P$83)+'СЕТ СН'!$H$11+СВЦЭМ!$D$10+'СЕТ СН'!$H$6-'СЕТ СН'!$H$23</f>
        <v>1423.5715181999999</v>
      </c>
      <c r="Q84" s="36">
        <f>SUMIFS(СВЦЭМ!$D$34:$D$777,СВЦЭМ!$A$34:$A$777,$A84,СВЦЭМ!$B$34:$B$777,Q$83)+'СЕТ СН'!$H$11+СВЦЭМ!$D$10+'СЕТ СН'!$H$6-'СЕТ СН'!$H$23</f>
        <v>1354.5593772499999</v>
      </c>
      <c r="R84" s="36">
        <f>SUMIFS(СВЦЭМ!$D$34:$D$777,СВЦЭМ!$A$34:$A$777,$A84,СВЦЭМ!$B$34:$B$777,R$83)+'СЕТ СН'!$H$11+СВЦЭМ!$D$10+'СЕТ СН'!$H$6-'СЕТ СН'!$H$23</f>
        <v>1350.76091668</v>
      </c>
      <c r="S84" s="36">
        <f>SUMIFS(СВЦЭМ!$D$34:$D$777,СВЦЭМ!$A$34:$A$777,$A84,СВЦЭМ!$B$34:$B$777,S$83)+'СЕТ СН'!$H$11+СВЦЭМ!$D$10+'СЕТ СН'!$H$6-'СЕТ СН'!$H$23</f>
        <v>1332.93815399</v>
      </c>
      <c r="T84" s="36">
        <f>SUMIFS(СВЦЭМ!$D$34:$D$777,СВЦЭМ!$A$34:$A$777,$A84,СВЦЭМ!$B$34:$B$777,T$83)+'СЕТ СН'!$H$11+СВЦЭМ!$D$10+'СЕТ СН'!$H$6-'СЕТ СН'!$H$23</f>
        <v>1297.4648001400001</v>
      </c>
      <c r="U84" s="36">
        <f>SUMIFS(СВЦЭМ!$D$34:$D$777,СВЦЭМ!$A$34:$A$777,$A84,СВЦЭМ!$B$34:$B$777,U$83)+'СЕТ СН'!$H$11+СВЦЭМ!$D$10+'СЕТ СН'!$H$6-'СЕТ СН'!$H$23</f>
        <v>1305.60316627</v>
      </c>
      <c r="V84" s="36">
        <f>SUMIFS(СВЦЭМ!$D$34:$D$777,СВЦЭМ!$A$34:$A$777,$A84,СВЦЭМ!$B$34:$B$777,V$83)+'СЕТ СН'!$H$11+СВЦЭМ!$D$10+'СЕТ СН'!$H$6-'СЕТ СН'!$H$23</f>
        <v>1321.00941326</v>
      </c>
      <c r="W84" s="36">
        <f>SUMIFS(СВЦЭМ!$D$34:$D$777,СВЦЭМ!$A$34:$A$777,$A84,СВЦЭМ!$B$34:$B$777,W$83)+'СЕТ СН'!$H$11+СВЦЭМ!$D$10+'СЕТ СН'!$H$6-'СЕТ СН'!$H$23</f>
        <v>1330.5246540099999</v>
      </c>
      <c r="X84" s="36">
        <f>SUMIFS(СВЦЭМ!$D$34:$D$777,СВЦЭМ!$A$34:$A$777,$A84,СВЦЭМ!$B$34:$B$777,X$83)+'СЕТ СН'!$H$11+СВЦЭМ!$D$10+'СЕТ СН'!$H$6-'СЕТ СН'!$H$23</f>
        <v>1343.58140097</v>
      </c>
      <c r="Y84" s="36">
        <f>SUMIFS(СВЦЭМ!$D$34:$D$777,СВЦЭМ!$A$34:$A$777,$A84,СВЦЭМ!$B$34:$B$777,Y$83)+'СЕТ СН'!$H$11+СВЦЭМ!$D$10+'СЕТ СН'!$H$6-'СЕТ СН'!$H$23</f>
        <v>1420.1970499900001</v>
      </c>
      <c r="AA84" s="45"/>
    </row>
    <row r="85" spans="1:27" ht="15.75" x14ac:dyDescent="0.2">
      <c r="A85" s="35">
        <f>A84+1</f>
        <v>43436</v>
      </c>
      <c r="B85" s="36">
        <f>SUMIFS(СВЦЭМ!$D$34:$D$777,СВЦЭМ!$A$34:$A$777,$A85,СВЦЭМ!$B$34:$B$777,B$83)+'СЕТ СН'!$H$11+СВЦЭМ!$D$10+'СЕТ СН'!$H$6-'СЕТ СН'!$H$23</f>
        <v>1491.49553326</v>
      </c>
      <c r="C85" s="36">
        <f>SUMIFS(СВЦЭМ!$D$34:$D$777,СВЦЭМ!$A$34:$A$777,$A85,СВЦЭМ!$B$34:$B$777,C$83)+'СЕТ СН'!$H$11+СВЦЭМ!$D$10+'СЕТ СН'!$H$6-'СЕТ СН'!$H$23</f>
        <v>1590.3608169200002</v>
      </c>
      <c r="D85" s="36">
        <f>SUMIFS(СВЦЭМ!$D$34:$D$777,СВЦЭМ!$A$34:$A$777,$A85,СВЦЭМ!$B$34:$B$777,D$83)+'СЕТ СН'!$H$11+СВЦЭМ!$D$10+'СЕТ СН'!$H$6-'СЕТ СН'!$H$23</f>
        <v>1657.35329899</v>
      </c>
      <c r="E85" s="36">
        <f>SUMIFS(СВЦЭМ!$D$34:$D$777,СВЦЭМ!$A$34:$A$777,$A85,СВЦЭМ!$B$34:$B$777,E$83)+'СЕТ СН'!$H$11+СВЦЭМ!$D$10+'СЕТ СН'!$H$6-'СЕТ СН'!$H$23</f>
        <v>1652.9511958000003</v>
      </c>
      <c r="F85" s="36">
        <f>SUMIFS(СВЦЭМ!$D$34:$D$777,СВЦЭМ!$A$34:$A$777,$A85,СВЦЭМ!$B$34:$B$777,F$83)+'СЕТ СН'!$H$11+СВЦЭМ!$D$10+'СЕТ СН'!$H$6-'СЕТ СН'!$H$23</f>
        <v>1650.73978984</v>
      </c>
      <c r="G85" s="36">
        <f>SUMIFS(СВЦЭМ!$D$34:$D$777,СВЦЭМ!$A$34:$A$777,$A85,СВЦЭМ!$B$34:$B$777,G$83)+'СЕТ СН'!$H$11+СВЦЭМ!$D$10+'СЕТ СН'!$H$6-'СЕТ СН'!$H$23</f>
        <v>1652.5567505899999</v>
      </c>
      <c r="H85" s="36">
        <f>SUMIFS(СВЦЭМ!$D$34:$D$777,СВЦЭМ!$A$34:$A$777,$A85,СВЦЭМ!$B$34:$B$777,H$83)+'СЕТ СН'!$H$11+СВЦЭМ!$D$10+'СЕТ СН'!$H$6-'СЕТ СН'!$H$23</f>
        <v>1624.0791201700004</v>
      </c>
      <c r="I85" s="36">
        <f>SUMIFS(СВЦЭМ!$D$34:$D$777,СВЦЭМ!$A$34:$A$777,$A85,СВЦЭМ!$B$34:$B$777,I$83)+'СЕТ СН'!$H$11+СВЦЭМ!$D$10+'СЕТ СН'!$H$6-'СЕТ СН'!$H$23</f>
        <v>1588.0897205200001</v>
      </c>
      <c r="J85" s="36">
        <f>SUMIFS(СВЦЭМ!$D$34:$D$777,СВЦЭМ!$A$34:$A$777,$A85,СВЦЭМ!$B$34:$B$777,J$83)+'СЕТ СН'!$H$11+СВЦЭМ!$D$10+'СЕТ СН'!$H$6-'СЕТ СН'!$H$23</f>
        <v>1541.6157564800001</v>
      </c>
      <c r="K85" s="36">
        <f>SUMIFS(СВЦЭМ!$D$34:$D$777,СВЦЭМ!$A$34:$A$777,$A85,СВЦЭМ!$B$34:$B$777,K$83)+'СЕТ СН'!$H$11+СВЦЭМ!$D$10+'СЕТ СН'!$H$6-'СЕТ СН'!$H$23</f>
        <v>1503.1376016700001</v>
      </c>
      <c r="L85" s="36">
        <f>SUMIFS(СВЦЭМ!$D$34:$D$777,СВЦЭМ!$A$34:$A$777,$A85,СВЦЭМ!$B$34:$B$777,L$83)+'СЕТ СН'!$H$11+СВЦЭМ!$D$10+'СЕТ СН'!$H$6-'СЕТ СН'!$H$23</f>
        <v>1484.0455600600001</v>
      </c>
      <c r="M85" s="36">
        <f>SUMIFS(СВЦЭМ!$D$34:$D$777,СВЦЭМ!$A$34:$A$777,$A85,СВЦЭМ!$B$34:$B$777,M$83)+'СЕТ СН'!$H$11+СВЦЭМ!$D$10+'СЕТ СН'!$H$6-'СЕТ СН'!$H$23</f>
        <v>1490.75463975</v>
      </c>
      <c r="N85" s="36">
        <f>SUMIFS(СВЦЭМ!$D$34:$D$777,СВЦЭМ!$A$34:$A$777,$A85,СВЦЭМ!$B$34:$B$777,N$83)+'СЕТ СН'!$H$11+СВЦЭМ!$D$10+'СЕТ СН'!$H$6-'СЕТ СН'!$H$23</f>
        <v>1498.55683742</v>
      </c>
      <c r="O85" s="36">
        <f>SUMIFS(СВЦЭМ!$D$34:$D$777,СВЦЭМ!$A$34:$A$777,$A85,СВЦЭМ!$B$34:$B$777,O$83)+'СЕТ СН'!$H$11+СВЦЭМ!$D$10+'СЕТ СН'!$H$6-'СЕТ СН'!$H$23</f>
        <v>1508.8653007099999</v>
      </c>
      <c r="P85" s="36">
        <f>SUMIFS(СВЦЭМ!$D$34:$D$777,СВЦЭМ!$A$34:$A$777,$A85,СВЦЭМ!$B$34:$B$777,P$83)+'СЕТ СН'!$H$11+СВЦЭМ!$D$10+'СЕТ СН'!$H$6-'СЕТ СН'!$H$23</f>
        <v>1473.0576690800001</v>
      </c>
      <c r="Q85" s="36">
        <f>SUMIFS(СВЦЭМ!$D$34:$D$777,СВЦЭМ!$A$34:$A$777,$A85,СВЦЭМ!$B$34:$B$777,Q$83)+'СЕТ СН'!$H$11+СВЦЭМ!$D$10+'СЕТ СН'!$H$6-'СЕТ СН'!$H$23</f>
        <v>1384.1071678599999</v>
      </c>
      <c r="R85" s="36">
        <f>SUMIFS(СВЦЭМ!$D$34:$D$777,СВЦЭМ!$A$34:$A$777,$A85,СВЦЭМ!$B$34:$B$777,R$83)+'СЕТ СН'!$H$11+СВЦЭМ!$D$10+'СЕТ СН'!$H$6-'СЕТ СН'!$H$23</f>
        <v>1369.1220065</v>
      </c>
      <c r="S85" s="36">
        <f>SUMIFS(СВЦЭМ!$D$34:$D$777,СВЦЭМ!$A$34:$A$777,$A85,СВЦЭМ!$B$34:$B$777,S$83)+'СЕТ СН'!$H$11+СВЦЭМ!$D$10+'СЕТ СН'!$H$6-'СЕТ СН'!$H$23</f>
        <v>1326.3574512499999</v>
      </c>
      <c r="T85" s="36">
        <f>SUMIFS(СВЦЭМ!$D$34:$D$777,СВЦЭМ!$A$34:$A$777,$A85,СВЦЭМ!$B$34:$B$777,T$83)+'СЕТ СН'!$H$11+СВЦЭМ!$D$10+'СЕТ СН'!$H$6-'СЕТ СН'!$H$23</f>
        <v>1292.9867679700001</v>
      </c>
      <c r="U85" s="36">
        <f>SUMIFS(СВЦЭМ!$D$34:$D$777,СВЦЭМ!$A$34:$A$777,$A85,СВЦЭМ!$B$34:$B$777,U$83)+'СЕТ СН'!$H$11+СВЦЭМ!$D$10+'СЕТ СН'!$H$6-'СЕТ СН'!$H$23</f>
        <v>1307.3579995299999</v>
      </c>
      <c r="V85" s="36">
        <f>SUMIFS(СВЦЭМ!$D$34:$D$777,СВЦЭМ!$A$34:$A$777,$A85,СВЦЭМ!$B$34:$B$777,V$83)+'СЕТ СН'!$H$11+СВЦЭМ!$D$10+'СЕТ СН'!$H$6-'СЕТ СН'!$H$23</f>
        <v>1313.3051212400001</v>
      </c>
      <c r="W85" s="36">
        <f>SUMIFS(СВЦЭМ!$D$34:$D$777,СВЦЭМ!$A$34:$A$777,$A85,СВЦЭМ!$B$34:$B$777,W$83)+'СЕТ СН'!$H$11+СВЦЭМ!$D$10+'СЕТ СН'!$H$6-'СЕТ СН'!$H$23</f>
        <v>1307.98818542</v>
      </c>
      <c r="X85" s="36">
        <f>SUMIFS(СВЦЭМ!$D$34:$D$777,СВЦЭМ!$A$34:$A$777,$A85,СВЦЭМ!$B$34:$B$777,X$83)+'СЕТ СН'!$H$11+СВЦЭМ!$D$10+'СЕТ СН'!$H$6-'СЕТ СН'!$H$23</f>
        <v>1329.54019943</v>
      </c>
      <c r="Y85" s="36">
        <f>SUMIFS(СВЦЭМ!$D$34:$D$777,СВЦЭМ!$A$34:$A$777,$A85,СВЦЭМ!$B$34:$B$777,Y$83)+'СЕТ СН'!$H$11+СВЦЭМ!$D$10+'СЕТ СН'!$H$6-'СЕТ СН'!$H$23</f>
        <v>1428.8466120200001</v>
      </c>
    </row>
    <row r="86" spans="1:27" ht="15.75" x14ac:dyDescent="0.2">
      <c r="A86" s="35">
        <f t="shared" ref="A86:A114" si="2">A85+1</f>
        <v>43437</v>
      </c>
      <c r="B86" s="36">
        <f>SUMIFS(СВЦЭМ!$D$34:$D$777,СВЦЭМ!$A$34:$A$777,$A86,СВЦЭМ!$B$34:$B$777,B$83)+'СЕТ СН'!$H$11+СВЦЭМ!$D$10+'СЕТ СН'!$H$6-'СЕТ СН'!$H$23</f>
        <v>1501.1857144099999</v>
      </c>
      <c r="C86" s="36">
        <f>SUMIFS(СВЦЭМ!$D$34:$D$777,СВЦЭМ!$A$34:$A$777,$A86,СВЦЭМ!$B$34:$B$777,C$83)+'СЕТ СН'!$H$11+СВЦЭМ!$D$10+'СЕТ СН'!$H$6-'СЕТ СН'!$H$23</f>
        <v>1584.17827857</v>
      </c>
      <c r="D86" s="36">
        <f>SUMIFS(СВЦЭМ!$D$34:$D$777,СВЦЭМ!$A$34:$A$777,$A86,СВЦЭМ!$B$34:$B$777,D$83)+'СЕТ СН'!$H$11+СВЦЭМ!$D$10+'СЕТ СН'!$H$6-'СЕТ СН'!$H$23</f>
        <v>1652.9813332499998</v>
      </c>
      <c r="E86" s="36">
        <f>SUMIFS(СВЦЭМ!$D$34:$D$777,СВЦЭМ!$A$34:$A$777,$A86,СВЦЭМ!$B$34:$B$777,E$83)+'СЕТ СН'!$H$11+СВЦЭМ!$D$10+'СЕТ СН'!$H$6-'СЕТ СН'!$H$23</f>
        <v>1650.22330281</v>
      </c>
      <c r="F86" s="36">
        <f>SUMIFS(СВЦЭМ!$D$34:$D$777,СВЦЭМ!$A$34:$A$777,$A86,СВЦЭМ!$B$34:$B$777,F$83)+'СЕТ СН'!$H$11+СВЦЭМ!$D$10+'СЕТ СН'!$H$6-'СЕТ СН'!$H$23</f>
        <v>1645.3612879500001</v>
      </c>
      <c r="G86" s="36">
        <f>SUMIFS(СВЦЭМ!$D$34:$D$777,СВЦЭМ!$A$34:$A$777,$A86,СВЦЭМ!$B$34:$B$777,G$83)+'СЕТ СН'!$H$11+СВЦЭМ!$D$10+'СЕТ СН'!$H$6-'СЕТ СН'!$H$23</f>
        <v>1649.5195363299999</v>
      </c>
      <c r="H86" s="36">
        <f>SUMIFS(СВЦЭМ!$D$34:$D$777,СВЦЭМ!$A$34:$A$777,$A86,СВЦЭМ!$B$34:$B$777,H$83)+'СЕТ СН'!$H$11+СВЦЭМ!$D$10+'СЕТ СН'!$H$6-'СЕТ СН'!$H$23</f>
        <v>1582.0606714</v>
      </c>
      <c r="I86" s="36">
        <f>SUMIFS(СВЦЭМ!$D$34:$D$777,СВЦЭМ!$A$34:$A$777,$A86,СВЦЭМ!$B$34:$B$777,I$83)+'СЕТ СН'!$H$11+СВЦЭМ!$D$10+'СЕТ СН'!$H$6-'СЕТ СН'!$H$23</f>
        <v>1551.95183873</v>
      </c>
      <c r="J86" s="36">
        <f>SUMIFS(СВЦЭМ!$D$34:$D$777,СВЦЭМ!$A$34:$A$777,$A86,СВЦЭМ!$B$34:$B$777,J$83)+'СЕТ СН'!$H$11+СВЦЭМ!$D$10+'СЕТ СН'!$H$6-'СЕТ СН'!$H$23</f>
        <v>1564.5907479800001</v>
      </c>
      <c r="K86" s="36">
        <f>SUMIFS(СВЦЭМ!$D$34:$D$777,СВЦЭМ!$A$34:$A$777,$A86,СВЦЭМ!$B$34:$B$777,K$83)+'СЕТ СН'!$H$11+СВЦЭМ!$D$10+'СЕТ СН'!$H$6-'СЕТ СН'!$H$23</f>
        <v>1535.07828771</v>
      </c>
      <c r="L86" s="36">
        <f>SUMIFS(СВЦЭМ!$D$34:$D$777,СВЦЭМ!$A$34:$A$777,$A86,СВЦЭМ!$B$34:$B$777,L$83)+'СЕТ СН'!$H$11+СВЦЭМ!$D$10+'СЕТ СН'!$H$6-'СЕТ СН'!$H$23</f>
        <v>1546.0267435799999</v>
      </c>
      <c r="M86" s="36">
        <f>SUMIFS(СВЦЭМ!$D$34:$D$777,СВЦЭМ!$A$34:$A$777,$A86,СВЦЭМ!$B$34:$B$777,M$83)+'СЕТ СН'!$H$11+СВЦЭМ!$D$10+'СЕТ СН'!$H$6-'СЕТ СН'!$H$23</f>
        <v>1551.77127971</v>
      </c>
      <c r="N86" s="36">
        <f>SUMIFS(СВЦЭМ!$D$34:$D$777,СВЦЭМ!$A$34:$A$777,$A86,СВЦЭМ!$B$34:$B$777,N$83)+'СЕТ СН'!$H$11+СВЦЭМ!$D$10+'СЕТ СН'!$H$6-'СЕТ СН'!$H$23</f>
        <v>1527.88373293</v>
      </c>
      <c r="O86" s="36">
        <f>SUMIFS(СВЦЭМ!$D$34:$D$777,СВЦЭМ!$A$34:$A$777,$A86,СВЦЭМ!$B$34:$B$777,O$83)+'СЕТ СН'!$H$11+СВЦЭМ!$D$10+'СЕТ СН'!$H$6-'СЕТ СН'!$H$23</f>
        <v>1490.9945140100001</v>
      </c>
      <c r="P86" s="36">
        <f>SUMIFS(СВЦЭМ!$D$34:$D$777,СВЦЭМ!$A$34:$A$777,$A86,СВЦЭМ!$B$34:$B$777,P$83)+'СЕТ СН'!$H$11+СВЦЭМ!$D$10+'СЕТ СН'!$H$6-'СЕТ СН'!$H$23</f>
        <v>1428.4801090599999</v>
      </c>
      <c r="Q86" s="36">
        <f>SUMIFS(СВЦЭМ!$D$34:$D$777,СВЦЭМ!$A$34:$A$777,$A86,СВЦЭМ!$B$34:$B$777,Q$83)+'СЕТ СН'!$H$11+СВЦЭМ!$D$10+'СЕТ СН'!$H$6-'СЕТ СН'!$H$23</f>
        <v>1350.07143157</v>
      </c>
      <c r="R86" s="36">
        <f>SUMIFS(СВЦЭМ!$D$34:$D$777,СВЦЭМ!$A$34:$A$777,$A86,СВЦЭМ!$B$34:$B$777,R$83)+'СЕТ СН'!$H$11+СВЦЭМ!$D$10+'СЕТ СН'!$H$6-'СЕТ СН'!$H$23</f>
        <v>1335.3401724600001</v>
      </c>
      <c r="S86" s="36">
        <f>SUMIFS(СВЦЭМ!$D$34:$D$777,СВЦЭМ!$A$34:$A$777,$A86,СВЦЭМ!$B$34:$B$777,S$83)+'СЕТ СН'!$H$11+СВЦЭМ!$D$10+'СЕТ СН'!$H$6-'СЕТ СН'!$H$23</f>
        <v>1337.9365765699999</v>
      </c>
      <c r="T86" s="36">
        <f>SUMIFS(СВЦЭМ!$D$34:$D$777,СВЦЭМ!$A$34:$A$777,$A86,СВЦЭМ!$B$34:$B$777,T$83)+'СЕТ СН'!$H$11+СВЦЭМ!$D$10+'СЕТ СН'!$H$6-'СЕТ СН'!$H$23</f>
        <v>1333.9864061000001</v>
      </c>
      <c r="U86" s="36">
        <f>SUMIFS(СВЦЭМ!$D$34:$D$777,СВЦЭМ!$A$34:$A$777,$A86,СВЦЭМ!$B$34:$B$777,U$83)+'СЕТ СН'!$H$11+СВЦЭМ!$D$10+'СЕТ СН'!$H$6-'СЕТ СН'!$H$23</f>
        <v>1341.0151448900001</v>
      </c>
      <c r="V86" s="36">
        <f>SUMIFS(СВЦЭМ!$D$34:$D$777,СВЦЭМ!$A$34:$A$777,$A86,СВЦЭМ!$B$34:$B$777,V$83)+'СЕТ СН'!$H$11+СВЦЭМ!$D$10+'СЕТ СН'!$H$6-'СЕТ СН'!$H$23</f>
        <v>1341.2346170799999</v>
      </c>
      <c r="W86" s="36">
        <f>SUMIFS(СВЦЭМ!$D$34:$D$777,СВЦЭМ!$A$34:$A$777,$A86,СВЦЭМ!$B$34:$B$777,W$83)+'СЕТ СН'!$H$11+СВЦЭМ!$D$10+'СЕТ СН'!$H$6-'СЕТ СН'!$H$23</f>
        <v>1339.6105247600001</v>
      </c>
      <c r="X86" s="36">
        <f>SUMIFS(СВЦЭМ!$D$34:$D$777,СВЦЭМ!$A$34:$A$777,$A86,СВЦЭМ!$B$34:$B$777,X$83)+'СЕТ СН'!$H$11+СВЦЭМ!$D$10+'СЕТ СН'!$H$6-'СЕТ СН'!$H$23</f>
        <v>1341.5402583</v>
      </c>
      <c r="Y86" s="36">
        <f>SUMIFS(СВЦЭМ!$D$34:$D$777,СВЦЭМ!$A$34:$A$777,$A86,СВЦЭМ!$B$34:$B$777,Y$83)+'СЕТ СН'!$H$11+СВЦЭМ!$D$10+'СЕТ СН'!$H$6-'СЕТ СН'!$H$23</f>
        <v>1403.36260868</v>
      </c>
    </row>
    <row r="87" spans="1:27" ht="15.75" x14ac:dyDescent="0.2">
      <c r="A87" s="35">
        <f t="shared" si="2"/>
        <v>43438</v>
      </c>
      <c r="B87" s="36">
        <f>SUMIFS(СВЦЭМ!$D$34:$D$777,СВЦЭМ!$A$34:$A$777,$A87,СВЦЭМ!$B$34:$B$777,B$83)+'СЕТ СН'!$H$11+СВЦЭМ!$D$10+'СЕТ СН'!$H$6-'СЕТ СН'!$H$23</f>
        <v>1511.16600804</v>
      </c>
      <c r="C87" s="36">
        <f>SUMIFS(СВЦЭМ!$D$34:$D$777,СВЦЭМ!$A$34:$A$777,$A87,СВЦЭМ!$B$34:$B$777,C$83)+'СЕТ СН'!$H$11+СВЦЭМ!$D$10+'СЕТ СН'!$H$6-'СЕТ СН'!$H$23</f>
        <v>1556.56239854</v>
      </c>
      <c r="D87" s="36">
        <f>SUMIFS(СВЦЭМ!$D$34:$D$777,СВЦЭМ!$A$34:$A$777,$A87,СВЦЭМ!$B$34:$B$777,D$83)+'СЕТ СН'!$H$11+СВЦЭМ!$D$10+'СЕТ СН'!$H$6-'СЕТ СН'!$H$23</f>
        <v>1613.2917980800003</v>
      </c>
      <c r="E87" s="36">
        <f>SUMIFS(СВЦЭМ!$D$34:$D$777,СВЦЭМ!$A$34:$A$777,$A87,СВЦЭМ!$B$34:$B$777,E$83)+'СЕТ СН'!$H$11+СВЦЭМ!$D$10+'СЕТ СН'!$H$6-'СЕТ СН'!$H$23</f>
        <v>1625.0422914700002</v>
      </c>
      <c r="F87" s="36">
        <f>SUMIFS(СВЦЭМ!$D$34:$D$777,СВЦЭМ!$A$34:$A$777,$A87,СВЦЭМ!$B$34:$B$777,F$83)+'СЕТ СН'!$H$11+СВЦЭМ!$D$10+'СЕТ СН'!$H$6-'СЕТ СН'!$H$23</f>
        <v>1630.66314156</v>
      </c>
      <c r="G87" s="36">
        <f>SUMIFS(СВЦЭМ!$D$34:$D$777,СВЦЭМ!$A$34:$A$777,$A87,СВЦЭМ!$B$34:$B$777,G$83)+'СЕТ СН'!$H$11+СВЦЭМ!$D$10+'СЕТ СН'!$H$6-'СЕТ СН'!$H$23</f>
        <v>1592.6229908</v>
      </c>
      <c r="H87" s="36">
        <f>SUMIFS(СВЦЭМ!$D$34:$D$777,СВЦЭМ!$A$34:$A$777,$A87,СВЦЭМ!$B$34:$B$777,H$83)+'СЕТ СН'!$H$11+СВЦЭМ!$D$10+'СЕТ СН'!$H$6-'СЕТ СН'!$H$23</f>
        <v>1581.36661383</v>
      </c>
      <c r="I87" s="36">
        <f>SUMIFS(СВЦЭМ!$D$34:$D$777,СВЦЭМ!$A$34:$A$777,$A87,СВЦЭМ!$B$34:$B$777,I$83)+'СЕТ СН'!$H$11+СВЦЭМ!$D$10+'СЕТ СН'!$H$6-'СЕТ СН'!$H$23</f>
        <v>1563.08283529</v>
      </c>
      <c r="J87" s="36">
        <f>SUMIFS(СВЦЭМ!$D$34:$D$777,СВЦЭМ!$A$34:$A$777,$A87,СВЦЭМ!$B$34:$B$777,J$83)+'СЕТ СН'!$H$11+СВЦЭМ!$D$10+'СЕТ СН'!$H$6-'СЕТ СН'!$H$23</f>
        <v>1560.7640093100001</v>
      </c>
      <c r="K87" s="36">
        <f>SUMIFS(СВЦЭМ!$D$34:$D$777,СВЦЭМ!$A$34:$A$777,$A87,СВЦЭМ!$B$34:$B$777,K$83)+'СЕТ СН'!$H$11+СВЦЭМ!$D$10+'СЕТ СН'!$H$6-'СЕТ СН'!$H$23</f>
        <v>1547.2164173799999</v>
      </c>
      <c r="L87" s="36">
        <f>SUMIFS(СВЦЭМ!$D$34:$D$777,СВЦЭМ!$A$34:$A$777,$A87,СВЦЭМ!$B$34:$B$777,L$83)+'СЕТ СН'!$H$11+СВЦЭМ!$D$10+'СЕТ СН'!$H$6-'СЕТ СН'!$H$23</f>
        <v>1524.9637659099999</v>
      </c>
      <c r="M87" s="36">
        <f>SUMIFS(СВЦЭМ!$D$34:$D$777,СВЦЭМ!$A$34:$A$777,$A87,СВЦЭМ!$B$34:$B$777,M$83)+'СЕТ СН'!$H$11+СВЦЭМ!$D$10+'СЕТ СН'!$H$6-'СЕТ СН'!$H$23</f>
        <v>1516.45233463</v>
      </c>
      <c r="N87" s="36">
        <f>SUMIFS(СВЦЭМ!$D$34:$D$777,СВЦЭМ!$A$34:$A$777,$A87,СВЦЭМ!$B$34:$B$777,N$83)+'СЕТ СН'!$H$11+СВЦЭМ!$D$10+'СЕТ СН'!$H$6-'СЕТ СН'!$H$23</f>
        <v>1513.97275726</v>
      </c>
      <c r="O87" s="36">
        <f>SUMIFS(СВЦЭМ!$D$34:$D$777,СВЦЭМ!$A$34:$A$777,$A87,СВЦЭМ!$B$34:$B$777,O$83)+'СЕТ СН'!$H$11+СВЦЭМ!$D$10+'СЕТ СН'!$H$6-'СЕТ СН'!$H$23</f>
        <v>1495.1221423899999</v>
      </c>
      <c r="P87" s="36">
        <f>SUMIFS(СВЦЭМ!$D$34:$D$777,СВЦЭМ!$A$34:$A$777,$A87,СВЦЭМ!$B$34:$B$777,P$83)+'СЕТ СН'!$H$11+СВЦЭМ!$D$10+'СЕТ СН'!$H$6-'СЕТ СН'!$H$23</f>
        <v>1432.18475745</v>
      </c>
      <c r="Q87" s="36">
        <f>SUMIFS(СВЦЭМ!$D$34:$D$777,СВЦЭМ!$A$34:$A$777,$A87,СВЦЭМ!$B$34:$B$777,Q$83)+'СЕТ СН'!$H$11+СВЦЭМ!$D$10+'СЕТ СН'!$H$6-'СЕТ СН'!$H$23</f>
        <v>1354.0503973499999</v>
      </c>
      <c r="R87" s="36">
        <f>SUMIFS(СВЦЭМ!$D$34:$D$777,СВЦЭМ!$A$34:$A$777,$A87,СВЦЭМ!$B$34:$B$777,R$83)+'СЕТ СН'!$H$11+СВЦЭМ!$D$10+'СЕТ СН'!$H$6-'СЕТ СН'!$H$23</f>
        <v>1338.5177207199999</v>
      </c>
      <c r="S87" s="36">
        <f>SUMIFS(СВЦЭМ!$D$34:$D$777,СВЦЭМ!$A$34:$A$777,$A87,СВЦЭМ!$B$34:$B$777,S$83)+'СЕТ СН'!$H$11+СВЦЭМ!$D$10+'СЕТ СН'!$H$6-'СЕТ СН'!$H$23</f>
        <v>1336.5060015500001</v>
      </c>
      <c r="T87" s="36">
        <f>SUMIFS(СВЦЭМ!$D$34:$D$777,СВЦЭМ!$A$34:$A$777,$A87,СВЦЭМ!$B$34:$B$777,T$83)+'СЕТ СН'!$H$11+СВЦЭМ!$D$10+'СЕТ СН'!$H$6-'СЕТ СН'!$H$23</f>
        <v>1342.56335012</v>
      </c>
      <c r="U87" s="36">
        <f>SUMIFS(СВЦЭМ!$D$34:$D$777,СВЦЭМ!$A$34:$A$777,$A87,СВЦЭМ!$B$34:$B$777,U$83)+'СЕТ СН'!$H$11+СВЦЭМ!$D$10+'СЕТ СН'!$H$6-'СЕТ СН'!$H$23</f>
        <v>1343.51629748</v>
      </c>
      <c r="V87" s="36">
        <f>SUMIFS(СВЦЭМ!$D$34:$D$777,СВЦЭМ!$A$34:$A$777,$A87,СВЦЭМ!$B$34:$B$777,V$83)+'СЕТ СН'!$H$11+СВЦЭМ!$D$10+'СЕТ СН'!$H$6-'СЕТ СН'!$H$23</f>
        <v>1341.5330098500001</v>
      </c>
      <c r="W87" s="36">
        <f>SUMIFS(СВЦЭМ!$D$34:$D$777,СВЦЭМ!$A$34:$A$777,$A87,СВЦЭМ!$B$34:$B$777,W$83)+'СЕТ СН'!$H$11+СВЦЭМ!$D$10+'СЕТ СН'!$H$6-'СЕТ СН'!$H$23</f>
        <v>1317.4280230899999</v>
      </c>
      <c r="X87" s="36">
        <f>SUMIFS(СВЦЭМ!$D$34:$D$777,СВЦЭМ!$A$34:$A$777,$A87,СВЦЭМ!$B$34:$B$777,X$83)+'СЕТ СН'!$H$11+СВЦЭМ!$D$10+'СЕТ СН'!$H$6-'СЕТ СН'!$H$23</f>
        <v>1307.3372276600001</v>
      </c>
      <c r="Y87" s="36">
        <f>SUMIFS(СВЦЭМ!$D$34:$D$777,СВЦЭМ!$A$34:$A$777,$A87,СВЦЭМ!$B$34:$B$777,Y$83)+'СЕТ СН'!$H$11+СВЦЭМ!$D$10+'СЕТ СН'!$H$6-'СЕТ СН'!$H$23</f>
        <v>1390.5481627300001</v>
      </c>
    </row>
    <row r="88" spans="1:27" ht="15.75" x14ac:dyDescent="0.2">
      <c r="A88" s="35">
        <f t="shared" si="2"/>
        <v>43439</v>
      </c>
      <c r="B88" s="36">
        <f>SUMIFS(СВЦЭМ!$D$34:$D$777,СВЦЭМ!$A$34:$A$777,$A88,СВЦЭМ!$B$34:$B$777,B$83)+'СЕТ СН'!$H$11+СВЦЭМ!$D$10+'СЕТ СН'!$H$6-'СЕТ СН'!$H$23</f>
        <v>1494.73667531</v>
      </c>
      <c r="C88" s="36">
        <f>SUMIFS(СВЦЭМ!$D$34:$D$777,СВЦЭМ!$A$34:$A$777,$A88,СВЦЭМ!$B$34:$B$777,C$83)+'СЕТ СН'!$H$11+СВЦЭМ!$D$10+'СЕТ СН'!$H$6-'СЕТ СН'!$H$23</f>
        <v>1566.03232226</v>
      </c>
      <c r="D88" s="36">
        <f>SUMIFS(СВЦЭМ!$D$34:$D$777,СВЦЭМ!$A$34:$A$777,$A88,СВЦЭМ!$B$34:$B$777,D$83)+'СЕТ СН'!$H$11+СВЦЭМ!$D$10+'СЕТ СН'!$H$6-'СЕТ СН'!$H$23</f>
        <v>1657.0496013000002</v>
      </c>
      <c r="E88" s="36">
        <f>SUMIFS(СВЦЭМ!$D$34:$D$777,СВЦЭМ!$A$34:$A$777,$A88,СВЦЭМ!$B$34:$B$777,E$83)+'СЕТ СН'!$H$11+СВЦЭМ!$D$10+'СЕТ СН'!$H$6-'СЕТ СН'!$H$23</f>
        <v>1660.7153626600002</v>
      </c>
      <c r="F88" s="36">
        <f>SUMIFS(СВЦЭМ!$D$34:$D$777,СВЦЭМ!$A$34:$A$777,$A88,СВЦЭМ!$B$34:$B$777,F$83)+'СЕТ СН'!$H$11+СВЦЭМ!$D$10+'СЕТ СН'!$H$6-'СЕТ СН'!$H$23</f>
        <v>1657.6469244199998</v>
      </c>
      <c r="G88" s="36">
        <f>SUMIFS(СВЦЭМ!$D$34:$D$777,СВЦЭМ!$A$34:$A$777,$A88,СВЦЭМ!$B$34:$B$777,G$83)+'СЕТ СН'!$H$11+СВЦЭМ!$D$10+'СЕТ СН'!$H$6-'СЕТ СН'!$H$23</f>
        <v>1649.2234072400001</v>
      </c>
      <c r="H88" s="36">
        <f>SUMIFS(СВЦЭМ!$D$34:$D$777,СВЦЭМ!$A$34:$A$777,$A88,СВЦЭМ!$B$34:$B$777,H$83)+'СЕТ СН'!$H$11+СВЦЭМ!$D$10+'СЕТ СН'!$H$6-'СЕТ СН'!$H$23</f>
        <v>1612.0886516099999</v>
      </c>
      <c r="I88" s="36">
        <f>SUMIFS(СВЦЭМ!$D$34:$D$777,СВЦЭМ!$A$34:$A$777,$A88,СВЦЭМ!$B$34:$B$777,I$83)+'СЕТ СН'!$H$11+СВЦЭМ!$D$10+'СЕТ СН'!$H$6-'СЕТ СН'!$H$23</f>
        <v>1572.37059654</v>
      </c>
      <c r="J88" s="36">
        <f>SUMIFS(СВЦЭМ!$D$34:$D$777,СВЦЭМ!$A$34:$A$777,$A88,СВЦЭМ!$B$34:$B$777,J$83)+'СЕТ СН'!$H$11+СВЦЭМ!$D$10+'СЕТ СН'!$H$6-'СЕТ СН'!$H$23</f>
        <v>1581.6866388200001</v>
      </c>
      <c r="K88" s="36">
        <f>SUMIFS(СВЦЭМ!$D$34:$D$777,СВЦЭМ!$A$34:$A$777,$A88,СВЦЭМ!$B$34:$B$777,K$83)+'СЕТ СН'!$H$11+СВЦЭМ!$D$10+'СЕТ СН'!$H$6-'СЕТ СН'!$H$23</f>
        <v>1578.24031302</v>
      </c>
      <c r="L88" s="36">
        <f>SUMIFS(СВЦЭМ!$D$34:$D$777,СВЦЭМ!$A$34:$A$777,$A88,СВЦЭМ!$B$34:$B$777,L$83)+'СЕТ СН'!$H$11+СВЦЭМ!$D$10+'СЕТ СН'!$H$6-'СЕТ СН'!$H$23</f>
        <v>1576.7508398100001</v>
      </c>
      <c r="M88" s="36">
        <f>SUMIFS(СВЦЭМ!$D$34:$D$777,СВЦЭМ!$A$34:$A$777,$A88,СВЦЭМ!$B$34:$B$777,M$83)+'СЕТ СН'!$H$11+СВЦЭМ!$D$10+'СЕТ СН'!$H$6-'СЕТ СН'!$H$23</f>
        <v>1561.7558433500001</v>
      </c>
      <c r="N88" s="36">
        <f>SUMIFS(СВЦЭМ!$D$34:$D$777,СВЦЭМ!$A$34:$A$777,$A88,СВЦЭМ!$B$34:$B$777,N$83)+'СЕТ СН'!$H$11+СВЦЭМ!$D$10+'СЕТ СН'!$H$6-'СЕТ СН'!$H$23</f>
        <v>1550.33896121</v>
      </c>
      <c r="O88" s="36">
        <f>SUMIFS(СВЦЭМ!$D$34:$D$777,СВЦЭМ!$A$34:$A$777,$A88,СВЦЭМ!$B$34:$B$777,O$83)+'СЕТ СН'!$H$11+СВЦЭМ!$D$10+'СЕТ СН'!$H$6-'СЕТ СН'!$H$23</f>
        <v>1500.0932890700001</v>
      </c>
      <c r="P88" s="36">
        <f>SUMIFS(СВЦЭМ!$D$34:$D$777,СВЦЭМ!$A$34:$A$777,$A88,СВЦЭМ!$B$34:$B$777,P$83)+'СЕТ СН'!$H$11+СВЦЭМ!$D$10+'СЕТ СН'!$H$6-'СЕТ СН'!$H$23</f>
        <v>1442.0277948400001</v>
      </c>
      <c r="Q88" s="36">
        <f>SUMIFS(СВЦЭМ!$D$34:$D$777,СВЦЭМ!$A$34:$A$777,$A88,СВЦЭМ!$B$34:$B$777,Q$83)+'СЕТ СН'!$H$11+СВЦЭМ!$D$10+'СЕТ СН'!$H$6-'СЕТ СН'!$H$23</f>
        <v>1365.8948979100001</v>
      </c>
      <c r="R88" s="36">
        <f>SUMIFS(СВЦЭМ!$D$34:$D$777,СВЦЭМ!$A$34:$A$777,$A88,СВЦЭМ!$B$34:$B$777,R$83)+'СЕТ СН'!$H$11+СВЦЭМ!$D$10+'СЕТ СН'!$H$6-'СЕТ СН'!$H$23</f>
        <v>1338.1471652099999</v>
      </c>
      <c r="S88" s="36">
        <f>SUMIFS(СВЦЭМ!$D$34:$D$777,СВЦЭМ!$A$34:$A$777,$A88,СВЦЭМ!$B$34:$B$777,S$83)+'СЕТ СН'!$H$11+СВЦЭМ!$D$10+'СЕТ СН'!$H$6-'СЕТ СН'!$H$23</f>
        <v>1334.59542575</v>
      </c>
      <c r="T88" s="36">
        <f>SUMIFS(СВЦЭМ!$D$34:$D$777,СВЦЭМ!$A$34:$A$777,$A88,СВЦЭМ!$B$34:$B$777,T$83)+'СЕТ СН'!$H$11+СВЦЭМ!$D$10+'СЕТ СН'!$H$6-'СЕТ СН'!$H$23</f>
        <v>1348.03609065</v>
      </c>
      <c r="U88" s="36">
        <f>SUMIFS(СВЦЭМ!$D$34:$D$777,СВЦЭМ!$A$34:$A$777,$A88,СВЦЭМ!$B$34:$B$777,U$83)+'СЕТ СН'!$H$11+СВЦЭМ!$D$10+'СЕТ СН'!$H$6-'СЕТ СН'!$H$23</f>
        <v>1348.11243343</v>
      </c>
      <c r="V88" s="36">
        <f>SUMIFS(СВЦЭМ!$D$34:$D$777,СВЦЭМ!$A$34:$A$777,$A88,СВЦЭМ!$B$34:$B$777,V$83)+'СЕТ СН'!$H$11+СВЦЭМ!$D$10+'СЕТ СН'!$H$6-'СЕТ СН'!$H$23</f>
        <v>1349.4246041399999</v>
      </c>
      <c r="W88" s="36">
        <f>SUMIFS(СВЦЭМ!$D$34:$D$777,СВЦЭМ!$A$34:$A$777,$A88,СВЦЭМ!$B$34:$B$777,W$83)+'СЕТ СН'!$H$11+СВЦЭМ!$D$10+'СЕТ СН'!$H$6-'СЕТ СН'!$H$23</f>
        <v>1355.36417336</v>
      </c>
      <c r="X88" s="36">
        <f>SUMIFS(СВЦЭМ!$D$34:$D$777,СВЦЭМ!$A$34:$A$777,$A88,СВЦЭМ!$B$34:$B$777,X$83)+'СЕТ СН'!$H$11+СВЦЭМ!$D$10+'СЕТ СН'!$H$6-'СЕТ СН'!$H$23</f>
        <v>1344.4409967399999</v>
      </c>
      <c r="Y88" s="36">
        <f>SUMIFS(СВЦЭМ!$D$34:$D$777,СВЦЭМ!$A$34:$A$777,$A88,СВЦЭМ!$B$34:$B$777,Y$83)+'СЕТ СН'!$H$11+СВЦЭМ!$D$10+'СЕТ СН'!$H$6-'СЕТ СН'!$H$23</f>
        <v>1416.2568632499999</v>
      </c>
    </row>
    <row r="89" spans="1:27" ht="15.75" x14ac:dyDescent="0.2">
      <c r="A89" s="35">
        <f t="shared" si="2"/>
        <v>43440</v>
      </c>
      <c r="B89" s="36">
        <f>SUMIFS(СВЦЭМ!$D$34:$D$777,СВЦЭМ!$A$34:$A$777,$A89,СВЦЭМ!$B$34:$B$777,B$83)+'СЕТ СН'!$H$11+СВЦЭМ!$D$10+'СЕТ СН'!$H$6-'СЕТ СН'!$H$23</f>
        <v>1503.6540802100001</v>
      </c>
      <c r="C89" s="36">
        <f>SUMIFS(СВЦЭМ!$D$34:$D$777,СВЦЭМ!$A$34:$A$777,$A89,СВЦЭМ!$B$34:$B$777,C$83)+'СЕТ СН'!$H$11+СВЦЭМ!$D$10+'СЕТ СН'!$H$6-'СЕТ СН'!$H$23</f>
        <v>1570.5784488700001</v>
      </c>
      <c r="D89" s="36">
        <f>SUMIFS(СВЦЭМ!$D$34:$D$777,СВЦЭМ!$A$34:$A$777,$A89,СВЦЭМ!$B$34:$B$777,D$83)+'СЕТ СН'!$H$11+СВЦЭМ!$D$10+'СЕТ СН'!$H$6-'СЕТ СН'!$H$23</f>
        <v>1656.01442486</v>
      </c>
      <c r="E89" s="36">
        <f>SUMIFS(СВЦЭМ!$D$34:$D$777,СВЦЭМ!$A$34:$A$777,$A89,СВЦЭМ!$B$34:$B$777,E$83)+'СЕТ СН'!$H$11+СВЦЭМ!$D$10+'СЕТ СН'!$H$6-'СЕТ СН'!$H$23</f>
        <v>1665.8661641899998</v>
      </c>
      <c r="F89" s="36">
        <f>SUMIFS(СВЦЭМ!$D$34:$D$777,СВЦЭМ!$A$34:$A$777,$A89,СВЦЭМ!$B$34:$B$777,F$83)+'СЕТ СН'!$H$11+СВЦЭМ!$D$10+'СЕТ СН'!$H$6-'СЕТ СН'!$H$23</f>
        <v>1669.80571736</v>
      </c>
      <c r="G89" s="36">
        <f>SUMIFS(СВЦЭМ!$D$34:$D$777,СВЦЭМ!$A$34:$A$777,$A89,СВЦЭМ!$B$34:$B$777,G$83)+'СЕТ СН'!$H$11+СВЦЭМ!$D$10+'СЕТ СН'!$H$6-'СЕТ СН'!$H$23</f>
        <v>1642.6004046100002</v>
      </c>
      <c r="H89" s="36">
        <f>SUMIFS(СВЦЭМ!$D$34:$D$777,СВЦЭМ!$A$34:$A$777,$A89,СВЦЭМ!$B$34:$B$777,H$83)+'СЕТ СН'!$H$11+СВЦЭМ!$D$10+'СЕТ СН'!$H$6-'СЕТ СН'!$H$23</f>
        <v>1595.85774696</v>
      </c>
      <c r="I89" s="36">
        <f>SUMIFS(СВЦЭМ!$D$34:$D$777,СВЦЭМ!$A$34:$A$777,$A89,СВЦЭМ!$B$34:$B$777,I$83)+'СЕТ СН'!$H$11+СВЦЭМ!$D$10+'СЕТ СН'!$H$6-'СЕТ СН'!$H$23</f>
        <v>1517.0047406599999</v>
      </c>
      <c r="J89" s="36">
        <f>SUMIFS(СВЦЭМ!$D$34:$D$777,СВЦЭМ!$A$34:$A$777,$A89,СВЦЭМ!$B$34:$B$777,J$83)+'СЕТ СН'!$H$11+СВЦЭМ!$D$10+'СЕТ СН'!$H$6-'СЕТ СН'!$H$23</f>
        <v>1453.68945166</v>
      </c>
      <c r="K89" s="36">
        <f>SUMIFS(СВЦЭМ!$D$34:$D$777,СВЦЭМ!$A$34:$A$777,$A89,СВЦЭМ!$B$34:$B$777,K$83)+'СЕТ СН'!$H$11+СВЦЭМ!$D$10+'СЕТ СН'!$H$6-'СЕТ СН'!$H$23</f>
        <v>1401.0480454000001</v>
      </c>
      <c r="L89" s="36">
        <f>SUMIFS(СВЦЭМ!$D$34:$D$777,СВЦЭМ!$A$34:$A$777,$A89,СВЦЭМ!$B$34:$B$777,L$83)+'СЕТ СН'!$H$11+СВЦЭМ!$D$10+'СЕТ СН'!$H$6-'СЕТ СН'!$H$23</f>
        <v>1410.1550223500001</v>
      </c>
      <c r="M89" s="36">
        <f>SUMIFS(СВЦЭМ!$D$34:$D$777,СВЦЭМ!$A$34:$A$777,$A89,СВЦЭМ!$B$34:$B$777,M$83)+'СЕТ СН'!$H$11+СВЦЭМ!$D$10+'СЕТ СН'!$H$6-'СЕТ СН'!$H$23</f>
        <v>1457.7988329899999</v>
      </c>
      <c r="N89" s="36">
        <f>SUMIFS(СВЦЭМ!$D$34:$D$777,СВЦЭМ!$A$34:$A$777,$A89,СВЦЭМ!$B$34:$B$777,N$83)+'СЕТ СН'!$H$11+СВЦЭМ!$D$10+'СЕТ СН'!$H$6-'СЕТ СН'!$H$23</f>
        <v>1522.1030295099999</v>
      </c>
      <c r="O89" s="36">
        <f>SUMIFS(СВЦЭМ!$D$34:$D$777,СВЦЭМ!$A$34:$A$777,$A89,СВЦЭМ!$B$34:$B$777,O$83)+'СЕТ СН'!$H$11+СВЦЭМ!$D$10+'СЕТ СН'!$H$6-'СЕТ СН'!$H$23</f>
        <v>1558.1172516500001</v>
      </c>
      <c r="P89" s="36">
        <f>SUMIFS(СВЦЭМ!$D$34:$D$777,СВЦЭМ!$A$34:$A$777,$A89,СВЦЭМ!$B$34:$B$777,P$83)+'СЕТ СН'!$H$11+СВЦЭМ!$D$10+'СЕТ СН'!$H$6-'СЕТ СН'!$H$23</f>
        <v>1555.3648987200002</v>
      </c>
      <c r="Q89" s="36">
        <f>SUMIFS(СВЦЭМ!$D$34:$D$777,СВЦЭМ!$A$34:$A$777,$A89,СВЦЭМ!$B$34:$B$777,Q$83)+'СЕТ СН'!$H$11+СВЦЭМ!$D$10+'СЕТ СН'!$H$6-'СЕТ СН'!$H$23</f>
        <v>1520.8018180199999</v>
      </c>
      <c r="R89" s="36">
        <f>SUMIFS(СВЦЭМ!$D$34:$D$777,СВЦЭМ!$A$34:$A$777,$A89,СВЦЭМ!$B$34:$B$777,R$83)+'СЕТ СН'!$H$11+СВЦЭМ!$D$10+'СЕТ СН'!$H$6-'СЕТ СН'!$H$23</f>
        <v>1461.8447661</v>
      </c>
      <c r="S89" s="36">
        <f>SUMIFS(СВЦЭМ!$D$34:$D$777,СВЦЭМ!$A$34:$A$777,$A89,СВЦЭМ!$B$34:$B$777,S$83)+'СЕТ СН'!$H$11+СВЦЭМ!$D$10+'СЕТ СН'!$H$6-'СЕТ СН'!$H$23</f>
        <v>1394.87600245</v>
      </c>
      <c r="T89" s="36">
        <f>SUMIFS(СВЦЭМ!$D$34:$D$777,СВЦЭМ!$A$34:$A$777,$A89,СВЦЭМ!$B$34:$B$777,T$83)+'СЕТ СН'!$H$11+СВЦЭМ!$D$10+'СЕТ СН'!$H$6-'СЕТ СН'!$H$23</f>
        <v>1385.98330958</v>
      </c>
      <c r="U89" s="36">
        <f>SUMIFS(СВЦЭМ!$D$34:$D$777,СВЦЭМ!$A$34:$A$777,$A89,СВЦЭМ!$B$34:$B$777,U$83)+'СЕТ СН'!$H$11+СВЦЭМ!$D$10+'СЕТ СН'!$H$6-'СЕТ СН'!$H$23</f>
        <v>1390.94545296</v>
      </c>
      <c r="V89" s="36">
        <f>SUMIFS(СВЦЭМ!$D$34:$D$777,СВЦЭМ!$A$34:$A$777,$A89,СВЦЭМ!$B$34:$B$777,V$83)+'СЕТ СН'!$H$11+СВЦЭМ!$D$10+'СЕТ СН'!$H$6-'СЕТ СН'!$H$23</f>
        <v>1387.93734834</v>
      </c>
      <c r="W89" s="36">
        <f>SUMIFS(СВЦЭМ!$D$34:$D$777,СВЦЭМ!$A$34:$A$777,$A89,СВЦЭМ!$B$34:$B$777,W$83)+'СЕТ СН'!$H$11+СВЦЭМ!$D$10+'СЕТ СН'!$H$6-'СЕТ СН'!$H$23</f>
        <v>1354.1568530899999</v>
      </c>
      <c r="X89" s="36">
        <f>SUMIFS(СВЦЭМ!$D$34:$D$777,СВЦЭМ!$A$34:$A$777,$A89,СВЦЭМ!$B$34:$B$777,X$83)+'СЕТ СН'!$H$11+СВЦЭМ!$D$10+'СЕТ СН'!$H$6-'СЕТ СН'!$H$23</f>
        <v>1376.2032200799999</v>
      </c>
      <c r="Y89" s="36">
        <f>SUMIFS(СВЦЭМ!$D$34:$D$777,СВЦЭМ!$A$34:$A$777,$A89,СВЦЭМ!$B$34:$B$777,Y$83)+'СЕТ СН'!$H$11+СВЦЭМ!$D$10+'СЕТ СН'!$H$6-'СЕТ СН'!$H$23</f>
        <v>1407.93978978</v>
      </c>
    </row>
    <row r="90" spans="1:27" ht="15.75" x14ac:dyDescent="0.2">
      <c r="A90" s="35">
        <f t="shared" si="2"/>
        <v>43441</v>
      </c>
      <c r="B90" s="36">
        <f>SUMIFS(СВЦЭМ!$D$34:$D$777,СВЦЭМ!$A$34:$A$777,$A90,СВЦЭМ!$B$34:$B$777,B$83)+'СЕТ СН'!$H$11+СВЦЭМ!$D$10+'СЕТ СН'!$H$6-'СЕТ СН'!$H$23</f>
        <v>1587.05290803</v>
      </c>
      <c r="C90" s="36">
        <f>SUMIFS(СВЦЭМ!$D$34:$D$777,СВЦЭМ!$A$34:$A$777,$A90,СВЦЭМ!$B$34:$B$777,C$83)+'СЕТ СН'!$H$11+СВЦЭМ!$D$10+'СЕТ СН'!$H$6-'СЕТ СН'!$H$23</f>
        <v>1677.41591909</v>
      </c>
      <c r="D90" s="36">
        <f>SUMIFS(СВЦЭМ!$D$34:$D$777,СВЦЭМ!$A$34:$A$777,$A90,СВЦЭМ!$B$34:$B$777,D$83)+'СЕТ СН'!$H$11+СВЦЭМ!$D$10+'СЕТ СН'!$H$6-'СЕТ СН'!$H$23</f>
        <v>1711.7507511100002</v>
      </c>
      <c r="E90" s="36">
        <f>SUMIFS(СВЦЭМ!$D$34:$D$777,СВЦЭМ!$A$34:$A$777,$A90,СВЦЭМ!$B$34:$B$777,E$83)+'СЕТ СН'!$H$11+СВЦЭМ!$D$10+'СЕТ СН'!$H$6-'СЕТ СН'!$H$23</f>
        <v>1710.06443433</v>
      </c>
      <c r="F90" s="36">
        <f>SUMIFS(СВЦЭМ!$D$34:$D$777,СВЦЭМ!$A$34:$A$777,$A90,СВЦЭМ!$B$34:$B$777,F$83)+'СЕТ СН'!$H$11+СВЦЭМ!$D$10+'СЕТ СН'!$H$6-'СЕТ СН'!$H$23</f>
        <v>1710.4934971000002</v>
      </c>
      <c r="G90" s="36">
        <f>SUMIFS(СВЦЭМ!$D$34:$D$777,СВЦЭМ!$A$34:$A$777,$A90,СВЦЭМ!$B$34:$B$777,G$83)+'СЕТ СН'!$H$11+СВЦЭМ!$D$10+'СЕТ СН'!$H$6-'СЕТ СН'!$H$23</f>
        <v>1704.9155360700001</v>
      </c>
      <c r="H90" s="36">
        <f>SUMIFS(СВЦЭМ!$D$34:$D$777,СВЦЭМ!$A$34:$A$777,$A90,СВЦЭМ!$B$34:$B$777,H$83)+'СЕТ СН'!$H$11+СВЦЭМ!$D$10+'СЕТ СН'!$H$6-'СЕТ СН'!$H$23</f>
        <v>1660.3368662600001</v>
      </c>
      <c r="I90" s="36">
        <f>SUMIFS(СВЦЭМ!$D$34:$D$777,СВЦЭМ!$A$34:$A$777,$A90,СВЦЭМ!$B$34:$B$777,I$83)+'СЕТ СН'!$H$11+СВЦЭМ!$D$10+'СЕТ СН'!$H$6-'СЕТ СН'!$H$23</f>
        <v>1558.1299372600001</v>
      </c>
      <c r="J90" s="36">
        <f>SUMIFS(СВЦЭМ!$D$34:$D$777,СВЦЭМ!$A$34:$A$777,$A90,СВЦЭМ!$B$34:$B$777,J$83)+'СЕТ СН'!$H$11+СВЦЭМ!$D$10+'СЕТ СН'!$H$6-'СЕТ СН'!$H$23</f>
        <v>1472.9606263400001</v>
      </c>
      <c r="K90" s="36">
        <f>SUMIFS(СВЦЭМ!$D$34:$D$777,СВЦЭМ!$A$34:$A$777,$A90,СВЦЭМ!$B$34:$B$777,K$83)+'СЕТ СН'!$H$11+СВЦЭМ!$D$10+'СЕТ СН'!$H$6-'СЕТ СН'!$H$23</f>
        <v>1402.8693707499999</v>
      </c>
      <c r="L90" s="36">
        <f>SUMIFS(СВЦЭМ!$D$34:$D$777,СВЦЭМ!$A$34:$A$777,$A90,СВЦЭМ!$B$34:$B$777,L$83)+'СЕТ СН'!$H$11+СВЦЭМ!$D$10+'СЕТ СН'!$H$6-'СЕТ СН'!$H$23</f>
        <v>1408.3226002900001</v>
      </c>
      <c r="M90" s="36">
        <f>SUMIFS(СВЦЭМ!$D$34:$D$777,СВЦЭМ!$A$34:$A$777,$A90,СВЦЭМ!$B$34:$B$777,M$83)+'СЕТ СН'!$H$11+СВЦЭМ!$D$10+'СЕТ СН'!$H$6-'СЕТ СН'!$H$23</f>
        <v>1461.3720942800001</v>
      </c>
      <c r="N90" s="36">
        <f>SUMIFS(СВЦЭМ!$D$34:$D$777,СВЦЭМ!$A$34:$A$777,$A90,СВЦЭМ!$B$34:$B$777,N$83)+'СЕТ СН'!$H$11+СВЦЭМ!$D$10+'СЕТ СН'!$H$6-'СЕТ СН'!$H$23</f>
        <v>1521.1289126500001</v>
      </c>
      <c r="O90" s="36">
        <f>SUMIFS(СВЦЭМ!$D$34:$D$777,СВЦЭМ!$A$34:$A$777,$A90,СВЦЭМ!$B$34:$B$777,O$83)+'СЕТ СН'!$H$11+СВЦЭМ!$D$10+'СЕТ СН'!$H$6-'СЕТ СН'!$H$23</f>
        <v>1565.5566414700002</v>
      </c>
      <c r="P90" s="36">
        <f>SUMIFS(СВЦЭМ!$D$34:$D$777,СВЦЭМ!$A$34:$A$777,$A90,СВЦЭМ!$B$34:$B$777,P$83)+'СЕТ СН'!$H$11+СВЦЭМ!$D$10+'СЕТ СН'!$H$6-'СЕТ СН'!$H$23</f>
        <v>1573.39589871</v>
      </c>
      <c r="Q90" s="36">
        <f>SUMIFS(СВЦЭМ!$D$34:$D$777,СВЦЭМ!$A$34:$A$777,$A90,СВЦЭМ!$B$34:$B$777,Q$83)+'СЕТ СН'!$H$11+СВЦЭМ!$D$10+'СЕТ СН'!$H$6-'СЕТ СН'!$H$23</f>
        <v>1533.2271309099999</v>
      </c>
      <c r="R90" s="36">
        <f>SUMIFS(СВЦЭМ!$D$34:$D$777,СВЦЭМ!$A$34:$A$777,$A90,СВЦЭМ!$B$34:$B$777,R$83)+'СЕТ СН'!$H$11+СВЦЭМ!$D$10+'СЕТ СН'!$H$6-'СЕТ СН'!$H$23</f>
        <v>1462.4042666800001</v>
      </c>
      <c r="S90" s="36">
        <f>SUMIFS(СВЦЭМ!$D$34:$D$777,СВЦЭМ!$A$34:$A$777,$A90,СВЦЭМ!$B$34:$B$777,S$83)+'СЕТ СН'!$H$11+СВЦЭМ!$D$10+'СЕТ СН'!$H$6-'СЕТ СН'!$H$23</f>
        <v>1376.06149301</v>
      </c>
      <c r="T90" s="36">
        <f>SUMIFS(СВЦЭМ!$D$34:$D$777,СВЦЭМ!$A$34:$A$777,$A90,СВЦЭМ!$B$34:$B$777,T$83)+'СЕТ СН'!$H$11+СВЦЭМ!$D$10+'СЕТ СН'!$H$6-'СЕТ СН'!$H$23</f>
        <v>1348.47203072</v>
      </c>
      <c r="U90" s="36">
        <f>SUMIFS(СВЦЭМ!$D$34:$D$777,СВЦЭМ!$A$34:$A$777,$A90,СВЦЭМ!$B$34:$B$777,U$83)+'СЕТ СН'!$H$11+СВЦЭМ!$D$10+'СЕТ СН'!$H$6-'СЕТ СН'!$H$23</f>
        <v>1350.65798782</v>
      </c>
      <c r="V90" s="36">
        <f>SUMIFS(СВЦЭМ!$D$34:$D$777,СВЦЭМ!$A$34:$A$777,$A90,СВЦЭМ!$B$34:$B$777,V$83)+'СЕТ СН'!$H$11+СВЦЭМ!$D$10+'СЕТ СН'!$H$6-'СЕТ СН'!$H$23</f>
        <v>1363.3890499399999</v>
      </c>
      <c r="W90" s="36">
        <f>SUMIFS(СВЦЭМ!$D$34:$D$777,СВЦЭМ!$A$34:$A$777,$A90,СВЦЭМ!$B$34:$B$777,W$83)+'СЕТ СН'!$H$11+СВЦЭМ!$D$10+'СЕТ СН'!$H$6-'СЕТ СН'!$H$23</f>
        <v>1384.5810137200001</v>
      </c>
      <c r="X90" s="36">
        <f>SUMIFS(СВЦЭМ!$D$34:$D$777,СВЦЭМ!$A$34:$A$777,$A90,СВЦЭМ!$B$34:$B$777,X$83)+'СЕТ СН'!$H$11+СВЦЭМ!$D$10+'СЕТ СН'!$H$6-'СЕТ СН'!$H$23</f>
        <v>1396.7302214599999</v>
      </c>
      <c r="Y90" s="36">
        <f>SUMIFS(СВЦЭМ!$D$34:$D$777,СВЦЭМ!$A$34:$A$777,$A90,СВЦЭМ!$B$34:$B$777,Y$83)+'СЕТ СН'!$H$11+СВЦЭМ!$D$10+'СЕТ СН'!$H$6-'СЕТ СН'!$H$23</f>
        <v>1483.2607220499999</v>
      </c>
    </row>
    <row r="91" spans="1:27" ht="15.75" x14ac:dyDescent="0.2">
      <c r="A91" s="35">
        <f t="shared" si="2"/>
        <v>43442</v>
      </c>
      <c r="B91" s="36">
        <f>SUMIFS(СВЦЭМ!$D$34:$D$777,СВЦЭМ!$A$34:$A$777,$A91,СВЦЭМ!$B$34:$B$777,B$83)+'СЕТ СН'!$H$11+СВЦЭМ!$D$10+'СЕТ СН'!$H$6-'СЕТ СН'!$H$23</f>
        <v>1569.2065974</v>
      </c>
      <c r="C91" s="36">
        <f>SUMIFS(СВЦЭМ!$D$34:$D$777,СВЦЭМ!$A$34:$A$777,$A91,СВЦЭМ!$B$34:$B$777,C$83)+'СЕТ СН'!$H$11+СВЦЭМ!$D$10+'СЕТ СН'!$H$6-'СЕТ СН'!$H$23</f>
        <v>1598.73312136</v>
      </c>
      <c r="D91" s="36">
        <f>SUMIFS(СВЦЭМ!$D$34:$D$777,СВЦЭМ!$A$34:$A$777,$A91,СВЦЭМ!$B$34:$B$777,D$83)+'СЕТ СН'!$H$11+СВЦЭМ!$D$10+'СЕТ СН'!$H$6-'СЕТ СН'!$H$23</f>
        <v>1697.9343977200001</v>
      </c>
      <c r="E91" s="36">
        <f>SUMIFS(СВЦЭМ!$D$34:$D$777,СВЦЭМ!$A$34:$A$777,$A91,СВЦЭМ!$B$34:$B$777,E$83)+'СЕТ СН'!$H$11+СВЦЭМ!$D$10+'СЕТ СН'!$H$6-'СЕТ СН'!$H$23</f>
        <v>1713.2970074</v>
      </c>
      <c r="F91" s="36">
        <f>SUMIFS(СВЦЭМ!$D$34:$D$777,СВЦЭМ!$A$34:$A$777,$A91,СВЦЭМ!$B$34:$B$777,F$83)+'СЕТ СН'!$H$11+СВЦЭМ!$D$10+'СЕТ СН'!$H$6-'СЕТ СН'!$H$23</f>
        <v>1712.92195305</v>
      </c>
      <c r="G91" s="36">
        <f>SUMIFS(СВЦЭМ!$D$34:$D$777,СВЦЭМ!$A$34:$A$777,$A91,СВЦЭМ!$B$34:$B$777,G$83)+'СЕТ СН'!$H$11+СВЦЭМ!$D$10+'СЕТ СН'!$H$6-'СЕТ СН'!$H$23</f>
        <v>1715.6529253200001</v>
      </c>
      <c r="H91" s="36">
        <f>SUMIFS(СВЦЭМ!$D$34:$D$777,СВЦЭМ!$A$34:$A$777,$A91,СВЦЭМ!$B$34:$B$777,H$83)+'СЕТ СН'!$H$11+СВЦЭМ!$D$10+'СЕТ СН'!$H$6-'СЕТ СН'!$H$23</f>
        <v>1692.2300401299999</v>
      </c>
      <c r="I91" s="36">
        <f>SUMIFS(СВЦЭМ!$D$34:$D$777,СВЦЭМ!$A$34:$A$777,$A91,СВЦЭМ!$B$34:$B$777,I$83)+'СЕТ СН'!$H$11+СВЦЭМ!$D$10+'СЕТ СН'!$H$6-'СЕТ СН'!$H$23</f>
        <v>1585.06808095</v>
      </c>
      <c r="J91" s="36">
        <f>SUMIFS(СВЦЭМ!$D$34:$D$777,СВЦЭМ!$A$34:$A$777,$A91,СВЦЭМ!$B$34:$B$777,J$83)+'СЕТ СН'!$H$11+СВЦЭМ!$D$10+'СЕТ СН'!$H$6-'СЕТ СН'!$H$23</f>
        <v>1485.6183080999999</v>
      </c>
      <c r="K91" s="36">
        <f>SUMIFS(СВЦЭМ!$D$34:$D$777,СВЦЭМ!$A$34:$A$777,$A91,СВЦЭМ!$B$34:$B$777,K$83)+'СЕТ СН'!$H$11+СВЦЭМ!$D$10+'СЕТ СН'!$H$6-'СЕТ СН'!$H$23</f>
        <v>1407.0727468099999</v>
      </c>
      <c r="L91" s="36">
        <f>SUMIFS(СВЦЭМ!$D$34:$D$777,СВЦЭМ!$A$34:$A$777,$A91,СВЦЭМ!$B$34:$B$777,L$83)+'СЕТ СН'!$H$11+СВЦЭМ!$D$10+'СЕТ СН'!$H$6-'СЕТ СН'!$H$23</f>
        <v>1400.2947349799999</v>
      </c>
      <c r="M91" s="36">
        <f>SUMIFS(СВЦЭМ!$D$34:$D$777,СВЦЭМ!$A$34:$A$777,$A91,СВЦЭМ!$B$34:$B$777,M$83)+'СЕТ СН'!$H$11+СВЦЭМ!$D$10+'СЕТ СН'!$H$6-'СЕТ СН'!$H$23</f>
        <v>1462.39459025</v>
      </c>
      <c r="N91" s="36">
        <f>SUMIFS(СВЦЭМ!$D$34:$D$777,СВЦЭМ!$A$34:$A$777,$A91,СВЦЭМ!$B$34:$B$777,N$83)+'СЕТ СН'!$H$11+СВЦЭМ!$D$10+'СЕТ СН'!$H$6-'СЕТ СН'!$H$23</f>
        <v>1539.5969598900001</v>
      </c>
      <c r="O91" s="36">
        <f>SUMIFS(СВЦЭМ!$D$34:$D$777,СВЦЭМ!$A$34:$A$777,$A91,СВЦЭМ!$B$34:$B$777,O$83)+'СЕТ СН'!$H$11+СВЦЭМ!$D$10+'СЕТ СН'!$H$6-'СЕТ СН'!$H$23</f>
        <v>1582.3500648500001</v>
      </c>
      <c r="P91" s="36">
        <f>SUMIFS(СВЦЭМ!$D$34:$D$777,СВЦЭМ!$A$34:$A$777,$A91,СВЦЭМ!$B$34:$B$777,P$83)+'СЕТ СН'!$H$11+СВЦЭМ!$D$10+'СЕТ СН'!$H$6-'СЕТ СН'!$H$23</f>
        <v>1580.27541726</v>
      </c>
      <c r="Q91" s="36">
        <f>SUMIFS(СВЦЭМ!$D$34:$D$777,СВЦЭМ!$A$34:$A$777,$A91,СВЦЭМ!$B$34:$B$777,Q$83)+'СЕТ СН'!$H$11+СВЦЭМ!$D$10+'СЕТ СН'!$H$6-'СЕТ СН'!$H$23</f>
        <v>1546.65444905</v>
      </c>
      <c r="R91" s="36">
        <f>SUMIFS(СВЦЭМ!$D$34:$D$777,СВЦЭМ!$A$34:$A$777,$A91,СВЦЭМ!$B$34:$B$777,R$83)+'СЕТ СН'!$H$11+СВЦЭМ!$D$10+'СЕТ СН'!$H$6-'СЕТ СН'!$H$23</f>
        <v>1483.9968439100001</v>
      </c>
      <c r="S91" s="36">
        <f>SUMIFS(СВЦЭМ!$D$34:$D$777,СВЦЭМ!$A$34:$A$777,$A91,СВЦЭМ!$B$34:$B$777,S$83)+'СЕТ СН'!$H$11+СВЦЭМ!$D$10+'СЕТ СН'!$H$6-'СЕТ СН'!$H$23</f>
        <v>1386.2317233199999</v>
      </c>
      <c r="T91" s="36">
        <f>SUMIFS(СВЦЭМ!$D$34:$D$777,СВЦЭМ!$A$34:$A$777,$A91,СВЦЭМ!$B$34:$B$777,T$83)+'СЕТ СН'!$H$11+СВЦЭМ!$D$10+'СЕТ СН'!$H$6-'СЕТ СН'!$H$23</f>
        <v>1337.9423353699999</v>
      </c>
      <c r="U91" s="36">
        <f>SUMIFS(СВЦЭМ!$D$34:$D$777,СВЦЭМ!$A$34:$A$777,$A91,СВЦЭМ!$B$34:$B$777,U$83)+'СЕТ СН'!$H$11+СВЦЭМ!$D$10+'СЕТ СН'!$H$6-'СЕТ СН'!$H$23</f>
        <v>1342.2488158900001</v>
      </c>
      <c r="V91" s="36">
        <f>SUMIFS(СВЦЭМ!$D$34:$D$777,СВЦЭМ!$A$34:$A$777,$A91,СВЦЭМ!$B$34:$B$777,V$83)+'СЕТ СН'!$H$11+СВЦЭМ!$D$10+'СЕТ СН'!$H$6-'СЕТ СН'!$H$23</f>
        <v>1360.7261703300001</v>
      </c>
      <c r="W91" s="36">
        <f>SUMIFS(СВЦЭМ!$D$34:$D$777,СВЦЭМ!$A$34:$A$777,$A91,СВЦЭМ!$B$34:$B$777,W$83)+'СЕТ СН'!$H$11+СВЦЭМ!$D$10+'СЕТ СН'!$H$6-'СЕТ СН'!$H$23</f>
        <v>1375.77278396</v>
      </c>
      <c r="X91" s="36">
        <f>SUMIFS(СВЦЭМ!$D$34:$D$777,СВЦЭМ!$A$34:$A$777,$A91,СВЦЭМ!$B$34:$B$777,X$83)+'СЕТ СН'!$H$11+СВЦЭМ!$D$10+'СЕТ СН'!$H$6-'СЕТ СН'!$H$23</f>
        <v>1403.7790344800001</v>
      </c>
      <c r="Y91" s="36">
        <f>SUMIFS(СВЦЭМ!$D$34:$D$777,СВЦЭМ!$A$34:$A$777,$A91,СВЦЭМ!$B$34:$B$777,Y$83)+'СЕТ СН'!$H$11+СВЦЭМ!$D$10+'СЕТ СН'!$H$6-'СЕТ СН'!$H$23</f>
        <v>1490.0913816499999</v>
      </c>
    </row>
    <row r="92" spans="1:27" ht="15.75" x14ac:dyDescent="0.2">
      <c r="A92" s="35">
        <f t="shared" si="2"/>
        <v>43443</v>
      </c>
      <c r="B92" s="36">
        <f>SUMIFS(СВЦЭМ!$D$34:$D$777,СВЦЭМ!$A$34:$A$777,$A92,СВЦЭМ!$B$34:$B$777,B$83)+'СЕТ СН'!$H$11+СВЦЭМ!$D$10+'СЕТ СН'!$H$6-'СЕТ СН'!$H$23</f>
        <v>1556.8542441100001</v>
      </c>
      <c r="C92" s="36">
        <f>SUMIFS(СВЦЭМ!$D$34:$D$777,СВЦЭМ!$A$34:$A$777,$A92,СВЦЭМ!$B$34:$B$777,C$83)+'СЕТ СН'!$H$11+СВЦЭМ!$D$10+'СЕТ СН'!$H$6-'СЕТ СН'!$H$23</f>
        <v>1630.06137193</v>
      </c>
      <c r="D92" s="36">
        <f>SUMIFS(СВЦЭМ!$D$34:$D$777,СВЦЭМ!$A$34:$A$777,$A92,СВЦЭМ!$B$34:$B$777,D$83)+'СЕТ СН'!$H$11+СВЦЭМ!$D$10+'СЕТ СН'!$H$6-'СЕТ СН'!$H$23</f>
        <v>1702.8966983</v>
      </c>
      <c r="E92" s="36">
        <f>SUMIFS(СВЦЭМ!$D$34:$D$777,СВЦЭМ!$A$34:$A$777,$A92,СВЦЭМ!$B$34:$B$777,E$83)+'СЕТ СН'!$H$11+СВЦЭМ!$D$10+'СЕТ СН'!$H$6-'СЕТ СН'!$H$23</f>
        <v>1714.3936340400001</v>
      </c>
      <c r="F92" s="36">
        <f>SUMIFS(СВЦЭМ!$D$34:$D$777,СВЦЭМ!$A$34:$A$777,$A92,СВЦЭМ!$B$34:$B$777,F$83)+'СЕТ СН'!$H$11+СВЦЭМ!$D$10+'СЕТ СН'!$H$6-'СЕТ СН'!$H$23</f>
        <v>1718.36291377</v>
      </c>
      <c r="G92" s="36">
        <f>SUMIFS(СВЦЭМ!$D$34:$D$777,СВЦЭМ!$A$34:$A$777,$A92,СВЦЭМ!$B$34:$B$777,G$83)+'СЕТ СН'!$H$11+СВЦЭМ!$D$10+'СЕТ СН'!$H$6-'СЕТ СН'!$H$23</f>
        <v>1709.9556628400001</v>
      </c>
      <c r="H92" s="36">
        <f>SUMIFS(СВЦЭМ!$D$34:$D$777,СВЦЭМ!$A$34:$A$777,$A92,СВЦЭМ!$B$34:$B$777,H$83)+'СЕТ СН'!$H$11+СВЦЭМ!$D$10+'СЕТ СН'!$H$6-'СЕТ СН'!$H$23</f>
        <v>1671.0683466400001</v>
      </c>
      <c r="I92" s="36">
        <f>SUMIFS(СВЦЭМ!$D$34:$D$777,СВЦЭМ!$A$34:$A$777,$A92,СВЦЭМ!$B$34:$B$777,I$83)+'СЕТ СН'!$H$11+СВЦЭМ!$D$10+'СЕТ СН'!$H$6-'СЕТ СН'!$H$23</f>
        <v>1582.1134871199999</v>
      </c>
      <c r="J92" s="36">
        <f>SUMIFS(СВЦЭМ!$D$34:$D$777,СВЦЭМ!$A$34:$A$777,$A92,СВЦЭМ!$B$34:$B$777,J$83)+'СЕТ СН'!$H$11+СВЦЭМ!$D$10+'СЕТ СН'!$H$6-'СЕТ СН'!$H$23</f>
        <v>1481.6203593</v>
      </c>
      <c r="K92" s="36">
        <f>SUMIFS(СВЦЭМ!$D$34:$D$777,СВЦЭМ!$A$34:$A$777,$A92,СВЦЭМ!$B$34:$B$777,K$83)+'СЕТ СН'!$H$11+СВЦЭМ!$D$10+'СЕТ СН'!$H$6-'СЕТ СН'!$H$23</f>
        <v>1405.3785271700001</v>
      </c>
      <c r="L92" s="36">
        <f>SUMIFS(СВЦЭМ!$D$34:$D$777,СВЦЭМ!$A$34:$A$777,$A92,СВЦЭМ!$B$34:$B$777,L$83)+'СЕТ СН'!$H$11+СВЦЭМ!$D$10+'СЕТ СН'!$H$6-'СЕТ СН'!$H$23</f>
        <v>1396.48617988</v>
      </c>
      <c r="M92" s="36">
        <f>SUMIFS(СВЦЭМ!$D$34:$D$777,СВЦЭМ!$A$34:$A$777,$A92,СВЦЭМ!$B$34:$B$777,M$83)+'СЕТ СН'!$H$11+СВЦЭМ!$D$10+'СЕТ СН'!$H$6-'СЕТ СН'!$H$23</f>
        <v>1465.5598244400001</v>
      </c>
      <c r="N92" s="36">
        <f>SUMIFS(СВЦЭМ!$D$34:$D$777,СВЦЭМ!$A$34:$A$777,$A92,СВЦЭМ!$B$34:$B$777,N$83)+'СЕТ СН'!$H$11+СВЦЭМ!$D$10+'СЕТ СН'!$H$6-'СЕТ СН'!$H$23</f>
        <v>1524.77667</v>
      </c>
      <c r="O92" s="36">
        <f>SUMIFS(СВЦЭМ!$D$34:$D$777,СВЦЭМ!$A$34:$A$777,$A92,СВЦЭМ!$B$34:$B$777,O$83)+'СЕТ СН'!$H$11+СВЦЭМ!$D$10+'СЕТ СН'!$H$6-'СЕТ СН'!$H$23</f>
        <v>1582.65354662</v>
      </c>
      <c r="P92" s="36">
        <f>SUMIFS(СВЦЭМ!$D$34:$D$777,СВЦЭМ!$A$34:$A$777,$A92,СВЦЭМ!$B$34:$B$777,P$83)+'СЕТ СН'!$H$11+СВЦЭМ!$D$10+'СЕТ СН'!$H$6-'СЕТ СН'!$H$23</f>
        <v>1587.8436349900001</v>
      </c>
      <c r="Q92" s="36">
        <f>SUMIFS(СВЦЭМ!$D$34:$D$777,СВЦЭМ!$A$34:$A$777,$A92,СВЦЭМ!$B$34:$B$777,Q$83)+'СЕТ СН'!$H$11+СВЦЭМ!$D$10+'СЕТ СН'!$H$6-'СЕТ СН'!$H$23</f>
        <v>1553.1200057200001</v>
      </c>
      <c r="R92" s="36">
        <f>SUMIFS(СВЦЭМ!$D$34:$D$777,СВЦЭМ!$A$34:$A$777,$A92,СВЦЭМ!$B$34:$B$777,R$83)+'СЕТ СН'!$H$11+СВЦЭМ!$D$10+'СЕТ СН'!$H$6-'СЕТ СН'!$H$23</f>
        <v>1491.39528784</v>
      </c>
      <c r="S92" s="36">
        <f>SUMIFS(СВЦЭМ!$D$34:$D$777,СВЦЭМ!$A$34:$A$777,$A92,СВЦЭМ!$B$34:$B$777,S$83)+'СЕТ СН'!$H$11+СВЦЭМ!$D$10+'СЕТ СН'!$H$6-'СЕТ СН'!$H$23</f>
        <v>1383.5043570299999</v>
      </c>
      <c r="T92" s="36">
        <f>SUMIFS(СВЦЭМ!$D$34:$D$777,СВЦЭМ!$A$34:$A$777,$A92,СВЦЭМ!$B$34:$B$777,T$83)+'СЕТ СН'!$H$11+СВЦЭМ!$D$10+'СЕТ СН'!$H$6-'СЕТ СН'!$H$23</f>
        <v>1343.3979905900001</v>
      </c>
      <c r="U92" s="36">
        <f>SUMIFS(СВЦЭМ!$D$34:$D$777,СВЦЭМ!$A$34:$A$777,$A92,СВЦЭМ!$B$34:$B$777,U$83)+'СЕТ СН'!$H$11+СВЦЭМ!$D$10+'СЕТ СН'!$H$6-'СЕТ СН'!$H$23</f>
        <v>1335.70671027</v>
      </c>
      <c r="V92" s="36">
        <f>SUMIFS(СВЦЭМ!$D$34:$D$777,СВЦЭМ!$A$34:$A$777,$A92,СВЦЭМ!$B$34:$B$777,V$83)+'СЕТ СН'!$H$11+СВЦЭМ!$D$10+'СЕТ СН'!$H$6-'СЕТ СН'!$H$23</f>
        <v>1354.0168002400001</v>
      </c>
      <c r="W92" s="36">
        <f>SUMIFS(СВЦЭМ!$D$34:$D$777,СВЦЭМ!$A$34:$A$777,$A92,СВЦЭМ!$B$34:$B$777,W$83)+'СЕТ СН'!$H$11+СВЦЭМ!$D$10+'СЕТ СН'!$H$6-'СЕТ СН'!$H$23</f>
        <v>1374.1103306699999</v>
      </c>
      <c r="X92" s="36">
        <f>SUMIFS(СВЦЭМ!$D$34:$D$777,СВЦЭМ!$A$34:$A$777,$A92,СВЦЭМ!$B$34:$B$777,X$83)+'СЕТ СН'!$H$11+СВЦЭМ!$D$10+'СЕТ СН'!$H$6-'СЕТ СН'!$H$23</f>
        <v>1393.74842605</v>
      </c>
      <c r="Y92" s="36">
        <f>SUMIFS(СВЦЭМ!$D$34:$D$777,СВЦЭМ!$A$34:$A$777,$A92,СВЦЭМ!$B$34:$B$777,Y$83)+'СЕТ СН'!$H$11+СВЦЭМ!$D$10+'СЕТ СН'!$H$6-'СЕТ СН'!$H$23</f>
        <v>1479.2535531599999</v>
      </c>
    </row>
    <row r="93" spans="1:27" ht="15.75" x14ac:dyDescent="0.2">
      <c r="A93" s="35">
        <f t="shared" si="2"/>
        <v>43444</v>
      </c>
      <c r="B93" s="36">
        <f>SUMIFS(СВЦЭМ!$D$34:$D$777,СВЦЭМ!$A$34:$A$777,$A93,СВЦЭМ!$B$34:$B$777,B$83)+'СЕТ СН'!$H$11+СВЦЭМ!$D$10+'СЕТ СН'!$H$6-'СЕТ СН'!$H$23</f>
        <v>1590.6892796700001</v>
      </c>
      <c r="C93" s="36">
        <f>SUMIFS(СВЦЭМ!$D$34:$D$777,СВЦЭМ!$A$34:$A$777,$A93,СВЦЭМ!$B$34:$B$777,C$83)+'СЕТ СН'!$H$11+СВЦЭМ!$D$10+'СЕТ СН'!$H$6-'СЕТ СН'!$H$23</f>
        <v>1674.78296039</v>
      </c>
      <c r="D93" s="36">
        <f>SUMIFS(СВЦЭМ!$D$34:$D$777,СВЦЭМ!$A$34:$A$777,$A93,СВЦЭМ!$B$34:$B$777,D$83)+'СЕТ СН'!$H$11+СВЦЭМ!$D$10+'СЕТ СН'!$H$6-'СЕТ СН'!$H$23</f>
        <v>1725.2680684500001</v>
      </c>
      <c r="E93" s="36">
        <f>SUMIFS(СВЦЭМ!$D$34:$D$777,СВЦЭМ!$A$34:$A$777,$A93,СВЦЭМ!$B$34:$B$777,E$83)+'СЕТ СН'!$H$11+СВЦЭМ!$D$10+'СЕТ СН'!$H$6-'СЕТ СН'!$H$23</f>
        <v>1723.1754246</v>
      </c>
      <c r="F93" s="36">
        <f>SUMIFS(СВЦЭМ!$D$34:$D$777,СВЦЭМ!$A$34:$A$777,$A93,СВЦЭМ!$B$34:$B$777,F$83)+'СЕТ СН'!$H$11+СВЦЭМ!$D$10+'СЕТ СН'!$H$6-'СЕТ СН'!$H$23</f>
        <v>1724.00995745</v>
      </c>
      <c r="G93" s="36">
        <f>SUMIFS(СВЦЭМ!$D$34:$D$777,СВЦЭМ!$A$34:$A$777,$A93,СВЦЭМ!$B$34:$B$777,G$83)+'СЕТ СН'!$H$11+СВЦЭМ!$D$10+'СЕТ СН'!$H$6-'СЕТ СН'!$H$23</f>
        <v>1718.9210553200001</v>
      </c>
      <c r="H93" s="36">
        <f>SUMIFS(СВЦЭМ!$D$34:$D$777,СВЦЭМ!$A$34:$A$777,$A93,СВЦЭМ!$B$34:$B$777,H$83)+'СЕТ СН'!$H$11+СВЦЭМ!$D$10+'СЕТ СН'!$H$6-'СЕТ СН'!$H$23</f>
        <v>1688.5937330900001</v>
      </c>
      <c r="I93" s="36">
        <f>SUMIFS(СВЦЭМ!$D$34:$D$777,СВЦЭМ!$A$34:$A$777,$A93,СВЦЭМ!$B$34:$B$777,I$83)+'СЕТ СН'!$H$11+СВЦЭМ!$D$10+'СЕТ СН'!$H$6-'СЕТ СН'!$H$23</f>
        <v>1581.42909951</v>
      </c>
      <c r="J93" s="36">
        <f>SUMIFS(СВЦЭМ!$D$34:$D$777,СВЦЭМ!$A$34:$A$777,$A93,СВЦЭМ!$B$34:$B$777,J$83)+'СЕТ СН'!$H$11+СВЦЭМ!$D$10+'СЕТ СН'!$H$6-'СЕТ СН'!$H$23</f>
        <v>1517.23868864</v>
      </c>
      <c r="K93" s="36">
        <f>SUMIFS(СВЦЭМ!$D$34:$D$777,СВЦЭМ!$A$34:$A$777,$A93,СВЦЭМ!$B$34:$B$777,K$83)+'СЕТ СН'!$H$11+СВЦЭМ!$D$10+'СЕТ СН'!$H$6-'СЕТ СН'!$H$23</f>
        <v>1468.41594543</v>
      </c>
      <c r="L93" s="36">
        <f>SUMIFS(СВЦЭМ!$D$34:$D$777,СВЦЭМ!$A$34:$A$777,$A93,СВЦЭМ!$B$34:$B$777,L$83)+'СЕТ СН'!$H$11+СВЦЭМ!$D$10+'СЕТ СН'!$H$6-'СЕТ СН'!$H$23</f>
        <v>1467.72961388</v>
      </c>
      <c r="M93" s="36">
        <f>SUMIFS(СВЦЭМ!$D$34:$D$777,СВЦЭМ!$A$34:$A$777,$A93,СВЦЭМ!$B$34:$B$777,M$83)+'СЕТ СН'!$H$11+СВЦЭМ!$D$10+'СЕТ СН'!$H$6-'СЕТ СН'!$H$23</f>
        <v>1480.3165594100001</v>
      </c>
      <c r="N93" s="36">
        <f>SUMIFS(СВЦЭМ!$D$34:$D$777,СВЦЭМ!$A$34:$A$777,$A93,СВЦЭМ!$B$34:$B$777,N$83)+'СЕТ СН'!$H$11+СВЦЭМ!$D$10+'СЕТ СН'!$H$6-'СЕТ СН'!$H$23</f>
        <v>1528.25165477</v>
      </c>
      <c r="O93" s="36">
        <f>SUMIFS(СВЦЭМ!$D$34:$D$777,СВЦЭМ!$A$34:$A$777,$A93,СВЦЭМ!$B$34:$B$777,O$83)+'СЕТ СН'!$H$11+СВЦЭМ!$D$10+'СЕТ СН'!$H$6-'СЕТ СН'!$H$23</f>
        <v>1561.61739098</v>
      </c>
      <c r="P93" s="36">
        <f>SUMIFS(СВЦЭМ!$D$34:$D$777,СВЦЭМ!$A$34:$A$777,$A93,СВЦЭМ!$B$34:$B$777,P$83)+'СЕТ СН'!$H$11+СВЦЭМ!$D$10+'СЕТ СН'!$H$6-'СЕТ СН'!$H$23</f>
        <v>1553.3824823800001</v>
      </c>
      <c r="Q93" s="36">
        <f>SUMIFS(СВЦЭМ!$D$34:$D$777,СВЦЭМ!$A$34:$A$777,$A93,СВЦЭМ!$B$34:$B$777,Q$83)+'СЕТ СН'!$H$11+СВЦЭМ!$D$10+'СЕТ СН'!$H$6-'СЕТ СН'!$H$23</f>
        <v>1528.1864610600001</v>
      </c>
      <c r="R93" s="36">
        <f>SUMIFS(СВЦЭМ!$D$34:$D$777,СВЦЭМ!$A$34:$A$777,$A93,СВЦЭМ!$B$34:$B$777,R$83)+'СЕТ СН'!$H$11+СВЦЭМ!$D$10+'СЕТ СН'!$H$6-'СЕТ СН'!$H$23</f>
        <v>1489.3292851799999</v>
      </c>
      <c r="S93" s="36">
        <f>SUMIFS(СВЦЭМ!$D$34:$D$777,СВЦЭМ!$A$34:$A$777,$A93,СВЦЭМ!$B$34:$B$777,S$83)+'СЕТ СН'!$H$11+СВЦЭМ!$D$10+'СЕТ СН'!$H$6-'СЕТ СН'!$H$23</f>
        <v>1405.5807847200001</v>
      </c>
      <c r="T93" s="36">
        <f>SUMIFS(СВЦЭМ!$D$34:$D$777,СВЦЭМ!$A$34:$A$777,$A93,СВЦЭМ!$B$34:$B$777,T$83)+'СЕТ СН'!$H$11+СВЦЭМ!$D$10+'СЕТ СН'!$H$6-'СЕТ СН'!$H$23</f>
        <v>1386.14282456</v>
      </c>
      <c r="U93" s="36">
        <f>SUMIFS(СВЦЭМ!$D$34:$D$777,СВЦЭМ!$A$34:$A$777,$A93,СВЦЭМ!$B$34:$B$777,U$83)+'СЕТ СН'!$H$11+СВЦЭМ!$D$10+'СЕТ СН'!$H$6-'СЕТ СН'!$H$23</f>
        <v>1388.56330151</v>
      </c>
      <c r="V93" s="36">
        <f>SUMIFS(СВЦЭМ!$D$34:$D$777,СВЦЭМ!$A$34:$A$777,$A93,СВЦЭМ!$B$34:$B$777,V$83)+'СЕТ СН'!$H$11+СВЦЭМ!$D$10+'СЕТ СН'!$H$6-'СЕТ СН'!$H$23</f>
        <v>1400.39350522</v>
      </c>
      <c r="W93" s="36">
        <f>SUMIFS(СВЦЭМ!$D$34:$D$777,СВЦЭМ!$A$34:$A$777,$A93,СВЦЭМ!$B$34:$B$777,W$83)+'СЕТ СН'!$H$11+СВЦЭМ!$D$10+'СЕТ СН'!$H$6-'СЕТ СН'!$H$23</f>
        <v>1419.92607254</v>
      </c>
      <c r="X93" s="36">
        <f>SUMIFS(СВЦЭМ!$D$34:$D$777,СВЦЭМ!$A$34:$A$777,$A93,СВЦЭМ!$B$34:$B$777,X$83)+'СЕТ СН'!$H$11+СВЦЭМ!$D$10+'СЕТ СН'!$H$6-'СЕТ СН'!$H$23</f>
        <v>1426.67888305</v>
      </c>
      <c r="Y93" s="36">
        <f>SUMIFS(СВЦЭМ!$D$34:$D$777,СВЦЭМ!$A$34:$A$777,$A93,СВЦЭМ!$B$34:$B$777,Y$83)+'СЕТ СН'!$H$11+СВЦЭМ!$D$10+'СЕТ СН'!$H$6-'СЕТ СН'!$H$23</f>
        <v>1512.3531506700001</v>
      </c>
    </row>
    <row r="94" spans="1:27" ht="15.75" x14ac:dyDescent="0.2">
      <c r="A94" s="35">
        <f t="shared" si="2"/>
        <v>43445</v>
      </c>
      <c r="B94" s="36">
        <f>SUMIFS(СВЦЭМ!$D$34:$D$777,СВЦЭМ!$A$34:$A$777,$A94,СВЦЭМ!$B$34:$B$777,B$83)+'СЕТ СН'!$H$11+СВЦЭМ!$D$10+'СЕТ СН'!$H$6-'СЕТ СН'!$H$23</f>
        <v>1580.6888022099999</v>
      </c>
      <c r="C94" s="36">
        <f>SUMIFS(СВЦЭМ!$D$34:$D$777,СВЦЭМ!$A$34:$A$777,$A94,СВЦЭМ!$B$34:$B$777,C$83)+'СЕТ СН'!$H$11+СВЦЭМ!$D$10+'СЕТ СН'!$H$6-'СЕТ СН'!$H$23</f>
        <v>1642.4445784500003</v>
      </c>
      <c r="D94" s="36">
        <f>SUMIFS(СВЦЭМ!$D$34:$D$777,СВЦЭМ!$A$34:$A$777,$A94,СВЦЭМ!$B$34:$B$777,D$83)+'СЕТ СН'!$H$11+СВЦЭМ!$D$10+'СЕТ СН'!$H$6-'СЕТ СН'!$H$23</f>
        <v>1704.5087535800003</v>
      </c>
      <c r="E94" s="36">
        <f>SUMIFS(СВЦЭМ!$D$34:$D$777,СВЦЭМ!$A$34:$A$777,$A94,СВЦЭМ!$B$34:$B$777,E$83)+'СЕТ СН'!$H$11+СВЦЭМ!$D$10+'СЕТ СН'!$H$6-'СЕТ СН'!$H$23</f>
        <v>1719.7715288899999</v>
      </c>
      <c r="F94" s="36">
        <f>SUMIFS(СВЦЭМ!$D$34:$D$777,СВЦЭМ!$A$34:$A$777,$A94,СВЦЭМ!$B$34:$B$777,F$83)+'СЕТ СН'!$H$11+СВЦЭМ!$D$10+'СЕТ СН'!$H$6-'СЕТ СН'!$H$23</f>
        <v>1722.6527318200001</v>
      </c>
      <c r="G94" s="36">
        <f>SUMIFS(СВЦЭМ!$D$34:$D$777,СВЦЭМ!$A$34:$A$777,$A94,СВЦЭМ!$B$34:$B$777,G$83)+'СЕТ СН'!$H$11+СВЦЭМ!$D$10+'СЕТ СН'!$H$6-'СЕТ СН'!$H$23</f>
        <v>1726.6909577200004</v>
      </c>
      <c r="H94" s="36">
        <f>SUMIFS(СВЦЭМ!$D$34:$D$777,СВЦЭМ!$A$34:$A$777,$A94,СВЦЭМ!$B$34:$B$777,H$83)+'СЕТ СН'!$H$11+СВЦЭМ!$D$10+'СЕТ СН'!$H$6-'СЕТ СН'!$H$23</f>
        <v>1678.6088087500002</v>
      </c>
      <c r="I94" s="36">
        <f>SUMIFS(СВЦЭМ!$D$34:$D$777,СВЦЭМ!$A$34:$A$777,$A94,СВЦЭМ!$B$34:$B$777,I$83)+'СЕТ СН'!$H$11+СВЦЭМ!$D$10+'СЕТ СН'!$H$6-'СЕТ СН'!$H$23</f>
        <v>1571.09134739</v>
      </c>
      <c r="J94" s="36">
        <f>SUMIFS(СВЦЭМ!$D$34:$D$777,СВЦЭМ!$A$34:$A$777,$A94,СВЦЭМ!$B$34:$B$777,J$83)+'СЕТ СН'!$H$11+СВЦЭМ!$D$10+'СЕТ СН'!$H$6-'СЕТ СН'!$H$23</f>
        <v>1497.92846373</v>
      </c>
      <c r="K94" s="36">
        <f>SUMIFS(СВЦЭМ!$D$34:$D$777,СВЦЭМ!$A$34:$A$777,$A94,СВЦЭМ!$B$34:$B$777,K$83)+'СЕТ СН'!$H$11+СВЦЭМ!$D$10+'СЕТ СН'!$H$6-'СЕТ СН'!$H$23</f>
        <v>1421.8663572299999</v>
      </c>
      <c r="L94" s="36">
        <f>SUMIFS(СВЦЭМ!$D$34:$D$777,СВЦЭМ!$A$34:$A$777,$A94,СВЦЭМ!$B$34:$B$777,L$83)+'СЕТ СН'!$H$11+СВЦЭМ!$D$10+'СЕТ СН'!$H$6-'СЕТ СН'!$H$23</f>
        <v>1422.3887734699999</v>
      </c>
      <c r="M94" s="36">
        <f>SUMIFS(СВЦЭМ!$D$34:$D$777,СВЦЭМ!$A$34:$A$777,$A94,СВЦЭМ!$B$34:$B$777,M$83)+'СЕТ СН'!$H$11+СВЦЭМ!$D$10+'СЕТ СН'!$H$6-'СЕТ СН'!$H$23</f>
        <v>1469.8160584</v>
      </c>
      <c r="N94" s="36">
        <f>SUMIFS(СВЦЭМ!$D$34:$D$777,СВЦЭМ!$A$34:$A$777,$A94,СВЦЭМ!$B$34:$B$777,N$83)+'СЕТ СН'!$H$11+СВЦЭМ!$D$10+'СЕТ СН'!$H$6-'СЕТ СН'!$H$23</f>
        <v>1526.03243851</v>
      </c>
      <c r="O94" s="36">
        <f>SUMIFS(СВЦЭМ!$D$34:$D$777,СВЦЭМ!$A$34:$A$777,$A94,СВЦЭМ!$B$34:$B$777,O$83)+'СЕТ СН'!$H$11+СВЦЭМ!$D$10+'СЕТ СН'!$H$6-'СЕТ СН'!$H$23</f>
        <v>1560.96867292</v>
      </c>
      <c r="P94" s="36">
        <f>SUMIFS(СВЦЭМ!$D$34:$D$777,СВЦЭМ!$A$34:$A$777,$A94,СВЦЭМ!$B$34:$B$777,P$83)+'СЕТ СН'!$H$11+СВЦЭМ!$D$10+'СЕТ СН'!$H$6-'СЕТ СН'!$H$23</f>
        <v>1569.23904606</v>
      </c>
      <c r="Q94" s="36">
        <f>SUMIFS(СВЦЭМ!$D$34:$D$777,СВЦЭМ!$A$34:$A$777,$A94,СВЦЭМ!$B$34:$B$777,Q$83)+'СЕТ СН'!$H$11+СВЦЭМ!$D$10+'СЕТ СН'!$H$6-'СЕТ СН'!$H$23</f>
        <v>1525.39895284</v>
      </c>
      <c r="R94" s="36">
        <f>SUMIFS(СВЦЭМ!$D$34:$D$777,СВЦЭМ!$A$34:$A$777,$A94,СВЦЭМ!$B$34:$B$777,R$83)+'СЕТ СН'!$H$11+СВЦЭМ!$D$10+'СЕТ СН'!$H$6-'СЕТ СН'!$H$23</f>
        <v>1483.56763136</v>
      </c>
      <c r="S94" s="36">
        <f>SUMIFS(СВЦЭМ!$D$34:$D$777,СВЦЭМ!$A$34:$A$777,$A94,СВЦЭМ!$B$34:$B$777,S$83)+'СЕТ СН'!$H$11+СВЦЭМ!$D$10+'СЕТ СН'!$H$6-'СЕТ СН'!$H$23</f>
        <v>1389.1064560100001</v>
      </c>
      <c r="T94" s="36">
        <f>SUMIFS(СВЦЭМ!$D$34:$D$777,СВЦЭМ!$A$34:$A$777,$A94,СВЦЭМ!$B$34:$B$777,T$83)+'СЕТ СН'!$H$11+СВЦЭМ!$D$10+'СЕТ СН'!$H$6-'СЕТ СН'!$H$23</f>
        <v>1368.27403097</v>
      </c>
      <c r="U94" s="36">
        <f>SUMIFS(СВЦЭМ!$D$34:$D$777,СВЦЭМ!$A$34:$A$777,$A94,СВЦЭМ!$B$34:$B$777,U$83)+'СЕТ СН'!$H$11+СВЦЭМ!$D$10+'СЕТ СН'!$H$6-'СЕТ СН'!$H$23</f>
        <v>1372.23623914</v>
      </c>
      <c r="V94" s="36">
        <f>SUMIFS(СВЦЭМ!$D$34:$D$777,СВЦЭМ!$A$34:$A$777,$A94,СВЦЭМ!$B$34:$B$777,V$83)+'СЕТ СН'!$H$11+СВЦЭМ!$D$10+'СЕТ СН'!$H$6-'СЕТ СН'!$H$23</f>
        <v>1389.40332167</v>
      </c>
      <c r="W94" s="36">
        <f>SUMIFS(СВЦЭМ!$D$34:$D$777,СВЦЭМ!$A$34:$A$777,$A94,СВЦЭМ!$B$34:$B$777,W$83)+'СЕТ СН'!$H$11+СВЦЭМ!$D$10+'СЕТ СН'!$H$6-'СЕТ СН'!$H$23</f>
        <v>1407.61762013</v>
      </c>
      <c r="X94" s="36">
        <f>SUMIFS(СВЦЭМ!$D$34:$D$777,СВЦЭМ!$A$34:$A$777,$A94,СВЦЭМ!$B$34:$B$777,X$83)+'СЕТ СН'!$H$11+СВЦЭМ!$D$10+'СЕТ СН'!$H$6-'СЕТ СН'!$H$23</f>
        <v>1415.65752309</v>
      </c>
      <c r="Y94" s="36">
        <f>SUMIFS(СВЦЭМ!$D$34:$D$777,СВЦЭМ!$A$34:$A$777,$A94,СВЦЭМ!$B$34:$B$777,Y$83)+'СЕТ СН'!$H$11+СВЦЭМ!$D$10+'СЕТ СН'!$H$6-'СЕТ СН'!$H$23</f>
        <v>1504.67135461</v>
      </c>
    </row>
    <row r="95" spans="1:27" ht="15.75" x14ac:dyDescent="0.2">
      <c r="A95" s="35">
        <f t="shared" si="2"/>
        <v>43446</v>
      </c>
      <c r="B95" s="36">
        <f>SUMIFS(СВЦЭМ!$D$34:$D$777,СВЦЭМ!$A$34:$A$777,$A95,СВЦЭМ!$B$34:$B$777,B$83)+'СЕТ СН'!$H$11+СВЦЭМ!$D$10+'СЕТ СН'!$H$6-'СЕТ СН'!$H$23</f>
        <v>1572.0346737300001</v>
      </c>
      <c r="C95" s="36">
        <f>SUMIFS(СВЦЭМ!$D$34:$D$777,СВЦЭМ!$A$34:$A$777,$A95,СВЦЭМ!$B$34:$B$777,C$83)+'СЕТ СН'!$H$11+СВЦЭМ!$D$10+'СЕТ СН'!$H$6-'СЕТ СН'!$H$23</f>
        <v>1663.25392242</v>
      </c>
      <c r="D95" s="36">
        <f>SUMIFS(СВЦЭМ!$D$34:$D$777,СВЦЭМ!$A$34:$A$777,$A95,СВЦЭМ!$B$34:$B$777,D$83)+'СЕТ СН'!$H$11+СВЦЭМ!$D$10+'СЕТ СН'!$H$6-'СЕТ СН'!$H$23</f>
        <v>1721.2543373799999</v>
      </c>
      <c r="E95" s="36">
        <f>SUMIFS(СВЦЭМ!$D$34:$D$777,СВЦЭМ!$A$34:$A$777,$A95,СВЦЭМ!$B$34:$B$777,E$83)+'СЕТ СН'!$H$11+СВЦЭМ!$D$10+'СЕТ СН'!$H$6-'СЕТ СН'!$H$23</f>
        <v>1742.34193332</v>
      </c>
      <c r="F95" s="36">
        <f>SUMIFS(СВЦЭМ!$D$34:$D$777,СВЦЭМ!$A$34:$A$777,$A95,СВЦЭМ!$B$34:$B$777,F$83)+'СЕТ СН'!$H$11+СВЦЭМ!$D$10+'СЕТ СН'!$H$6-'СЕТ СН'!$H$23</f>
        <v>1739.7945335000004</v>
      </c>
      <c r="G95" s="36">
        <f>SUMIFS(СВЦЭМ!$D$34:$D$777,СВЦЭМ!$A$34:$A$777,$A95,СВЦЭМ!$B$34:$B$777,G$83)+'СЕТ СН'!$H$11+СВЦЭМ!$D$10+'СЕТ СН'!$H$6-'СЕТ СН'!$H$23</f>
        <v>1711.9372309800001</v>
      </c>
      <c r="H95" s="36">
        <f>SUMIFS(СВЦЭМ!$D$34:$D$777,СВЦЭМ!$A$34:$A$777,$A95,СВЦЭМ!$B$34:$B$777,H$83)+'СЕТ СН'!$H$11+СВЦЭМ!$D$10+'СЕТ СН'!$H$6-'СЕТ СН'!$H$23</f>
        <v>1631.9453859699997</v>
      </c>
      <c r="I95" s="36">
        <f>SUMIFS(СВЦЭМ!$D$34:$D$777,СВЦЭМ!$A$34:$A$777,$A95,СВЦЭМ!$B$34:$B$777,I$83)+'СЕТ СН'!$H$11+СВЦЭМ!$D$10+'СЕТ СН'!$H$6-'СЕТ СН'!$H$23</f>
        <v>1526.28534773</v>
      </c>
      <c r="J95" s="36">
        <f>SUMIFS(СВЦЭМ!$D$34:$D$777,СВЦЭМ!$A$34:$A$777,$A95,СВЦЭМ!$B$34:$B$777,J$83)+'СЕТ СН'!$H$11+СВЦЭМ!$D$10+'СЕТ СН'!$H$6-'СЕТ СН'!$H$23</f>
        <v>1491.12893358</v>
      </c>
      <c r="K95" s="36">
        <f>SUMIFS(СВЦЭМ!$D$34:$D$777,СВЦЭМ!$A$34:$A$777,$A95,СВЦЭМ!$B$34:$B$777,K$83)+'СЕТ СН'!$H$11+СВЦЭМ!$D$10+'СЕТ СН'!$H$6-'СЕТ СН'!$H$23</f>
        <v>1416.36346688</v>
      </c>
      <c r="L95" s="36">
        <f>SUMIFS(СВЦЭМ!$D$34:$D$777,СВЦЭМ!$A$34:$A$777,$A95,СВЦЭМ!$B$34:$B$777,L$83)+'СЕТ СН'!$H$11+СВЦЭМ!$D$10+'СЕТ СН'!$H$6-'СЕТ СН'!$H$23</f>
        <v>1415.19725533</v>
      </c>
      <c r="M95" s="36">
        <f>SUMIFS(СВЦЭМ!$D$34:$D$777,СВЦЭМ!$A$34:$A$777,$A95,СВЦЭМ!$B$34:$B$777,M$83)+'СЕТ СН'!$H$11+СВЦЭМ!$D$10+'СЕТ СН'!$H$6-'СЕТ СН'!$H$23</f>
        <v>1469.8167343600001</v>
      </c>
      <c r="N95" s="36">
        <f>SUMIFS(СВЦЭМ!$D$34:$D$777,СВЦЭМ!$A$34:$A$777,$A95,СВЦЭМ!$B$34:$B$777,N$83)+'СЕТ СН'!$H$11+СВЦЭМ!$D$10+'СЕТ СН'!$H$6-'СЕТ СН'!$H$23</f>
        <v>1528.57771512</v>
      </c>
      <c r="O95" s="36">
        <f>SUMIFS(СВЦЭМ!$D$34:$D$777,СВЦЭМ!$A$34:$A$777,$A95,СВЦЭМ!$B$34:$B$777,O$83)+'СЕТ СН'!$H$11+СВЦЭМ!$D$10+'СЕТ СН'!$H$6-'СЕТ СН'!$H$23</f>
        <v>1570.0933982000001</v>
      </c>
      <c r="P95" s="36">
        <f>SUMIFS(СВЦЭМ!$D$34:$D$777,СВЦЭМ!$A$34:$A$777,$A95,СВЦЭМ!$B$34:$B$777,P$83)+'СЕТ СН'!$H$11+СВЦЭМ!$D$10+'СЕТ СН'!$H$6-'СЕТ СН'!$H$23</f>
        <v>1580.32674359</v>
      </c>
      <c r="Q95" s="36">
        <f>SUMIFS(СВЦЭМ!$D$34:$D$777,СВЦЭМ!$A$34:$A$777,$A95,СВЦЭМ!$B$34:$B$777,Q$83)+'СЕТ СН'!$H$11+СВЦЭМ!$D$10+'СЕТ СН'!$H$6-'СЕТ СН'!$H$23</f>
        <v>1533.67005823</v>
      </c>
      <c r="R95" s="36">
        <f>SUMIFS(СВЦЭМ!$D$34:$D$777,СВЦЭМ!$A$34:$A$777,$A95,СВЦЭМ!$B$34:$B$777,R$83)+'СЕТ СН'!$H$11+СВЦЭМ!$D$10+'СЕТ СН'!$H$6-'СЕТ СН'!$H$23</f>
        <v>1485.91875267</v>
      </c>
      <c r="S95" s="36">
        <f>SUMIFS(СВЦЭМ!$D$34:$D$777,СВЦЭМ!$A$34:$A$777,$A95,СВЦЭМ!$B$34:$B$777,S$83)+'СЕТ СН'!$H$11+СВЦЭМ!$D$10+'СЕТ СН'!$H$6-'СЕТ СН'!$H$23</f>
        <v>1396.4576198100001</v>
      </c>
      <c r="T95" s="36">
        <f>SUMIFS(СВЦЭМ!$D$34:$D$777,СВЦЭМ!$A$34:$A$777,$A95,СВЦЭМ!$B$34:$B$777,T$83)+'СЕТ СН'!$H$11+СВЦЭМ!$D$10+'СЕТ СН'!$H$6-'СЕТ СН'!$H$23</f>
        <v>1369.85232731</v>
      </c>
      <c r="U95" s="36">
        <f>SUMIFS(СВЦЭМ!$D$34:$D$777,СВЦЭМ!$A$34:$A$777,$A95,СВЦЭМ!$B$34:$B$777,U$83)+'СЕТ СН'!$H$11+СВЦЭМ!$D$10+'СЕТ СН'!$H$6-'СЕТ СН'!$H$23</f>
        <v>1377.51430448</v>
      </c>
      <c r="V95" s="36">
        <f>SUMIFS(СВЦЭМ!$D$34:$D$777,СВЦЭМ!$A$34:$A$777,$A95,СВЦЭМ!$B$34:$B$777,V$83)+'СЕТ СН'!$H$11+СВЦЭМ!$D$10+'СЕТ СН'!$H$6-'СЕТ СН'!$H$23</f>
        <v>1388.0981749800001</v>
      </c>
      <c r="W95" s="36">
        <f>SUMIFS(СВЦЭМ!$D$34:$D$777,СВЦЭМ!$A$34:$A$777,$A95,СВЦЭМ!$B$34:$B$777,W$83)+'СЕТ СН'!$H$11+СВЦЭМ!$D$10+'СЕТ СН'!$H$6-'СЕТ СН'!$H$23</f>
        <v>1409.63696596</v>
      </c>
      <c r="X95" s="36">
        <f>SUMIFS(СВЦЭМ!$D$34:$D$777,СВЦЭМ!$A$34:$A$777,$A95,СВЦЭМ!$B$34:$B$777,X$83)+'СЕТ СН'!$H$11+СВЦЭМ!$D$10+'СЕТ СН'!$H$6-'СЕТ СН'!$H$23</f>
        <v>1414.92755214</v>
      </c>
      <c r="Y95" s="36">
        <f>SUMIFS(СВЦЭМ!$D$34:$D$777,СВЦЭМ!$A$34:$A$777,$A95,СВЦЭМ!$B$34:$B$777,Y$83)+'СЕТ СН'!$H$11+СВЦЭМ!$D$10+'СЕТ СН'!$H$6-'СЕТ СН'!$H$23</f>
        <v>1492.1000290500001</v>
      </c>
    </row>
    <row r="96" spans="1:27" ht="15.75" x14ac:dyDescent="0.2">
      <c r="A96" s="35">
        <f t="shared" si="2"/>
        <v>43447</v>
      </c>
      <c r="B96" s="36">
        <f>SUMIFS(СВЦЭМ!$D$34:$D$777,СВЦЭМ!$A$34:$A$777,$A96,СВЦЭМ!$B$34:$B$777,B$83)+'СЕТ СН'!$H$11+СВЦЭМ!$D$10+'СЕТ СН'!$H$6-'СЕТ СН'!$H$23</f>
        <v>1570.68787019</v>
      </c>
      <c r="C96" s="36">
        <f>SUMIFS(СВЦЭМ!$D$34:$D$777,СВЦЭМ!$A$34:$A$777,$A96,СВЦЭМ!$B$34:$B$777,C$83)+'СЕТ СН'!$H$11+СВЦЭМ!$D$10+'СЕТ СН'!$H$6-'СЕТ СН'!$H$23</f>
        <v>1644.66457795</v>
      </c>
      <c r="D96" s="36">
        <f>SUMIFS(СВЦЭМ!$D$34:$D$777,СВЦЭМ!$A$34:$A$777,$A96,СВЦЭМ!$B$34:$B$777,D$83)+'СЕТ СН'!$H$11+СВЦЭМ!$D$10+'СЕТ СН'!$H$6-'СЕТ СН'!$H$23</f>
        <v>1706.2986180400003</v>
      </c>
      <c r="E96" s="36">
        <f>SUMIFS(СВЦЭМ!$D$34:$D$777,СВЦЭМ!$A$34:$A$777,$A96,СВЦЭМ!$B$34:$B$777,E$83)+'СЕТ СН'!$H$11+СВЦЭМ!$D$10+'СЕТ СН'!$H$6-'СЕТ СН'!$H$23</f>
        <v>1721.94277053</v>
      </c>
      <c r="F96" s="36">
        <f>SUMIFS(СВЦЭМ!$D$34:$D$777,СВЦЭМ!$A$34:$A$777,$A96,СВЦЭМ!$B$34:$B$777,F$83)+'СЕТ СН'!$H$11+СВЦЭМ!$D$10+'СЕТ СН'!$H$6-'СЕТ СН'!$H$23</f>
        <v>1723.3313120600001</v>
      </c>
      <c r="G96" s="36">
        <f>SUMIFS(СВЦЭМ!$D$34:$D$777,СВЦЭМ!$A$34:$A$777,$A96,СВЦЭМ!$B$34:$B$777,G$83)+'СЕТ СН'!$H$11+СВЦЭМ!$D$10+'СЕТ СН'!$H$6-'СЕТ СН'!$H$23</f>
        <v>1704.7198576299998</v>
      </c>
      <c r="H96" s="36">
        <f>SUMIFS(СВЦЭМ!$D$34:$D$777,СВЦЭМ!$A$34:$A$777,$A96,СВЦЭМ!$B$34:$B$777,H$83)+'СЕТ СН'!$H$11+СВЦЭМ!$D$10+'СЕТ СН'!$H$6-'СЕТ СН'!$H$23</f>
        <v>1626.2888361</v>
      </c>
      <c r="I96" s="36">
        <f>SUMIFS(СВЦЭМ!$D$34:$D$777,СВЦЭМ!$A$34:$A$777,$A96,СВЦЭМ!$B$34:$B$777,I$83)+'СЕТ СН'!$H$11+СВЦЭМ!$D$10+'СЕТ СН'!$H$6-'СЕТ СН'!$H$23</f>
        <v>1543.8321029000001</v>
      </c>
      <c r="J96" s="36">
        <f>SUMIFS(СВЦЭМ!$D$34:$D$777,СВЦЭМ!$A$34:$A$777,$A96,СВЦЭМ!$B$34:$B$777,J$83)+'СЕТ СН'!$H$11+СВЦЭМ!$D$10+'СЕТ СН'!$H$6-'СЕТ СН'!$H$23</f>
        <v>1474.1928412499999</v>
      </c>
      <c r="K96" s="36">
        <f>SUMIFS(СВЦЭМ!$D$34:$D$777,СВЦЭМ!$A$34:$A$777,$A96,СВЦЭМ!$B$34:$B$777,K$83)+'СЕТ СН'!$H$11+СВЦЭМ!$D$10+'СЕТ СН'!$H$6-'СЕТ СН'!$H$23</f>
        <v>1418.7992774300001</v>
      </c>
      <c r="L96" s="36">
        <f>SUMIFS(СВЦЭМ!$D$34:$D$777,СВЦЭМ!$A$34:$A$777,$A96,СВЦЭМ!$B$34:$B$777,L$83)+'СЕТ СН'!$H$11+СВЦЭМ!$D$10+'СЕТ СН'!$H$6-'СЕТ СН'!$H$23</f>
        <v>1414.5282640299999</v>
      </c>
      <c r="M96" s="36">
        <f>SUMIFS(СВЦЭМ!$D$34:$D$777,СВЦЭМ!$A$34:$A$777,$A96,СВЦЭМ!$B$34:$B$777,M$83)+'СЕТ СН'!$H$11+СВЦЭМ!$D$10+'СЕТ СН'!$H$6-'СЕТ СН'!$H$23</f>
        <v>1461.61346561</v>
      </c>
      <c r="N96" s="36">
        <f>SUMIFS(СВЦЭМ!$D$34:$D$777,СВЦЭМ!$A$34:$A$777,$A96,СВЦЭМ!$B$34:$B$777,N$83)+'СЕТ СН'!$H$11+СВЦЭМ!$D$10+'СЕТ СН'!$H$6-'СЕТ СН'!$H$23</f>
        <v>1531.61181201</v>
      </c>
      <c r="O96" s="36">
        <f>SUMIFS(СВЦЭМ!$D$34:$D$777,СВЦЭМ!$A$34:$A$777,$A96,СВЦЭМ!$B$34:$B$777,O$83)+'СЕТ СН'!$H$11+СВЦЭМ!$D$10+'СЕТ СН'!$H$6-'СЕТ СН'!$H$23</f>
        <v>1563.6645704</v>
      </c>
      <c r="P96" s="36">
        <f>SUMIFS(СВЦЭМ!$D$34:$D$777,СВЦЭМ!$A$34:$A$777,$A96,СВЦЭМ!$B$34:$B$777,P$83)+'СЕТ СН'!$H$11+СВЦЭМ!$D$10+'СЕТ СН'!$H$6-'СЕТ СН'!$H$23</f>
        <v>1555.5811650400001</v>
      </c>
      <c r="Q96" s="36">
        <f>SUMIFS(СВЦЭМ!$D$34:$D$777,СВЦЭМ!$A$34:$A$777,$A96,СВЦЭМ!$B$34:$B$777,Q$83)+'СЕТ СН'!$H$11+СВЦЭМ!$D$10+'СЕТ СН'!$H$6-'СЕТ СН'!$H$23</f>
        <v>1527.81147779</v>
      </c>
      <c r="R96" s="36">
        <f>SUMIFS(СВЦЭМ!$D$34:$D$777,СВЦЭМ!$A$34:$A$777,$A96,СВЦЭМ!$B$34:$B$777,R$83)+'СЕТ СН'!$H$11+СВЦЭМ!$D$10+'СЕТ СН'!$H$6-'СЕТ СН'!$H$23</f>
        <v>1507.6656167599999</v>
      </c>
      <c r="S96" s="36">
        <f>SUMIFS(СВЦЭМ!$D$34:$D$777,СВЦЭМ!$A$34:$A$777,$A96,СВЦЭМ!$B$34:$B$777,S$83)+'СЕТ СН'!$H$11+СВЦЭМ!$D$10+'СЕТ СН'!$H$6-'СЕТ СН'!$H$23</f>
        <v>1432.1831108700001</v>
      </c>
      <c r="T96" s="36">
        <f>SUMIFS(СВЦЭМ!$D$34:$D$777,СВЦЭМ!$A$34:$A$777,$A96,СВЦЭМ!$B$34:$B$777,T$83)+'СЕТ СН'!$H$11+СВЦЭМ!$D$10+'СЕТ СН'!$H$6-'СЕТ СН'!$H$23</f>
        <v>1433.2937813000001</v>
      </c>
      <c r="U96" s="36">
        <f>SUMIFS(СВЦЭМ!$D$34:$D$777,СВЦЭМ!$A$34:$A$777,$A96,СВЦЭМ!$B$34:$B$777,U$83)+'СЕТ СН'!$H$11+СВЦЭМ!$D$10+'СЕТ СН'!$H$6-'СЕТ СН'!$H$23</f>
        <v>1442.68046893</v>
      </c>
      <c r="V96" s="36">
        <f>SUMIFS(СВЦЭМ!$D$34:$D$777,СВЦЭМ!$A$34:$A$777,$A96,СВЦЭМ!$B$34:$B$777,V$83)+'СЕТ СН'!$H$11+СВЦЭМ!$D$10+'СЕТ СН'!$H$6-'СЕТ СН'!$H$23</f>
        <v>1411.05622408</v>
      </c>
      <c r="W96" s="36">
        <f>SUMIFS(СВЦЭМ!$D$34:$D$777,СВЦЭМ!$A$34:$A$777,$A96,СВЦЭМ!$B$34:$B$777,W$83)+'СЕТ СН'!$H$11+СВЦЭМ!$D$10+'СЕТ СН'!$H$6-'СЕТ СН'!$H$23</f>
        <v>1408.6510152000001</v>
      </c>
      <c r="X96" s="36">
        <f>SUMIFS(СВЦЭМ!$D$34:$D$777,СВЦЭМ!$A$34:$A$777,$A96,СВЦЭМ!$B$34:$B$777,X$83)+'СЕТ СН'!$H$11+СВЦЭМ!$D$10+'СЕТ СН'!$H$6-'СЕТ СН'!$H$23</f>
        <v>1415.41868144</v>
      </c>
      <c r="Y96" s="36">
        <f>SUMIFS(СВЦЭМ!$D$34:$D$777,СВЦЭМ!$A$34:$A$777,$A96,СВЦЭМ!$B$34:$B$777,Y$83)+'СЕТ СН'!$H$11+СВЦЭМ!$D$10+'СЕТ СН'!$H$6-'СЕТ СН'!$H$23</f>
        <v>1508.0800217200001</v>
      </c>
    </row>
    <row r="97" spans="1:25" ht="15.75" x14ac:dyDescent="0.2">
      <c r="A97" s="35">
        <f t="shared" si="2"/>
        <v>43448</v>
      </c>
      <c r="B97" s="36">
        <f>SUMIFS(СВЦЭМ!$D$34:$D$777,СВЦЭМ!$A$34:$A$777,$A97,СВЦЭМ!$B$34:$B$777,B$83)+'СЕТ СН'!$H$11+СВЦЭМ!$D$10+'СЕТ СН'!$H$6-'СЕТ СН'!$H$23</f>
        <v>1585.92027059</v>
      </c>
      <c r="C97" s="36">
        <f>SUMIFS(СВЦЭМ!$D$34:$D$777,СВЦЭМ!$A$34:$A$777,$A97,СВЦЭМ!$B$34:$B$777,C$83)+'СЕТ СН'!$H$11+СВЦЭМ!$D$10+'СЕТ СН'!$H$6-'СЕТ СН'!$H$23</f>
        <v>1663.6808490800004</v>
      </c>
      <c r="D97" s="36">
        <f>SUMIFS(СВЦЭМ!$D$34:$D$777,СВЦЭМ!$A$34:$A$777,$A97,СВЦЭМ!$B$34:$B$777,D$83)+'СЕТ СН'!$H$11+СВЦЭМ!$D$10+'СЕТ СН'!$H$6-'СЕТ СН'!$H$23</f>
        <v>1721.0273652400001</v>
      </c>
      <c r="E97" s="36">
        <f>SUMIFS(СВЦЭМ!$D$34:$D$777,СВЦЭМ!$A$34:$A$777,$A97,СВЦЭМ!$B$34:$B$777,E$83)+'СЕТ СН'!$H$11+СВЦЭМ!$D$10+'СЕТ СН'!$H$6-'СЕТ СН'!$H$23</f>
        <v>1725.8144917700001</v>
      </c>
      <c r="F97" s="36">
        <f>SUMIFS(СВЦЭМ!$D$34:$D$777,СВЦЭМ!$A$34:$A$777,$A97,СВЦЭМ!$B$34:$B$777,F$83)+'СЕТ СН'!$H$11+СВЦЭМ!$D$10+'СЕТ СН'!$H$6-'СЕТ СН'!$H$23</f>
        <v>1723.8417326500003</v>
      </c>
      <c r="G97" s="36">
        <f>SUMIFS(СВЦЭМ!$D$34:$D$777,СВЦЭМ!$A$34:$A$777,$A97,СВЦЭМ!$B$34:$B$777,G$83)+'СЕТ СН'!$H$11+СВЦЭМ!$D$10+'СЕТ СН'!$H$6-'СЕТ СН'!$H$23</f>
        <v>1700.4114034000004</v>
      </c>
      <c r="H97" s="36">
        <f>SUMIFS(СВЦЭМ!$D$34:$D$777,СВЦЭМ!$A$34:$A$777,$A97,СВЦЭМ!$B$34:$B$777,H$83)+'СЕТ СН'!$H$11+СВЦЭМ!$D$10+'СЕТ СН'!$H$6-'СЕТ СН'!$H$23</f>
        <v>1652.8340515700002</v>
      </c>
      <c r="I97" s="36">
        <f>SUMIFS(СВЦЭМ!$D$34:$D$777,СВЦЭМ!$A$34:$A$777,$A97,СВЦЭМ!$B$34:$B$777,I$83)+'СЕТ СН'!$H$11+СВЦЭМ!$D$10+'СЕТ СН'!$H$6-'СЕТ СН'!$H$23</f>
        <v>1549.07071675</v>
      </c>
      <c r="J97" s="36">
        <f>SUMIFS(СВЦЭМ!$D$34:$D$777,СВЦЭМ!$A$34:$A$777,$A97,СВЦЭМ!$B$34:$B$777,J$83)+'СЕТ СН'!$H$11+СВЦЭМ!$D$10+'СЕТ СН'!$H$6-'СЕТ СН'!$H$23</f>
        <v>1483.04578369</v>
      </c>
      <c r="K97" s="36">
        <f>SUMIFS(СВЦЭМ!$D$34:$D$777,СВЦЭМ!$A$34:$A$777,$A97,СВЦЭМ!$B$34:$B$777,K$83)+'СЕТ СН'!$H$11+СВЦЭМ!$D$10+'СЕТ СН'!$H$6-'СЕТ СН'!$H$23</f>
        <v>1417.5151485199999</v>
      </c>
      <c r="L97" s="36">
        <f>SUMIFS(СВЦЭМ!$D$34:$D$777,СВЦЭМ!$A$34:$A$777,$A97,СВЦЭМ!$B$34:$B$777,L$83)+'СЕТ СН'!$H$11+СВЦЭМ!$D$10+'СЕТ СН'!$H$6-'СЕТ СН'!$H$23</f>
        <v>1414.2692984400001</v>
      </c>
      <c r="M97" s="36">
        <f>SUMIFS(СВЦЭМ!$D$34:$D$777,СВЦЭМ!$A$34:$A$777,$A97,СВЦЭМ!$B$34:$B$777,M$83)+'СЕТ СН'!$H$11+СВЦЭМ!$D$10+'СЕТ СН'!$H$6-'СЕТ СН'!$H$23</f>
        <v>1477.6992196399999</v>
      </c>
      <c r="N97" s="36">
        <f>SUMIFS(СВЦЭМ!$D$34:$D$777,СВЦЭМ!$A$34:$A$777,$A97,СВЦЭМ!$B$34:$B$777,N$83)+'СЕТ СН'!$H$11+СВЦЭМ!$D$10+'СЕТ СН'!$H$6-'СЕТ СН'!$H$23</f>
        <v>1544.67364406</v>
      </c>
      <c r="O97" s="36">
        <f>SUMIFS(СВЦЭМ!$D$34:$D$777,СВЦЭМ!$A$34:$A$777,$A97,СВЦЭМ!$B$34:$B$777,O$83)+'СЕТ СН'!$H$11+СВЦЭМ!$D$10+'СЕТ СН'!$H$6-'СЕТ СН'!$H$23</f>
        <v>1559.5659539800001</v>
      </c>
      <c r="P97" s="36">
        <f>SUMIFS(СВЦЭМ!$D$34:$D$777,СВЦЭМ!$A$34:$A$777,$A97,СВЦЭМ!$B$34:$B$777,P$83)+'СЕТ СН'!$H$11+СВЦЭМ!$D$10+'СЕТ СН'!$H$6-'СЕТ СН'!$H$23</f>
        <v>1553.1388187499999</v>
      </c>
      <c r="Q97" s="36">
        <f>SUMIFS(СВЦЭМ!$D$34:$D$777,СВЦЭМ!$A$34:$A$777,$A97,СВЦЭМ!$B$34:$B$777,Q$83)+'СЕТ СН'!$H$11+СВЦЭМ!$D$10+'СЕТ СН'!$H$6-'СЕТ СН'!$H$23</f>
        <v>1549.2976180400001</v>
      </c>
      <c r="R97" s="36">
        <f>SUMIFS(СВЦЭМ!$D$34:$D$777,СВЦЭМ!$A$34:$A$777,$A97,СВЦЭМ!$B$34:$B$777,R$83)+'СЕТ СН'!$H$11+СВЦЭМ!$D$10+'СЕТ СН'!$H$6-'СЕТ СН'!$H$23</f>
        <v>1518.90768783</v>
      </c>
      <c r="S97" s="36">
        <f>SUMIFS(СВЦЭМ!$D$34:$D$777,СВЦЭМ!$A$34:$A$777,$A97,СВЦЭМ!$B$34:$B$777,S$83)+'СЕТ СН'!$H$11+СВЦЭМ!$D$10+'СЕТ СН'!$H$6-'СЕТ СН'!$H$23</f>
        <v>1414.79272212</v>
      </c>
      <c r="T97" s="36">
        <f>SUMIFS(СВЦЭМ!$D$34:$D$777,СВЦЭМ!$A$34:$A$777,$A97,СВЦЭМ!$B$34:$B$777,T$83)+'СЕТ СН'!$H$11+СВЦЭМ!$D$10+'СЕТ СН'!$H$6-'СЕТ СН'!$H$23</f>
        <v>1370.2496797599999</v>
      </c>
      <c r="U97" s="36">
        <f>SUMIFS(СВЦЭМ!$D$34:$D$777,СВЦЭМ!$A$34:$A$777,$A97,СВЦЭМ!$B$34:$B$777,U$83)+'СЕТ СН'!$H$11+СВЦЭМ!$D$10+'СЕТ СН'!$H$6-'СЕТ СН'!$H$23</f>
        <v>1364.47230367</v>
      </c>
      <c r="V97" s="36">
        <f>SUMIFS(СВЦЭМ!$D$34:$D$777,СВЦЭМ!$A$34:$A$777,$A97,СВЦЭМ!$B$34:$B$777,V$83)+'СЕТ СН'!$H$11+СВЦЭМ!$D$10+'СЕТ СН'!$H$6-'СЕТ СН'!$H$23</f>
        <v>1370.90765691</v>
      </c>
      <c r="W97" s="36">
        <f>SUMIFS(СВЦЭМ!$D$34:$D$777,СВЦЭМ!$A$34:$A$777,$A97,СВЦЭМ!$B$34:$B$777,W$83)+'СЕТ СН'!$H$11+СВЦЭМ!$D$10+'СЕТ СН'!$H$6-'СЕТ СН'!$H$23</f>
        <v>1390.81449539</v>
      </c>
      <c r="X97" s="36">
        <f>SUMIFS(СВЦЭМ!$D$34:$D$777,СВЦЭМ!$A$34:$A$777,$A97,СВЦЭМ!$B$34:$B$777,X$83)+'СЕТ СН'!$H$11+СВЦЭМ!$D$10+'СЕТ СН'!$H$6-'СЕТ СН'!$H$23</f>
        <v>1403.9626598</v>
      </c>
      <c r="Y97" s="36">
        <f>SUMIFS(СВЦЭМ!$D$34:$D$777,СВЦЭМ!$A$34:$A$777,$A97,СВЦЭМ!$B$34:$B$777,Y$83)+'СЕТ СН'!$H$11+СВЦЭМ!$D$10+'СЕТ СН'!$H$6-'СЕТ СН'!$H$23</f>
        <v>1495.5546376</v>
      </c>
    </row>
    <row r="98" spans="1:25" ht="15.75" x14ac:dyDescent="0.2">
      <c r="A98" s="35">
        <f t="shared" si="2"/>
        <v>43449</v>
      </c>
      <c r="B98" s="36">
        <f>SUMIFS(СВЦЭМ!$D$34:$D$777,СВЦЭМ!$A$34:$A$777,$A98,СВЦЭМ!$B$34:$B$777,B$83)+'СЕТ СН'!$H$11+СВЦЭМ!$D$10+'СЕТ СН'!$H$6-'СЕТ СН'!$H$23</f>
        <v>1625.8702151300004</v>
      </c>
      <c r="C98" s="36">
        <f>SUMIFS(СВЦЭМ!$D$34:$D$777,СВЦЭМ!$A$34:$A$777,$A98,СВЦЭМ!$B$34:$B$777,C$83)+'СЕТ СН'!$H$11+СВЦЭМ!$D$10+'СЕТ СН'!$H$6-'СЕТ СН'!$H$23</f>
        <v>1675.16146299</v>
      </c>
      <c r="D98" s="36">
        <f>SUMIFS(СВЦЭМ!$D$34:$D$777,СВЦЭМ!$A$34:$A$777,$A98,СВЦЭМ!$B$34:$B$777,D$83)+'СЕТ СН'!$H$11+СВЦЭМ!$D$10+'СЕТ СН'!$H$6-'СЕТ СН'!$H$23</f>
        <v>1718.8950472799997</v>
      </c>
      <c r="E98" s="36">
        <f>SUMIFS(СВЦЭМ!$D$34:$D$777,СВЦЭМ!$A$34:$A$777,$A98,СВЦЭМ!$B$34:$B$777,E$83)+'СЕТ СН'!$H$11+СВЦЭМ!$D$10+'СЕТ СН'!$H$6-'СЕТ СН'!$H$23</f>
        <v>1718.7486240500002</v>
      </c>
      <c r="F98" s="36">
        <f>SUMIFS(СВЦЭМ!$D$34:$D$777,СВЦЭМ!$A$34:$A$777,$A98,СВЦЭМ!$B$34:$B$777,F$83)+'СЕТ СН'!$H$11+СВЦЭМ!$D$10+'СЕТ СН'!$H$6-'СЕТ СН'!$H$23</f>
        <v>1717.5888483899998</v>
      </c>
      <c r="G98" s="36">
        <f>SUMIFS(СВЦЭМ!$D$34:$D$777,СВЦЭМ!$A$34:$A$777,$A98,СВЦЭМ!$B$34:$B$777,G$83)+'СЕТ СН'!$H$11+СВЦЭМ!$D$10+'СЕТ СН'!$H$6-'СЕТ СН'!$H$23</f>
        <v>1687.8812629700001</v>
      </c>
      <c r="H98" s="36">
        <f>SUMIFS(СВЦЭМ!$D$34:$D$777,СВЦЭМ!$A$34:$A$777,$A98,СВЦЭМ!$B$34:$B$777,H$83)+'СЕТ СН'!$H$11+СВЦЭМ!$D$10+'СЕТ СН'!$H$6-'СЕТ СН'!$H$23</f>
        <v>1661.7908902999998</v>
      </c>
      <c r="I98" s="36">
        <f>SUMIFS(СВЦЭМ!$D$34:$D$777,СВЦЭМ!$A$34:$A$777,$A98,СВЦЭМ!$B$34:$B$777,I$83)+'СЕТ СН'!$H$11+СВЦЭМ!$D$10+'СЕТ СН'!$H$6-'СЕТ СН'!$H$23</f>
        <v>1561.4192795700001</v>
      </c>
      <c r="J98" s="36">
        <f>SUMIFS(СВЦЭМ!$D$34:$D$777,СВЦЭМ!$A$34:$A$777,$A98,СВЦЭМ!$B$34:$B$777,J$83)+'СЕТ СН'!$H$11+СВЦЭМ!$D$10+'СЕТ СН'!$H$6-'СЕТ СН'!$H$23</f>
        <v>1467.2467108799999</v>
      </c>
      <c r="K98" s="36">
        <f>SUMIFS(СВЦЭМ!$D$34:$D$777,СВЦЭМ!$A$34:$A$777,$A98,СВЦЭМ!$B$34:$B$777,K$83)+'СЕТ СН'!$H$11+СВЦЭМ!$D$10+'СЕТ СН'!$H$6-'СЕТ СН'!$H$23</f>
        <v>1398.7357304100001</v>
      </c>
      <c r="L98" s="36">
        <f>SUMIFS(СВЦЭМ!$D$34:$D$777,СВЦЭМ!$A$34:$A$777,$A98,СВЦЭМ!$B$34:$B$777,L$83)+'СЕТ СН'!$H$11+СВЦЭМ!$D$10+'СЕТ СН'!$H$6-'СЕТ СН'!$H$23</f>
        <v>1415.0832578100001</v>
      </c>
      <c r="M98" s="36">
        <f>SUMIFS(СВЦЭМ!$D$34:$D$777,СВЦЭМ!$A$34:$A$777,$A98,СВЦЭМ!$B$34:$B$777,M$83)+'СЕТ СН'!$H$11+СВЦЭМ!$D$10+'СЕТ СН'!$H$6-'СЕТ СН'!$H$23</f>
        <v>1470.8284205699999</v>
      </c>
      <c r="N98" s="36">
        <f>SUMIFS(СВЦЭМ!$D$34:$D$777,СВЦЭМ!$A$34:$A$777,$A98,СВЦЭМ!$B$34:$B$777,N$83)+'СЕТ СН'!$H$11+СВЦЭМ!$D$10+'СЕТ СН'!$H$6-'СЕТ СН'!$H$23</f>
        <v>1535.87734802</v>
      </c>
      <c r="O98" s="36">
        <f>SUMIFS(СВЦЭМ!$D$34:$D$777,СВЦЭМ!$A$34:$A$777,$A98,СВЦЭМ!$B$34:$B$777,O$83)+'СЕТ СН'!$H$11+СВЦЭМ!$D$10+'СЕТ СН'!$H$6-'СЕТ СН'!$H$23</f>
        <v>1578.88649601</v>
      </c>
      <c r="P98" s="36">
        <f>SUMIFS(СВЦЭМ!$D$34:$D$777,СВЦЭМ!$A$34:$A$777,$A98,СВЦЭМ!$B$34:$B$777,P$83)+'СЕТ СН'!$H$11+СВЦЭМ!$D$10+'СЕТ СН'!$H$6-'СЕТ СН'!$H$23</f>
        <v>1559.13731521</v>
      </c>
      <c r="Q98" s="36">
        <f>SUMIFS(СВЦЭМ!$D$34:$D$777,СВЦЭМ!$A$34:$A$777,$A98,СВЦЭМ!$B$34:$B$777,Q$83)+'СЕТ СН'!$H$11+СВЦЭМ!$D$10+'СЕТ СН'!$H$6-'СЕТ СН'!$H$23</f>
        <v>1538.5851462999999</v>
      </c>
      <c r="R98" s="36">
        <f>SUMIFS(СВЦЭМ!$D$34:$D$777,СВЦЭМ!$A$34:$A$777,$A98,СВЦЭМ!$B$34:$B$777,R$83)+'СЕТ СН'!$H$11+СВЦЭМ!$D$10+'СЕТ СН'!$H$6-'СЕТ СН'!$H$23</f>
        <v>1488.6277121999999</v>
      </c>
      <c r="S98" s="36">
        <f>SUMIFS(СВЦЭМ!$D$34:$D$777,СВЦЭМ!$A$34:$A$777,$A98,СВЦЭМ!$B$34:$B$777,S$83)+'СЕТ СН'!$H$11+СВЦЭМ!$D$10+'СЕТ СН'!$H$6-'СЕТ СН'!$H$23</f>
        <v>1396.0913446699999</v>
      </c>
      <c r="T98" s="36">
        <f>SUMIFS(СВЦЭМ!$D$34:$D$777,СВЦЭМ!$A$34:$A$777,$A98,СВЦЭМ!$B$34:$B$777,T$83)+'СЕТ СН'!$H$11+СВЦЭМ!$D$10+'СЕТ СН'!$H$6-'СЕТ СН'!$H$23</f>
        <v>1345.8795861799999</v>
      </c>
      <c r="U98" s="36">
        <f>SUMIFS(СВЦЭМ!$D$34:$D$777,СВЦЭМ!$A$34:$A$777,$A98,СВЦЭМ!$B$34:$B$777,U$83)+'СЕТ СН'!$H$11+СВЦЭМ!$D$10+'СЕТ СН'!$H$6-'СЕТ СН'!$H$23</f>
        <v>1361.6370630500001</v>
      </c>
      <c r="V98" s="36">
        <f>SUMIFS(СВЦЭМ!$D$34:$D$777,СВЦЭМ!$A$34:$A$777,$A98,СВЦЭМ!$B$34:$B$777,V$83)+'СЕТ СН'!$H$11+СВЦЭМ!$D$10+'СЕТ СН'!$H$6-'СЕТ СН'!$H$23</f>
        <v>1366.8683222499999</v>
      </c>
      <c r="W98" s="36">
        <f>SUMIFS(СВЦЭМ!$D$34:$D$777,СВЦЭМ!$A$34:$A$777,$A98,СВЦЭМ!$B$34:$B$777,W$83)+'СЕТ СН'!$H$11+СВЦЭМ!$D$10+'СЕТ СН'!$H$6-'СЕТ СН'!$H$23</f>
        <v>1373.77048489</v>
      </c>
      <c r="X98" s="36">
        <f>SUMIFS(СВЦЭМ!$D$34:$D$777,СВЦЭМ!$A$34:$A$777,$A98,СВЦЭМ!$B$34:$B$777,X$83)+'СЕТ СН'!$H$11+СВЦЭМ!$D$10+'СЕТ СН'!$H$6-'СЕТ СН'!$H$23</f>
        <v>1401.57695025</v>
      </c>
      <c r="Y98" s="36">
        <f>SUMIFS(СВЦЭМ!$D$34:$D$777,СВЦЭМ!$A$34:$A$777,$A98,СВЦЭМ!$B$34:$B$777,Y$83)+'СЕТ СН'!$H$11+СВЦЭМ!$D$10+'СЕТ СН'!$H$6-'СЕТ СН'!$H$23</f>
        <v>1472.49114943</v>
      </c>
    </row>
    <row r="99" spans="1:25" ht="15.75" x14ac:dyDescent="0.2">
      <c r="A99" s="35">
        <f t="shared" si="2"/>
        <v>43450</v>
      </c>
      <c r="B99" s="36">
        <f>SUMIFS(СВЦЭМ!$D$34:$D$777,СВЦЭМ!$A$34:$A$777,$A99,СВЦЭМ!$B$34:$B$777,B$83)+'СЕТ СН'!$H$11+СВЦЭМ!$D$10+'СЕТ СН'!$H$6-'СЕТ СН'!$H$23</f>
        <v>1581.49226006</v>
      </c>
      <c r="C99" s="36">
        <f>SUMIFS(СВЦЭМ!$D$34:$D$777,СВЦЭМ!$A$34:$A$777,$A99,СВЦЭМ!$B$34:$B$777,C$83)+'СЕТ СН'!$H$11+СВЦЭМ!$D$10+'СЕТ СН'!$H$6-'СЕТ СН'!$H$23</f>
        <v>1667.4701951900001</v>
      </c>
      <c r="D99" s="36">
        <f>SUMIFS(СВЦЭМ!$D$34:$D$777,СВЦЭМ!$A$34:$A$777,$A99,СВЦЭМ!$B$34:$B$777,D$83)+'СЕТ СН'!$H$11+СВЦЭМ!$D$10+'СЕТ СН'!$H$6-'СЕТ СН'!$H$23</f>
        <v>1728.17491681</v>
      </c>
      <c r="E99" s="36">
        <f>SUMIFS(СВЦЭМ!$D$34:$D$777,СВЦЭМ!$A$34:$A$777,$A99,СВЦЭМ!$B$34:$B$777,E$83)+'СЕТ СН'!$H$11+СВЦЭМ!$D$10+'СЕТ СН'!$H$6-'СЕТ СН'!$H$23</f>
        <v>1714.6449750500001</v>
      </c>
      <c r="F99" s="36">
        <f>SUMIFS(СВЦЭМ!$D$34:$D$777,СВЦЭМ!$A$34:$A$777,$A99,СВЦЭМ!$B$34:$B$777,F$83)+'СЕТ СН'!$H$11+СВЦЭМ!$D$10+'СЕТ СН'!$H$6-'СЕТ СН'!$H$23</f>
        <v>1704.7672189800001</v>
      </c>
      <c r="G99" s="36">
        <f>SUMIFS(СВЦЭМ!$D$34:$D$777,СВЦЭМ!$A$34:$A$777,$A99,СВЦЭМ!$B$34:$B$777,G$83)+'СЕТ СН'!$H$11+СВЦЭМ!$D$10+'СЕТ СН'!$H$6-'СЕТ СН'!$H$23</f>
        <v>1690.8352935399998</v>
      </c>
      <c r="H99" s="36">
        <f>SUMIFS(СВЦЭМ!$D$34:$D$777,СВЦЭМ!$A$34:$A$777,$A99,СВЦЭМ!$B$34:$B$777,H$83)+'СЕТ СН'!$H$11+СВЦЭМ!$D$10+'СЕТ СН'!$H$6-'СЕТ СН'!$H$23</f>
        <v>1671.1296997700001</v>
      </c>
      <c r="I99" s="36">
        <f>SUMIFS(СВЦЭМ!$D$34:$D$777,СВЦЭМ!$A$34:$A$777,$A99,СВЦЭМ!$B$34:$B$777,I$83)+'СЕТ СН'!$H$11+СВЦЭМ!$D$10+'СЕТ СН'!$H$6-'СЕТ СН'!$H$23</f>
        <v>1581.0259369800001</v>
      </c>
      <c r="J99" s="36">
        <f>SUMIFS(СВЦЭМ!$D$34:$D$777,СВЦЭМ!$A$34:$A$777,$A99,СВЦЭМ!$B$34:$B$777,J$83)+'СЕТ СН'!$H$11+СВЦЭМ!$D$10+'СЕТ СН'!$H$6-'СЕТ СН'!$H$23</f>
        <v>1491.8615459299999</v>
      </c>
      <c r="K99" s="36">
        <f>SUMIFS(СВЦЭМ!$D$34:$D$777,СВЦЭМ!$A$34:$A$777,$A99,СВЦЭМ!$B$34:$B$777,K$83)+'СЕТ СН'!$H$11+СВЦЭМ!$D$10+'СЕТ СН'!$H$6-'СЕТ СН'!$H$23</f>
        <v>1424.86742424</v>
      </c>
      <c r="L99" s="36">
        <f>SUMIFS(СВЦЭМ!$D$34:$D$777,СВЦЭМ!$A$34:$A$777,$A99,СВЦЭМ!$B$34:$B$777,L$83)+'СЕТ СН'!$H$11+СВЦЭМ!$D$10+'СЕТ СН'!$H$6-'СЕТ СН'!$H$23</f>
        <v>1393.3239979099999</v>
      </c>
      <c r="M99" s="36">
        <f>SUMIFS(СВЦЭМ!$D$34:$D$777,СВЦЭМ!$A$34:$A$777,$A99,СВЦЭМ!$B$34:$B$777,M$83)+'СЕТ СН'!$H$11+СВЦЭМ!$D$10+'СЕТ СН'!$H$6-'СЕТ СН'!$H$23</f>
        <v>1455.56771162</v>
      </c>
      <c r="N99" s="36">
        <f>SUMIFS(СВЦЭМ!$D$34:$D$777,СВЦЭМ!$A$34:$A$777,$A99,СВЦЭМ!$B$34:$B$777,N$83)+'СЕТ СН'!$H$11+СВЦЭМ!$D$10+'СЕТ СН'!$H$6-'СЕТ СН'!$H$23</f>
        <v>1531.01744955</v>
      </c>
      <c r="O99" s="36">
        <f>SUMIFS(СВЦЭМ!$D$34:$D$777,СВЦЭМ!$A$34:$A$777,$A99,СВЦЭМ!$B$34:$B$777,O$83)+'СЕТ СН'!$H$11+СВЦЭМ!$D$10+'СЕТ СН'!$H$6-'СЕТ СН'!$H$23</f>
        <v>1554.6625397400001</v>
      </c>
      <c r="P99" s="36">
        <f>SUMIFS(СВЦЭМ!$D$34:$D$777,СВЦЭМ!$A$34:$A$777,$A99,СВЦЭМ!$B$34:$B$777,P$83)+'СЕТ СН'!$H$11+СВЦЭМ!$D$10+'СЕТ СН'!$H$6-'СЕТ СН'!$H$23</f>
        <v>1559.97554608</v>
      </c>
      <c r="Q99" s="36">
        <f>SUMIFS(СВЦЭМ!$D$34:$D$777,СВЦЭМ!$A$34:$A$777,$A99,СВЦЭМ!$B$34:$B$777,Q$83)+'СЕТ СН'!$H$11+СВЦЭМ!$D$10+'СЕТ СН'!$H$6-'СЕТ СН'!$H$23</f>
        <v>1557.75811634</v>
      </c>
      <c r="R99" s="36">
        <f>SUMIFS(СВЦЭМ!$D$34:$D$777,СВЦЭМ!$A$34:$A$777,$A99,СВЦЭМ!$B$34:$B$777,R$83)+'СЕТ СН'!$H$11+СВЦЭМ!$D$10+'СЕТ СН'!$H$6-'СЕТ СН'!$H$23</f>
        <v>1508.65135803</v>
      </c>
      <c r="S99" s="36">
        <f>SUMIFS(СВЦЭМ!$D$34:$D$777,СВЦЭМ!$A$34:$A$777,$A99,СВЦЭМ!$B$34:$B$777,S$83)+'СЕТ СН'!$H$11+СВЦЭМ!$D$10+'СЕТ СН'!$H$6-'СЕТ СН'!$H$23</f>
        <v>1398.58065695</v>
      </c>
      <c r="T99" s="36">
        <f>SUMIFS(СВЦЭМ!$D$34:$D$777,СВЦЭМ!$A$34:$A$777,$A99,СВЦЭМ!$B$34:$B$777,T$83)+'СЕТ СН'!$H$11+СВЦЭМ!$D$10+'СЕТ СН'!$H$6-'СЕТ СН'!$H$23</f>
        <v>1343.3610486299999</v>
      </c>
      <c r="U99" s="36">
        <f>SUMIFS(СВЦЭМ!$D$34:$D$777,СВЦЭМ!$A$34:$A$777,$A99,СВЦЭМ!$B$34:$B$777,U$83)+'СЕТ СН'!$H$11+СВЦЭМ!$D$10+'СЕТ СН'!$H$6-'СЕТ СН'!$H$23</f>
        <v>1346.53805601</v>
      </c>
      <c r="V99" s="36">
        <f>SUMIFS(СВЦЭМ!$D$34:$D$777,СВЦЭМ!$A$34:$A$777,$A99,СВЦЭМ!$B$34:$B$777,V$83)+'СЕТ СН'!$H$11+СВЦЭМ!$D$10+'СЕТ СН'!$H$6-'СЕТ СН'!$H$23</f>
        <v>1358.1337791599999</v>
      </c>
      <c r="W99" s="36">
        <f>SUMIFS(СВЦЭМ!$D$34:$D$777,СВЦЭМ!$A$34:$A$777,$A99,СВЦЭМ!$B$34:$B$777,W$83)+'СЕТ СН'!$H$11+СВЦЭМ!$D$10+'СЕТ СН'!$H$6-'СЕТ СН'!$H$23</f>
        <v>1374.9613614100001</v>
      </c>
      <c r="X99" s="36">
        <f>SUMIFS(СВЦЭМ!$D$34:$D$777,СВЦЭМ!$A$34:$A$777,$A99,СВЦЭМ!$B$34:$B$777,X$83)+'СЕТ СН'!$H$11+СВЦЭМ!$D$10+'СЕТ СН'!$H$6-'СЕТ СН'!$H$23</f>
        <v>1405.7239754899999</v>
      </c>
      <c r="Y99" s="36">
        <f>SUMIFS(СВЦЭМ!$D$34:$D$777,СВЦЭМ!$A$34:$A$777,$A99,СВЦЭМ!$B$34:$B$777,Y$83)+'СЕТ СН'!$H$11+СВЦЭМ!$D$10+'СЕТ СН'!$H$6-'СЕТ СН'!$H$23</f>
        <v>1477.6452523299999</v>
      </c>
    </row>
    <row r="100" spans="1:25" ht="15.75" x14ac:dyDescent="0.2">
      <c r="A100" s="35">
        <f t="shared" si="2"/>
        <v>43451</v>
      </c>
      <c r="B100" s="36">
        <f>SUMIFS(СВЦЭМ!$D$34:$D$777,СВЦЭМ!$A$34:$A$777,$A100,СВЦЭМ!$B$34:$B$777,B$83)+'СЕТ СН'!$H$11+СВЦЭМ!$D$10+'СЕТ СН'!$H$6-'СЕТ СН'!$H$23</f>
        <v>1629.3327954799997</v>
      </c>
      <c r="C100" s="36">
        <f>SUMIFS(СВЦЭМ!$D$34:$D$777,СВЦЭМ!$A$34:$A$777,$A100,СВЦЭМ!$B$34:$B$777,C$83)+'СЕТ СН'!$H$11+СВЦЭМ!$D$10+'СЕТ СН'!$H$6-'СЕТ СН'!$H$23</f>
        <v>1727.3726726100003</v>
      </c>
      <c r="D100" s="36">
        <f>SUMIFS(СВЦЭМ!$D$34:$D$777,СВЦЭМ!$A$34:$A$777,$A100,СВЦЭМ!$B$34:$B$777,D$83)+'СЕТ СН'!$H$11+СВЦЭМ!$D$10+'СЕТ СН'!$H$6-'СЕТ СН'!$H$23</f>
        <v>1793.7115747100001</v>
      </c>
      <c r="E100" s="36">
        <f>SUMIFS(СВЦЭМ!$D$34:$D$777,СВЦЭМ!$A$34:$A$777,$A100,СВЦЭМ!$B$34:$B$777,E$83)+'СЕТ СН'!$H$11+СВЦЭМ!$D$10+'СЕТ СН'!$H$6-'СЕТ СН'!$H$23</f>
        <v>1809.9957283600002</v>
      </c>
      <c r="F100" s="36">
        <f>SUMIFS(СВЦЭМ!$D$34:$D$777,СВЦЭМ!$A$34:$A$777,$A100,СВЦЭМ!$B$34:$B$777,F$83)+'СЕТ СН'!$H$11+СВЦЭМ!$D$10+'СЕТ СН'!$H$6-'СЕТ СН'!$H$23</f>
        <v>1809.1347821199997</v>
      </c>
      <c r="G100" s="36">
        <f>SUMIFS(СВЦЭМ!$D$34:$D$777,СВЦЭМ!$A$34:$A$777,$A100,СВЦЭМ!$B$34:$B$777,G$83)+'СЕТ СН'!$H$11+СВЦЭМ!$D$10+'СЕТ СН'!$H$6-'СЕТ СН'!$H$23</f>
        <v>1731.1641047499998</v>
      </c>
      <c r="H100" s="36">
        <f>SUMIFS(СВЦЭМ!$D$34:$D$777,СВЦЭМ!$A$34:$A$777,$A100,СВЦЭМ!$B$34:$B$777,H$83)+'СЕТ СН'!$H$11+СВЦЭМ!$D$10+'СЕТ СН'!$H$6-'СЕТ СН'!$H$23</f>
        <v>1666.76590988</v>
      </c>
      <c r="I100" s="36">
        <f>SUMIFS(СВЦЭМ!$D$34:$D$777,СВЦЭМ!$A$34:$A$777,$A100,СВЦЭМ!$B$34:$B$777,I$83)+'СЕТ СН'!$H$11+СВЦЭМ!$D$10+'СЕТ СН'!$H$6-'СЕТ СН'!$H$23</f>
        <v>1558.28522226</v>
      </c>
      <c r="J100" s="36">
        <f>SUMIFS(СВЦЭМ!$D$34:$D$777,СВЦЭМ!$A$34:$A$777,$A100,СВЦЭМ!$B$34:$B$777,J$83)+'СЕТ СН'!$H$11+СВЦЭМ!$D$10+'СЕТ СН'!$H$6-'СЕТ СН'!$H$23</f>
        <v>1488.7838154200001</v>
      </c>
      <c r="K100" s="36">
        <f>SUMIFS(СВЦЭМ!$D$34:$D$777,СВЦЭМ!$A$34:$A$777,$A100,СВЦЭМ!$B$34:$B$777,K$83)+'СЕТ СН'!$H$11+СВЦЭМ!$D$10+'СЕТ СН'!$H$6-'СЕТ СН'!$H$23</f>
        <v>1408.8033839899999</v>
      </c>
      <c r="L100" s="36">
        <f>SUMIFS(СВЦЭМ!$D$34:$D$777,СВЦЭМ!$A$34:$A$777,$A100,СВЦЭМ!$B$34:$B$777,L$83)+'СЕТ СН'!$H$11+СВЦЭМ!$D$10+'СЕТ СН'!$H$6-'СЕТ СН'!$H$23</f>
        <v>1402.20941475</v>
      </c>
      <c r="M100" s="36">
        <f>SUMIFS(СВЦЭМ!$D$34:$D$777,СВЦЭМ!$A$34:$A$777,$A100,СВЦЭМ!$B$34:$B$777,M$83)+'СЕТ СН'!$H$11+СВЦЭМ!$D$10+'СЕТ СН'!$H$6-'СЕТ СН'!$H$23</f>
        <v>1461.30884588</v>
      </c>
      <c r="N100" s="36">
        <f>SUMIFS(СВЦЭМ!$D$34:$D$777,СВЦЭМ!$A$34:$A$777,$A100,СВЦЭМ!$B$34:$B$777,N$83)+'СЕТ СН'!$H$11+СВЦЭМ!$D$10+'СЕТ СН'!$H$6-'СЕТ СН'!$H$23</f>
        <v>1534.9357855400001</v>
      </c>
      <c r="O100" s="36">
        <f>SUMIFS(СВЦЭМ!$D$34:$D$777,СВЦЭМ!$A$34:$A$777,$A100,СВЦЭМ!$B$34:$B$777,O$83)+'СЕТ СН'!$H$11+СВЦЭМ!$D$10+'СЕТ СН'!$H$6-'СЕТ СН'!$H$23</f>
        <v>1585.63304894</v>
      </c>
      <c r="P100" s="36">
        <f>SUMIFS(СВЦЭМ!$D$34:$D$777,СВЦЭМ!$A$34:$A$777,$A100,СВЦЭМ!$B$34:$B$777,P$83)+'СЕТ СН'!$H$11+СВЦЭМ!$D$10+'СЕТ СН'!$H$6-'СЕТ СН'!$H$23</f>
        <v>1595.95067238</v>
      </c>
      <c r="Q100" s="36">
        <f>SUMIFS(СВЦЭМ!$D$34:$D$777,СВЦЭМ!$A$34:$A$777,$A100,СВЦЭМ!$B$34:$B$777,Q$83)+'СЕТ СН'!$H$11+СВЦЭМ!$D$10+'СЕТ СН'!$H$6-'СЕТ СН'!$H$23</f>
        <v>1567.7788595700001</v>
      </c>
      <c r="R100" s="36">
        <f>SUMIFS(СВЦЭМ!$D$34:$D$777,СВЦЭМ!$A$34:$A$777,$A100,СВЦЭМ!$B$34:$B$777,R$83)+'СЕТ СН'!$H$11+СВЦЭМ!$D$10+'СЕТ СН'!$H$6-'СЕТ СН'!$H$23</f>
        <v>1494.16941888</v>
      </c>
      <c r="S100" s="36">
        <f>SUMIFS(СВЦЭМ!$D$34:$D$777,СВЦЭМ!$A$34:$A$777,$A100,СВЦЭМ!$B$34:$B$777,S$83)+'СЕТ СН'!$H$11+СВЦЭМ!$D$10+'СЕТ СН'!$H$6-'СЕТ СН'!$H$23</f>
        <v>1374.6715810799999</v>
      </c>
      <c r="T100" s="36">
        <f>SUMIFS(СВЦЭМ!$D$34:$D$777,СВЦЭМ!$A$34:$A$777,$A100,СВЦЭМ!$B$34:$B$777,T$83)+'СЕТ СН'!$H$11+СВЦЭМ!$D$10+'СЕТ СН'!$H$6-'СЕТ СН'!$H$23</f>
        <v>1321.84810924</v>
      </c>
      <c r="U100" s="36">
        <f>SUMIFS(СВЦЭМ!$D$34:$D$777,СВЦЭМ!$A$34:$A$777,$A100,СВЦЭМ!$B$34:$B$777,U$83)+'СЕТ СН'!$H$11+СВЦЭМ!$D$10+'СЕТ СН'!$H$6-'СЕТ СН'!$H$23</f>
        <v>1324.5071281800001</v>
      </c>
      <c r="V100" s="36">
        <f>SUMIFS(СВЦЭМ!$D$34:$D$777,СВЦЭМ!$A$34:$A$777,$A100,СВЦЭМ!$B$34:$B$777,V$83)+'СЕТ СН'!$H$11+СВЦЭМ!$D$10+'СЕТ СН'!$H$6-'СЕТ СН'!$H$23</f>
        <v>1346.6438751999999</v>
      </c>
      <c r="W100" s="36">
        <f>SUMIFS(СВЦЭМ!$D$34:$D$777,СВЦЭМ!$A$34:$A$777,$A100,СВЦЭМ!$B$34:$B$777,W$83)+'СЕТ СН'!$H$11+СВЦЭМ!$D$10+'СЕТ СН'!$H$6-'СЕТ СН'!$H$23</f>
        <v>1368.1231722299999</v>
      </c>
      <c r="X100" s="36">
        <f>SUMIFS(СВЦЭМ!$D$34:$D$777,СВЦЭМ!$A$34:$A$777,$A100,СВЦЭМ!$B$34:$B$777,X$83)+'СЕТ СН'!$H$11+СВЦЭМ!$D$10+'СЕТ СН'!$H$6-'СЕТ СН'!$H$23</f>
        <v>1378.9045137799999</v>
      </c>
      <c r="Y100" s="36">
        <f>SUMIFS(СВЦЭМ!$D$34:$D$777,СВЦЭМ!$A$34:$A$777,$A100,СВЦЭМ!$B$34:$B$777,Y$83)+'СЕТ СН'!$H$11+СВЦЭМ!$D$10+'СЕТ СН'!$H$6-'СЕТ СН'!$H$23</f>
        <v>1478.1565942499999</v>
      </c>
    </row>
    <row r="101" spans="1:25" ht="15.75" x14ac:dyDescent="0.2">
      <c r="A101" s="35">
        <f t="shared" si="2"/>
        <v>43452</v>
      </c>
      <c r="B101" s="36">
        <f>SUMIFS(СВЦЭМ!$D$34:$D$777,СВЦЭМ!$A$34:$A$777,$A101,СВЦЭМ!$B$34:$B$777,B$83)+'СЕТ СН'!$H$11+СВЦЭМ!$D$10+'СЕТ СН'!$H$6-'СЕТ СН'!$H$23</f>
        <v>1582.10860346</v>
      </c>
      <c r="C101" s="36">
        <f>SUMIFS(СВЦЭМ!$D$34:$D$777,СВЦЭМ!$A$34:$A$777,$A101,СВЦЭМ!$B$34:$B$777,C$83)+'СЕТ СН'!$H$11+СВЦЭМ!$D$10+'СЕТ СН'!$H$6-'СЕТ СН'!$H$23</f>
        <v>1656.7247991499999</v>
      </c>
      <c r="D101" s="36">
        <f>SUMIFS(СВЦЭМ!$D$34:$D$777,СВЦЭМ!$A$34:$A$777,$A101,СВЦЭМ!$B$34:$B$777,D$83)+'СЕТ СН'!$H$11+СВЦЭМ!$D$10+'СЕТ СН'!$H$6-'СЕТ СН'!$H$23</f>
        <v>1712.8955581700002</v>
      </c>
      <c r="E101" s="36">
        <f>SUMIFS(СВЦЭМ!$D$34:$D$777,СВЦЭМ!$A$34:$A$777,$A101,СВЦЭМ!$B$34:$B$777,E$83)+'СЕТ СН'!$H$11+СВЦЭМ!$D$10+'СЕТ СН'!$H$6-'СЕТ СН'!$H$23</f>
        <v>1718.9895113800003</v>
      </c>
      <c r="F101" s="36">
        <f>SUMIFS(СВЦЭМ!$D$34:$D$777,СВЦЭМ!$A$34:$A$777,$A101,СВЦЭМ!$B$34:$B$777,F$83)+'СЕТ СН'!$H$11+СВЦЭМ!$D$10+'СЕТ СН'!$H$6-'СЕТ СН'!$H$23</f>
        <v>1718.0318205600001</v>
      </c>
      <c r="G101" s="36">
        <f>SUMIFS(СВЦЭМ!$D$34:$D$777,СВЦЭМ!$A$34:$A$777,$A101,СВЦЭМ!$B$34:$B$777,G$83)+'СЕТ СН'!$H$11+СВЦЭМ!$D$10+'СЕТ СН'!$H$6-'СЕТ СН'!$H$23</f>
        <v>1706.03521731</v>
      </c>
      <c r="H101" s="36">
        <f>SUMIFS(СВЦЭМ!$D$34:$D$777,СВЦЭМ!$A$34:$A$777,$A101,СВЦЭМ!$B$34:$B$777,H$83)+'СЕТ СН'!$H$11+СВЦЭМ!$D$10+'СЕТ СН'!$H$6-'СЕТ СН'!$H$23</f>
        <v>1644.3267594200001</v>
      </c>
      <c r="I101" s="36">
        <f>SUMIFS(СВЦЭМ!$D$34:$D$777,СВЦЭМ!$A$34:$A$777,$A101,СВЦЭМ!$B$34:$B$777,I$83)+'СЕТ СН'!$H$11+СВЦЭМ!$D$10+'СЕТ СН'!$H$6-'СЕТ СН'!$H$23</f>
        <v>1549.7393203500001</v>
      </c>
      <c r="J101" s="36">
        <f>SUMIFS(СВЦЭМ!$D$34:$D$777,СВЦЭМ!$A$34:$A$777,$A101,СВЦЭМ!$B$34:$B$777,J$83)+'СЕТ СН'!$H$11+СВЦЭМ!$D$10+'СЕТ СН'!$H$6-'СЕТ СН'!$H$23</f>
        <v>1480.00038574</v>
      </c>
      <c r="K101" s="36">
        <f>SUMIFS(СВЦЭМ!$D$34:$D$777,СВЦЭМ!$A$34:$A$777,$A101,СВЦЭМ!$B$34:$B$777,K$83)+'СЕТ СН'!$H$11+СВЦЭМ!$D$10+'СЕТ СН'!$H$6-'СЕТ СН'!$H$23</f>
        <v>1422.49968719</v>
      </c>
      <c r="L101" s="36">
        <f>SUMIFS(СВЦЭМ!$D$34:$D$777,СВЦЭМ!$A$34:$A$777,$A101,СВЦЭМ!$B$34:$B$777,L$83)+'СЕТ СН'!$H$11+СВЦЭМ!$D$10+'СЕТ СН'!$H$6-'СЕТ СН'!$H$23</f>
        <v>1434.9582376400001</v>
      </c>
      <c r="M101" s="36">
        <f>SUMIFS(СВЦЭМ!$D$34:$D$777,СВЦЭМ!$A$34:$A$777,$A101,СВЦЭМ!$B$34:$B$777,M$83)+'СЕТ СН'!$H$11+СВЦЭМ!$D$10+'СЕТ СН'!$H$6-'СЕТ СН'!$H$23</f>
        <v>1469.2661708400001</v>
      </c>
      <c r="N101" s="36">
        <f>SUMIFS(СВЦЭМ!$D$34:$D$777,СВЦЭМ!$A$34:$A$777,$A101,СВЦЭМ!$B$34:$B$777,N$83)+'СЕТ СН'!$H$11+СВЦЭМ!$D$10+'СЕТ СН'!$H$6-'СЕТ СН'!$H$23</f>
        <v>1517.1188603000001</v>
      </c>
      <c r="O101" s="36">
        <f>SUMIFS(СВЦЭМ!$D$34:$D$777,СВЦЭМ!$A$34:$A$777,$A101,СВЦЭМ!$B$34:$B$777,O$83)+'СЕТ СН'!$H$11+СВЦЭМ!$D$10+'СЕТ СН'!$H$6-'СЕТ СН'!$H$23</f>
        <v>1569.65714265</v>
      </c>
      <c r="P101" s="36">
        <f>SUMIFS(СВЦЭМ!$D$34:$D$777,СВЦЭМ!$A$34:$A$777,$A101,СВЦЭМ!$B$34:$B$777,P$83)+'СЕТ СН'!$H$11+СВЦЭМ!$D$10+'СЕТ СН'!$H$6-'СЕТ СН'!$H$23</f>
        <v>1578.11000571</v>
      </c>
      <c r="Q101" s="36">
        <f>SUMIFS(СВЦЭМ!$D$34:$D$777,СВЦЭМ!$A$34:$A$777,$A101,СВЦЭМ!$B$34:$B$777,Q$83)+'СЕТ СН'!$H$11+СВЦЭМ!$D$10+'СЕТ СН'!$H$6-'СЕТ СН'!$H$23</f>
        <v>1545.5343417500001</v>
      </c>
      <c r="R101" s="36">
        <f>SUMIFS(СВЦЭМ!$D$34:$D$777,СВЦЭМ!$A$34:$A$777,$A101,СВЦЭМ!$B$34:$B$777,R$83)+'СЕТ СН'!$H$11+СВЦЭМ!$D$10+'СЕТ СН'!$H$6-'СЕТ СН'!$H$23</f>
        <v>1492.01921668</v>
      </c>
      <c r="S101" s="36">
        <f>SUMIFS(СВЦЭМ!$D$34:$D$777,СВЦЭМ!$A$34:$A$777,$A101,СВЦЭМ!$B$34:$B$777,S$83)+'СЕТ СН'!$H$11+СВЦЭМ!$D$10+'СЕТ СН'!$H$6-'СЕТ СН'!$H$23</f>
        <v>1416.95894862</v>
      </c>
      <c r="T101" s="36">
        <f>SUMIFS(СВЦЭМ!$D$34:$D$777,СВЦЭМ!$A$34:$A$777,$A101,СВЦЭМ!$B$34:$B$777,T$83)+'СЕТ СН'!$H$11+СВЦЭМ!$D$10+'СЕТ СН'!$H$6-'СЕТ СН'!$H$23</f>
        <v>1381.18625015</v>
      </c>
      <c r="U101" s="36">
        <f>SUMIFS(СВЦЭМ!$D$34:$D$777,СВЦЭМ!$A$34:$A$777,$A101,СВЦЭМ!$B$34:$B$777,U$83)+'СЕТ СН'!$H$11+СВЦЭМ!$D$10+'СЕТ СН'!$H$6-'СЕТ СН'!$H$23</f>
        <v>1373.57131226</v>
      </c>
      <c r="V101" s="36">
        <f>SUMIFS(СВЦЭМ!$D$34:$D$777,СВЦЭМ!$A$34:$A$777,$A101,СВЦЭМ!$B$34:$B$777,V$83)+'СЕТ СН'!$H$11+СВЦЭМ!$D$10+'СЕТ СН'!$H$6-'СЕТ СН'!$H$23</f>
        <v>1375.79051226</v>
      </c>
      <c r="W101" s="36">
        <f>SUMIFS(СВЦЭМ!$D$34:$D$777,СВЦЭМ!$A$34:$A$777,$A101,СВЦЭМ!$B$34:$B$777,W$83)+'СЕТ СН'!$H$11+СВЦЭМ!$D$10+'СЕТ СН'!$H$6-'СЕТ СН'!$H$23</f>
        <v>1390.9751553999999</v>
      </c>
      <c r="X101" s="36">
        <f>SUMIFS(СВЦЭМ!$D$34:$D$777,СВЦЭМ!$A$34:$A$777,$A101,СВЦЭМ!$B$34:$B$777,X$83)+'СЕТ СН'!$H$11+СВЦЭМ!$D$10+'СЕТ СН'!$H$6-'СЕТ СН'!$H$23</f>
        <v>1400.52871426</v>
      </c>
      <c r="Y101" s="36">
        <f>SUMIFS(СВЦЭМ!$D$34:$D$777,СВЦЭМ!$A$34:$A$777,$A101,СВЦЭМ!$B$34:$B$777,Y$83)+'СЕТ СН'!$H$11+СВЦЭМ!$D$10+'СЕТ СН'!$H$6-'СЕТ СН'!$H$23</f>
        <v>1484.0326476600001</v>
      </c>
    </row>
    <row r="102" spans="1:25" ht="15.75" x14ac:dyDescent="0.2">
      <c r="A102" s="35">
        <f t="shared" si="2"/>
        <v>43453</v>
      </c>
      <c r="B102" s="36">
        <f>SUMIFS(СВЦЭМ!$D$34:$D$777,СВЦЭМ!$A$34:$A$777,$A102,СВЦЭМ!$B$34:$B$777,B$83)+'СЕТ СН'!$H$11+СВЦЭМ!$D$10+'СЕТ СН'!$H$6-'СЕТ СН'!$H$23</f>
        <v>1533.09332799</v>
      </c>
      <c r="C102" s="36">
        <f>SUMIFS(СВЦЭМ!$D$34:$D$777,СВЦЭМ!$A$34:$A$777,$A102,СВЦЭМ!$B$34:$B$777,C$83)+'СЕТ СН'!$H$11+СВЦЭМ!$D$10+'СЕТ СН'!$H$6-'СЕТ СН'!$H$23</f>
        <v>1628.3486085100003</v>
      </c>
      <c r="D102" s="36">
        <f>SUMIFS(СВЦЭМ!$D$34:$D$777,СВЦЭМ!$A$34:$A$777,$A102,СВЦЭМ!$B$34:$B$777,D$83)+'СЕТ СН'!$H$11+СВЦЭМ!$D$10+'СЕТ СН'!$H$6-'СЕТ СН'!$H$23</f>
        <v>1709.9468744400001</v>
      </c>
      <c r="E102" s="36">
        <f>SUMIFS(СВЦЭМ!$D$34:$D$777,СВЦЭМ!$A$34:$A$777,$A102,СВЦЭМ!$B$34:$B$777,E$83)+'СЕТ СН'!$H$11+СВЦЭМ!$D$10+'СЕТ СН'!$H$6-'СЕТ СН'!$H$23</f>
        <v>1717.47229049</v>
      </c>
      <c r="F102" s="36">
        <f>SUMIFS(СВЦЭМ!$D$34:$D$777,СВЦЭМ!$A$34:$A$777,$A102,СВЦЭМ!$B$34:$B$777,F$83)+'СЕТ СН'!$H$11+СВЦЭМ!$D$10+'СЕТ СН'!$H$6-'СЕТ СН'!$H$23</f>
        <v>1711.2937791700001</v>
      </c>
      <c r="G102" s="36">
        <f>SUMIFS(СВЦЭМ!$D$34:$D$777,СВЦЭМ!$A$34:$A$777,$A102,СВЦЭМ!$B$34:$B$777,G$83)+'СЕТ СН'!$H$11+СВЦЭМ!$D$10+'СЕТ СН'!$H$6-'СЕТ СН'!$H$23</f>
        <v>1673.7019776300003</v>
      </c>
      <c r="H102" s="36">
        <f>SUMIFS(СВЦЭМ!$D$34:$D$777,СВЦЭМ!$A$34:$A$777,$A102,СВЦЭМ!$B$34:$B$777,H$83)+'СЕТ СН'!$H$11+СВЦЭМ!$D$10+'СЕТ СН'!$H$6-'СЕТ СН'!$H$23</f>
        <v>1610.83766401</v>
      </c>
      <c r="I102" s="36">
        <f>SUMIFS(СВЦЭМ!$D$34:$D$777,СВЦЭМ!$A$34:$A$777,$A102,СВЦЭМ!$B$34:$B$777,I$83)+'СЕТ СН'!$H$11+СВЦЭМ!$D$10+'СЕТ СН'!$H$6-'СЕТ СН'!$H$23</f>
        <v>1571.30011328</v>
      </c>
      <c r="J102" s="36">
        <f>SUMIFS(СВЦЭМ!$D$34:$D$777,СВЦЭМ!$A$34:$A$777,$A102,СВЦЭМ!$B$34:$B$777,J$83)+'СЕТ СН'!$H$11+СВЦЭМ!$D$10+'СЕТ СН'!$H$6-'СЕТ СН'!$H$23</f>
        <v>1500.4111714400001</v>
      </c>
      <c r="K102" s="36">
        <f>SUMIFS(СВЦЭМ!$D$34:$D$777,СВЦЭМ!$A$34:$A$777,$A102,СВЦЭМ!$B$34:$B$777,K$83)+'СЕТ СН'!$H$11+СВЦЭМ!$D$10+'СЕТ СН'!$H$6-'СЕТ СН'!$H$23</f>
        <v>1434.7878122</v>
      </c>
      <c r="L102" s="36">
        <f>SUMIFS(СВЦЭМ!$D$34:$D$777,СВЦЭМ!$A$34:$A$777,$A102,СВЦЭМ!$B$34:$B$777,L$83)+'СЕТ СН'!$H$11+СВЦЭМ!$D$10+'СЕТ СН'!$H$6-'СЕТ СН'!$H$23</f>
        <v>1408.95094103</v>
      </c>
      <c r="M102" s="36">
        <f>SUMIFS(СВЦЭМ!$D$34:$D$777,СВЦЭМ!$A$34:$A$777,$A102,СВЦЭМ!$B$34:$B$777,M$83)+'СЕТ СН'!$H$11+СВЦЭМ!$D$10+'СЕТ СН'!$H$6-'СЕТ СН'!$H$23</f>
        <v>1457.6467063800001</v>
      </c>
      <c r="N102" s="36">
        <f>SUMIFS(СВЦЭМ!$D$34:$D$777,СВЦЭМ!$A$34:$A$777,$A102,СВЦЭМ!$B$34:$B$777,N$83)+'СЕТ СН'!$H$11+СВЦЭМ!$D$10+'СЕТ СН'!$H$6-'СЕТ СН'!$H$23</f>
        <v>1531.7254965100001</v>
      </c>
      <c r="O102" s="36">
        <f>SUMIFS(СВЦЭМ!$D$34:$D$777,СВЦЭМ!$A$34:$A$777,$A102,СВЦЭМ!$B$34:$B$777,O$83)+'СЕТ СН'!$H$11+СВЦЭМ!$D$10+'СЕТ СН'!$H$6-'СЕТ СН'!$H$23</f>
        <v>1584.3824806100001</v>
      </c>
      <c r="P102" s="36">
        <f>SUMIFS(СВЦЭМ!$D$34:$D$777,СВЦЭМ!$A$34:$A$777,$A102,СВЦЭМ!$B$34:$B$777,P$83)+'СЕТ СН'!$H$11+СВЦЭМ!$D$10+'СЕТ СН'!$H$6-'СЕТ СН'!$H$23</f>
        <v>1587.97699068</v>
      </c>
      <c r="Q102" s="36">
        <f>SUMIFS(СВЦЭМ!$D$34:$D$777,СВЦЭМ!$A$34:$A$777,$A102,СВЦЭМ!$B$34:$B$777,Q$83)+'СЕТ СН'!$H$11+СВЦЭМ!$D$10+'СЕТ СН'!$H$6-'СЕТ СН'!$H$23</f>
        <v>1554.07443835</v>
      </c>
      <c r="R102" s="36">
        <f>SUMIFS(СВЦЭМ!$D$34:$D$777,СВЦЭМ!$A$34:$A$777,$A102,СВЦЭМ!$B$34:$B$777,R$83)+'СЕТ СН'!$H$11+СВЦЭМ!$D$10+'СЕТ СН'!$H$6-'СЕТ СН'!$H$23</f>
        <v>1489.41636322</v>
      </c>
      <c r="S102" s="36">
        <f>SUMIFS(СВЦЭМ!$D$34:$D$777,СВЦЭМ!$A$34:$A$777,$A102,СВЦЭМ!$B$34:$B$777,S$83)+'СЕТ СН'!$H$11+СВЦЭМ!$D$10+'СЕТ СН'!$H$6-'СЕТ СН'!$H$23</f>
        <v>1398.8419688900001</v>
      </c>
      <c r="T102" s="36">
        <f>SUMIFS(СВЦЭМ!$D$34:$D$777,СВЦЭМ!$A$34:$A$777,$A102,СВЦЭМ!$B$34:$B$777,T$83)+'СЕТ СН'!$H$11+СВЦЭМ!$D$10+'СЕТ СН'!$H$6-'СЕТ СН'!$H$23</f>
        <v>1370.6976749099999</v>
      </c>
      <c r="U102" s="36">
        <f>SUMIFS(СВЦЭМ!$D$34:$D$777,СВЦЭМ!$A$34:$A$777,$A102,СВЦЭМ!$B$34:$B$777,U$83)+'СЕТ СН'!$H$11+СВЦЭМ!$D$10+'СЕТ СН'!$H$6-'СЕТ СН'!$H$23</f>
        <v>1377.1831723499999</v>
      </c>
      <c r="V102" s="36">
        <f>SUMIFS(СВЦЭМ!$D$34:$D$777,СВЦЭМ!$A$34:$A$777,$A102,СВЦЭМ!$B$34:$B$777,V$83)+'СЕТ СН'!$H$11+СВЦЭМ!$D$10+'СЕТ СН'!$H$6-'СЕТ СН'!$H$23</f>
        <v>1387.4997505199999</v>
      </c>
      <c r="W102" s="36">
        <f>SUMIFS(СВЦЭМ!$D$34:$D$777,СВЦЭМ!$A$34:$A$777,$A102,СВЦЭМ!$B$34:$B$777,W$83)+'СЕТ СН'!$H$11+СВЦЭМ!$D$10+'СЕТ СН'!$H$6-'СЕТ СН'!$H$23</f>
        <v>1410.5791113299999</v>
      </c>
      <c r="X102" s="36">
        <f>SUMIFS(СВЦЭМ!$D$34:$D$777,СВЦЭМ!$A$34:$A$777,$A102,СВЦЭМ!$B$34:$B$777,X$83)+'СЕТ СН'!$H$11+СВЦЭМ!$D$10+'СЕТ СН'!$H$6-'СЕТ СН'!$H$23</f>
        <v>1411.9510211100001</v>
      </c>
      <c r="Y102" s="36">
        <f>SUMIFS(СВЦЭМ!$D$34:$D$777,СВЦЭМ!$A$34:$A$777,$A102,СВЦЭМ!$B$34:$B$777,Y$83)+'СЕТ СН'!$H$11+СВЦЭМ!$D$10+'СЕТ СН'!$H$6-'СЕТ СН'!$H$23</f>
        <v>1490.58310308</v>
      </c>
    </row>
    <row r="103" spans="1:25" ht="15.75" x14ac:dyDescent="0.2">
      <c r="A103" s="35">
        <f t="shared" si="2"/>
        <v>43454</v>
      </c>
      <c r="B103" s="36">
        <f>SUMIFS(СВЦЭМ!$D$34:$D$777,СВЦЭМ!$A$34:$A$777,$A103,СВЦЭМ!$B$34:$B$777,B$83)+'СЕТ СН'!$H$11+СВЦЭМ!$D$10+'СЕТ СН'!$H$6-'СЕТ СН'!$H$23</f>
        <v>1564.48033025</v>
      </c>
      <c r="C103" s="36">
        <f>SUMIFS(СВЦЭМ!$D$34:$D$777,СВЦЭМ!$A$34:$A$777,$A103,СВЦЭМ!$B$34:$B$777,C$83)+'СЕТ СН'!$H$11+СВЦЭМ!$D$10+'СЕТ СН'!$H$6-'СЕТ СН'!$H$23</f>
        <v>1635.0327448100002</v>
      </c>
      <c r="D103" s="36">
        <f>SUMIFS(СВЦЭМ!$D$34:$D$777,СВЦЭМ!$A$34:$A$777,$A103,СВЦЭМ!$B$34:$B$777,D$83)+'СЕТ СН'!$H$11+СВЦЭМ!$D$10+'СЕТ СН'!$H$6-'СЕТ СН'!$H$23</f>
        <v>1703.6967594799999</v>
      </c>
      <c r="E103" s="36">
        <f>SUMIFS(СВЦЭМ!$D$34:$D$777,СВЦЭМ!$A$34:$A$777,$A103,СВЦЭМ!$B$34:$B$777,E$83)+'СЕТ СН'!$H$11+СВЦЭМ!$D$10+'СЕТ СН'!$H$6-'СЕТ СН'!$H$23</f>
        <v>1714.6199588899999</v>
      </c>
      <c r="F103" s="36">
        <f>SUMIFS(СВЦЭМ!$D$34:$D$777,СВЦЭМ!$A$34:$A$777,$A103,СВЦЭМ!$B$34:$B$777,F$83)+'СЕТ СН'!$H$11+СВЦЭМ!$D$10+'СЕТ СН'!$H$6-'СЕТ СН'!$H$23</f>
        <v>1711.6035520200003</v>
      </c>
      <c r="G103" s="36">
        <f>SUMIFS(СВЦЭМ!$D$34:$D$777,СВЦЭМ!$A$34:$A$777,$A103,СВЦЭМ!$B$34:$B$777,G$83)+'СЕТ СН'!$H$11+СВЦЭМ!$D$10+'СЕТ СН'!$H$6-'СЕТ СН'!$H$23</f>
        <v>1682.70246468</v>
      </c>
      <c r="H103" s="36">
        <f>SUMIFS(СВЦЭМ!$D$34:$D$777,СВЦЭМ!$A$34:$A$777,$A103,СВЦЭМ!$B$34:$B$777,H$83)+'СЕТ СН'!$H$11+СВЦЭМ!$D$10+'СЕТ СН'!$H$6-'СЕТ СН'!$H$23</f>
        <v>1610.3925360399999</v>
      </c>
      <c r="I103" s="36">
        <f>SUMIFS(СВЦЭМ!$D$34:$D$777,СВЦЭМ!$A$34:$A$777,$A103,СВЦЭМ!$B$34:$B$777,I$83)+'СЕТ СН'!$H$11+СВЦЭМ!$D$10+'СЕТ СН'!$H$6-'СЕТ СН'!$H$23</f>
        <v>1566.1718810900002</v>
      </c>
      <c r="J103" s="36">
        <f>SUMIFS(СВЦЭМ!$D$34:$D$777,СВЦЭМ!$A$34:$A$777,$A103,СВЦЭМ!$B$34:$B$777,J$83)+'СЕТ СН'!$H$11+СВЦЭМ!$D$10+'СЕТ СН'!$H$6-'СЕТ СН'!$H$23</f>
        <v>1490.96107033</v>
      </c>
      <c r="K103" s="36">
        <f>SUMIFS(СВЦЭМ!$D$34:$D$777,СВЦЭМ!$A$34:$A$777,$A103,СВЦЭМ!$B$34:$B$777,K$83)+'СЕТ СН'!$H$11+СВЦЭМ!$D$10+'СЕТ СН'!$H$6-'СЕТ СН'!$H$23</f>
        <v>1413.00616279</v>
      </c>
      <c r="L103" s="36">
        <f>SUMIFS(СВЦЭМ!$D$34:$D$777,СВЦЭМ!$A$34:$A$777,$A103,СВЦЭМ!$B$34:$B$777,L$83)+'СЕТ СН'!$H$11+СВЦЭМ!$D$10+'СЕТ СН'!$H$6-'СЕТ СН'!$H$23</f>
        <v>1406.45587716</v>
      </c>
      <c r="M103" s="36">
        <f>SUMIFS(СВЦЭМ!$D$34:$D$777,СВЦЭМ!$A$34:$A$777,$A103,СВЦЭМ!$B$34:$B$777,M$83)+'СЕТ СН'!$H$11+СВЦЭМ!$D$10+'СЕТ СН'!$H$6-'СЕТ СН'!$H$23</f>
        <v>1459.06381216</v>
      </c>
      <c r="N103" s="36">
        <f>SUMIFS(СВЦЭМ!$D$34:$D$777,СВЦЭМ!$A$34:$A$777,$A103,СВЦЭМ!$B$34:$B$777,N$83)+'СЕТ СН'!$H$11+СВЦЭМ!$D$10+'СЕТ СН'!$H$6-'СЕТ СН'!$H$23</f>
        <v>1531.52010126</v>
      </c>
      <c r="O103" s="36">
        <f>SUMIFS(СВЦЭМ!$D$34:$D$777,СВЦЭМ!$A$34:$A$777,$A103,СВЦЭМ!$B$34:$B$777,O$83)+'СЕТ СН'!$H$11+СВЦЭМ!$D$10+'СЕТ СН'!$H$6-'СЕТ СН'!$H$23</f>
        <v>1577.21972347</v>
      </c>
      <c r="P103" s="36">
        <f>SUMIFS(СВЦЭМ!$D$34:$D$777,СВЦЭМ!$A$34:$A$777,$A103,СВЦЭМ!$B$34:$B$777,P$83)+'СЕТ СН'!$H$11+СВЦЭМ!$D$10+'СЕТ СН'!$H$6-'СЕТ СН'!$H$23</f>
        <v>1592.4311628600001</v>
      </c>
      <c r="Q103" s="36">
        <f>SUMIFS(СВЦЭМ!$D$34:$D$777,СВЦЭМ!$A$34:$A$777,$A103,СВЦЭМ!$B$34:$B$777,Q$83)+'СЕТ СН'!$H$11+СВЦЭМ!$D$10+'СЕТ СН'!$H$6-'СЕТ СН'!$H$23</f>
        <v>1558.20461531</v>
      </c>
      <c r="R103" s="36">
        <f>SUMIFS(СВЦЭМ!$D$34:$D$777,СВЦЭМ!$A$34:$A$777,$A103,СВЦЭМ!$B$34:$B$777,R$83)+'СЕТ СН'!$H$11+СВЦЭМ!$D$10+'СЕТ СН'!$H$6-'СЕТ СН'!$H$23</f>
        <v>1499.28988611</v>
      </c>
      <c r="S103" s="36">
        <f>SUMIFS(СВЦЭМ!$D$34:$D$777,СВЦЭМ!$A$34:$A$777,$A103,СВЦЭМ!$B$34:$B$777,S$83)+'СЕТ СН'!$H$11+СВЦЭМ!$D$10+'СЕТ СН'!$H$6-'СЕТ СН'!$H$23</f>
        <v>1402.20929873</v>
      </c>
      <c r="T103" s="36">
        <f>SUMIFS(СВЦЭМ!$D$34:$D$777,СВЦЭМ!$A$34:$A$777,$A103,СВЦЭМ!$B$34:$B$777,T$83)+'СЕТ СН'!$H$11+СВЦЭМ!$D$10+'СЕТ СН'!$H$6-'СЕТ СН'!$H$23</f>
        <v>1362.53751646</v>
      </c>
      <c r="U103" s="36">
        <f>SUMIFS(СВЦЭМ!$D$34:$D$777,СВЦЭМ!$A$34:$A$777,$A103,СВЦЭМ!$B$34:$B$777,U$83)+'СЕТ СН'!$H$11+СВЦЭМ!$D$10+'СЕТ СН'!$H$6-'СЕТ СН'!$H$23</f>
        <v>1364.52021158</v>
      </c>
      <c r="V103" s="36">
        <f>SUMIFS(СВЦЭМ!$D$34:$D$777,СВЦЭМ!$A$34:$A$777,$A103,СВЦЭМ!$B$34:$B$777,V$83)+'СЕТ СН'!$H$11+СВЦЭМ!$D$10+'СЕТ СН'!$H$6-'СЕТ СН'!$H$23</f>
        <v>1382.39808042</v>
      </c>
      <c r="W103" s="36">
        <f>SUMIFS(СВЦЭМ!$D$34:$D$777,СВЦЭМ!$A$34:$A$777,$A103,СВЦЭМ!$B$34:$B$777,W$83)+'СЕТ СН'!$H$11+СВЦЭМ!$D$10+'СЕТ СН'!$H$6-'СЕТ СН'!$H$23</f>
        <v>1394.21292761</v>
      </c>
      <c r="X103" s="36">
        <f>SUMIFS(СВЦЭМ!$D$34:$D$777,СВЦЭМ!$A$34:$A$777,$A103,СВЦЭМ!$B$34:$B$777,X$83)+'СЕТ СН'!$H$11+СВЦЭМ!$D$10+'СЕТ СН'!$H$6-'СЕТ СН'!$H$23</f>
        <v>1400.2691016399999</v>
      </c>
      <c r="Y103" s="36">
        <f>SUMIFS(СВЦЭМ!$D$34:$D$777,СВЦЭМ!$A$34:$A$777,$A103,СВЦЭМ!$B$34:$B$777,Y$83)+'СЕТ СН'!$H$11+СВЦЭМ!$D$10+'СЕТ СН'!$H$6-'СЕТ СН'!$H$23</f>
        <v>1487.36605674</v>
      </c>
    </row>
    <row r="104" spans="1:25" ht="15.75" x14ac:dyDescent="0.2">
      <c r="A104" s="35">
        <f t="shared" si="2"/>
        <v>43455</v>
      </c>
      <c r="B104" s="36">
        <f>SUMIFS(СВЦЭМ!$D$34:$D$777,СВЦЭМ!$A$34:$A$777,$A104,СВЦЭМ!$B$34:$B$777,B$83)+'СЕТ СН'!$H$11+СВЦЭМ!$D$10+'СЕТ СН'!$H$6-'СЕТ СН'!$H$23</f>
        <v>1568.99163823</v>
      </c>
      <c r="C104" s="36">
        <f>SUMIFS(СВЦЭМ!$D$34:$D$777,СВЦЭМ!$A$34:$A$777,$A104,СВЦЭМ!$B$34:$B$777,C$83)+'СЕТ СН'!$H$11+СВЦЭМ!$D$10+'СЕТ СН'!$H$6-'СЕТ СН'!$H$23</f>
        <v>1637.6495632200003</v>
      </c>
      <c r="D104" s="36">
        <f>SUMIFS(СВЦЭМ!$D$34:$D$777,СВЦЭМ!$A$34:$A$777,$A104,СВЦЭМ!$B$34:$B$777,D$83)+'СЕТ СН'!$H$11+СВЦЭМ!$D$10+'СЕТ СН'!$H$6-'СЕТ СН'!$H$23</f>
        <v>1703.4008740500003</v>
      </c>
      <c r="E104" s="36">
        <f>SUMIFS(СВЦЭМ!$D$34:$D$777,СВЦЭМ!$A$34:$A$777,$A104,СВЦЭМ!$B$34:$B$777,E$83)+'СЕТ СН'!$H$11+СВЦЭМ!$D$10+'СЕТ СН'!$H$6-'СЕТ СН'!$H$23</f>
        <v>1710.0111825900003</v>
      </c>
      <c r="F104" s="36">
        <f>SUMIFS(СВЦЭМ!$D$34:$D$777,СВЦЭМ!$A$34:$A$777,$A104,СВЦЭМ!$B$34:$B$777,F$83)+'СЕТ СН'!$H$11+СВЦЭМ!$D$10+'СЕТ СН'!$H$6-'СЕТ СН'!$H$23</f>
        <v>1704.64740162</v>
      </c>
      <c r="G104" s="36">
        <f>SUMIFS(СВЦЭМ!$D$34:$D$777,СВЦЭМ!$A$34:$A$777,$A104,СВЦЭМ!$B$34:$B$777,G$83)+'СЕТ СН'!$H$11+СВЦЭМ!$D$10+'СЕТ СН'!$H$6-'СЕТ СН'!$H$23</f>
        <v>1673.7236839799998</v>
      </c>
      <c r="H104" s="36">
        <f>SUMIFS(СВЦЭМ!$D$34:$D$777,СВЦЭМ!$A$34:$A$777,$A104,СВЦЭМ!$B$34:$B$777,H$83)+'СЕТ СН'!$H$11+СВЦЭМ!$D$10+'СЕТ СН'!$H$6-'СЕТ СН'!$H$23</f>
        <v>1596.5210044600001</v>
      </c>
      <c r="I104" s="36">
        <f>SUMIFS(СВЦЭМ!$D$34:$D$777,СВЦЭМ!$A$34:$A$777,$A104,СВЦЭМ!$B$34:$B$777,I$83)+'СЕТ СН'!$H$11+СВЦЭМ!$D$10+'СЕТ СН'!$H$6-'СЕТ СН'!$H$23</f>
        <v>1537.1530199900001</v>
      </c>
      <c r="J104" s="36">
        <f>SUMIFS(СВЦЭМ!$D$34:$D$777,СВЦЭМ!$A$34:$A$777,$A104,СВЦЭМ!$B$34:$B$777,J$83)+'СЕТ СН'!$H$11+СВЦЭМ!$D$10+'СЕТ СН'!$H$6-'СЕТ СН'!$H$23</f>
        <v>1470.61188657</v>
      </c>
      <c r="K104" s="36">
        <f>SUMIFS(СВЦЭМ!$D$34:$D$777,СВЦЭМ!$A$34:$A$777,$A104,СВЦЭМ!$B$34:$B$777,K$83)+'СЕТ СН'!$H$11+СВЦЭМ!$D$10+'СЕТ СН'!$H$6-'СЕТ СН'!$H$23</f>
        <v>1410.5860776699999</v>
      </c>
      <c r="L104" s="36">
        <f>SUMIFS(СВЦЭМ!$D$34:$D$777,СВЦЭМ!$A$34:$A$777,$A104,СВЦЭМ!$B$34:$B$777,L$83)+'СЕТ СН'!$H$11+СВЦЭМ!$D$10+'СЕТ СН'!$H$6-'СЕТ СН'!$H$23</f>
        <v>1406.4447452300001</v>
      </c>
      <c r="M104" s="36">
        <f>SUMIFS(СВЦЭМ!$D$34:$D$777,СВЦЭМ!$A$34:$A$777,$A104,СВЦЭМ!$B$34:$B$777,M$83)+'СЕТ СН'!$H$11+СВЦЭМ!$D$10+'СЕТ СН'!$H$6-'СЕТ СН'!$H$23</f>
        <v>1457.2535660999999</v>
      </c>
      <c r="N104" s="36">
        <f>SUMIFS(СВЦЭМ!$D$34:$D$777,СВЦЭМ!$A$34:$A$777,$A104,СВЦЭМ!$B$34:$B$777,N$83)+'СЕТ СН'!$H$11+СВЦЭМ!$D$10+'СЕТ СН'!$H$6-'СЕТ СН'!$H$23</f>
        <v>1530.37787402</v>
      </c>
      <c r="O104" s="36">
        <f>SUMIFS(СВЦЭМ!$D$34:$D$777,СВЦЭМ!$A$34:$A$777,$A104,СВЦЭМ!$B$34:$B$777,O$83)+'СЕТ СН'!$H$11+СВЦЭМ!$D$10+'СЕТ СН'!$H$6-'СЕТ СН'!$H$23</f>
        <v>1578.47627994</v>
      </c>
      <c r="P104" s="36">
        <f>SUMIFS(СВЦЭМ!$D$34:$D$777,СВЦЭМ!$A$34:$A$777,$A104,СВЦЭМ!$B$34:$B$777,P$83)+'СЕТ СН'!$H$11+СВЦЭМ!$D$10+'СЕТ СН'!$H$6-'СЕТ СН'!$H$23</f>
        <v>1580.2562359600001</v>
      </c>
      <c r="Q104" s="36">
        <f>SUMIFS(СВЦЭМ!$D$34:$D$777,СВЦЭМ!$A$34:$A$777,$A104,СВЦЭМ!$B$34:$B$777,Q$83)+'СЕТ СН'!$H$11+СВЦЭМ!$D$10+'СЕТ СН'!$H$6-'СЕТ СН'!$H$23</f>
        <v>1552.47872616</v>
      </c>
      <c r="R104" s="36">
        <f>SUMIFS(СВЦЭМ!$D$34:$D$777,СВЦЭМ!$A$34:$A$777,$A104,СВЦЭМ!$B$34:$B$777,R$83)+'СЕТ СН'!$H$11+СВЦЭМ!$D$10+'СЕТ СН'!$H$6-'СЕТ СН'!$H$23</f>
        <v>1486.7754143100001</v>
      </c>
      <c r="S104" s="36">
        <f>SUMIFS(СВЦЭМ!$D$34:$D$777,СВЦЭМ!$A$34:$A$777,$A104,СВЦЭМ!$B$34:$B$777,S$83)+'СЕТ СН'!$H$11+СВЦЭМ!$D$10+'СЕТ СН'!$H$6-'СЕТ СН'!$H$23</f>
        <v>1397.12255955</v>
      </c>
      <c r="T104" s="36">
        <f>SUMIFS(СВЦЭМ!$D$34:$D$777,СВЦЭМ!$A$34:$A$777,$A104,СВЦЭМ!$B$34:$B$777,T$83)+'СЕТ СН'!$H$11+СВЦЭМ!$D$10+'СЕТ СН'!$H$6-'СЕТ СН'!$H$23</f>
        <v>1363.0674799599999</v>
      </c>
      <c r="U104" s="36">
        <f>SUMIFS(СВЦЭМ!$D$34:$D$777,СВЦЭМ!$A$34:$A$777,$A104,СВЦЭМ!$B$34:$B$777,U$83)+'СЕТ СН'!$H$11+СВЦЭМ!$D$10+'СЕТ СН'!$H$6-'СЕТ СН'!$H$23</f>
        <v>1360.3466479900001</v>
      </c>
      <c r="V104" s="36">
        <f>SUMIFS(СВЦЭМ!$D$34:$D$777,СВЦЭМ!$A$34:$A$777,$A104,СВЦЭМ!$B$34:$B$777,V$83)+'СЕТ СН'!$H$11+СВЦЭМ!$D$10+'СЕТ СН'!$H$6-'СЕТ СН'!$H$23</f>
        <v>1381.07392101</v>
      </c>
      <c r="W104" s="36">
        <f>SUMIFS(СВЦЭМ!$D$34:$D$777,СВЦЭМ!$A$34:$A$777,$A104,СВЦЭМ!$B$34:$B$777,W$83)+'СЕТ СН'!$H$11+СВЦЭМ!$D$10+'СЕТ СН'!$H$6-'СЕТ СН'!$H$23</f>
        <v>1394.21433144</v>
      </c>
      <c r="X104" s="36">
        <f>SUMIFS(СВЦЭМ!$D$34:$D$777,СВЦЭМ!$A$34:$A$777,$A104,СВЦЭМ!$B$34:$B$777,X$83)+'СЕТ СН'!$H$11+СВЦЭМ!$D$10+'СЕТ СН'!$H$6-'СЕТ СН'!$H$23</f>
        <v>1396.3906876999999</v>
      </c>
      <c r="Y104" s="36">
        <f>SUMIFS(СВЦЭМ!$D$34:$D$777,СВЦЭМ!$A$34:$A$777,$A104,СВЦЭМ!$B$34:$B$777,Y$83)+'СЕТ СН'!$H$11+СВЦЭМ!$D$10+'СЕТ СН'!$H$6-'СЕТ СН'!$H$23</f>
        <v>1482.9710771099999</v>
      </c>
    </row>
    <row r="105" spans="1:25" ht="15.75" x14ac:dyDescent="0.2">
      <c r="A105" s="35">
        <f t="shared" si="2"/>
        <v>43456</v>
      </c>
      <c r="B105" s="36">
        <f>SUMIFS(СВЦЭМ!$D$34:$D$777,СВЦЭМ!$A$34:$A$777,$A105,СВЦЭМ!$B$34:$B$777,B$83)+'СЕТ СН'!$H$11+СВЦЭМ!$D$10+'СЕТ СН'!$H$6-'СЕТ СН'!$H$23</f>
        <v>1542.1403846799999</v>
      </c>
      <c r="C105" s="36">
        <f>SUMIFS(СВЦЭМ!$D$34:$D$777,СВЦЭМ!$A$34:$A$777,$A105,СВЦЭМ!$B$34:$B$777,C$83)+'СЕТ СН'!$H$11+СВЦЭМ!$D$10+'СЕТ СН'!$H$6-'СЕТ СН'!$H$23</f>
        <v>1629.0058668399997</v>
      </c>
      <c r="D105" s="36">
        <f>SUMIFS(СВЦЭМ!$D$34:$D$777,СВЦЭМ!$A$34:$A$777,$A105,СВЦЭМ!$B$34:$B$777,D$83)+'СЕТ СН'!$H$11+СВЦЭМ!$D$10+'СЕТ СН'!$H$6-'СЕТ СН'!$H$23</f>
        <v>1689.2392744600002</v>
      </c>
      <c r="E105" s="36">
        <f>SUMIFS(СВЦЭМ!$D$34:$D$777,СВЦЭМ!$A$34:$A$777,$A105,СВЦЭМ!$B$34:$B$777,E$83)+'СЕТ СН'!$H$11+СВЦЭМ!$D$10+'СЕТ СН'!$H$6-'СЕТ СН'!$H$23</f>
        <v>1695.2229940400002</v>
      </c>
      <c r="F105" s="36">
        <f>SUMIFS(СВЦЭМ!$D$34:$D$777,СВЦЭМ!$A$34:$A$777,$A105,СВЦЭМ!$B$34:$B$777,F$83)+'СЕТ СН'!$H$11+СВЦЭМ!$D$10+'СЕТ СН'!$H$6-'СЕТ СН'!$H$23</f>
        <v>1704.0376204599997</v>
      </c>
      <c r="G105" s="36">
        <f>SUMIFS(СВЦЭМ!$D$34:$D$777,СВЦЭМ!$A$34:$A$777,$A105,СВЦЭМ!$B$34:$B$777,G$83)+'СЕТ СН'!$H$11+СВЦЭМ!$D$10+'СЕТ СН'!$H$6-'СЕТ СН'!$H$23</f>
        <v>1690.8490300600001</v>
      </c>
      <c r="H105" s="36">
        <f>SUMIFS(СВЦЭМ!$D$34:$D$777,СВЦЭМ!$A$34:$A$777,$A105,СВЦЭМ!$B$34:$B$777,H$83)+'СЕТ СН'!$H$11+СВЦЭМ!$D$10+'СЕТ СН'!$H$6-'СЕТ СН'!$H$23</f>
        <v>1645.9557657400001</v>
      </c>
      <c r="I105" s="36">
        <f>SUMIFS(СВЦЭМ!$D$34:$D$777,СВЦЭМ!$A$34:$A$777,$A105,СВЦЭМ!$B$34:$B$777,I$83)+'СЕТ СН'!$H$11+СВЦЭМ!$D$10+'СЕТ СН'!$H$6-'СЕТ СН'!$H$23</f>
        <v>1549.46527122</v>
      </c>
      <c r="J105" s="36">
        <f>SUMIFS(СВЦЭМ!$D$34:$D$777,СВЦЭМ!$A$34:$A$777,$A105,СВЦЭМ!$B$34:$B$777,J$83)+'СЕТ СН'!$H$11+СВЦЭМ!$D$10+'СЕТ СН'!$H$6-'СЕТ СН'!$H$23</f>
        <v>1460.56517353</v>
      </c>
      <c r="K105" s="36">
        <f>SUMIFS(СВЦЭМ!$D$34:$D$777,СВЦЭМ!$A$34:$A$777,$A105,СВЦЭМ!$B$34:$B$777,K$83)+'СЕТ СН'!$H$11+СВЦЭМ!$D$10+'СЕТ СН'!$H$6-'СЕТ СН'!$H$23</f>
        <v>1376.6154314400001</v>
      </c>
      <c r="L105" s="36">
        <f>SUMIFS(СВЦЭМ!$D$34:$D$777,СВЦЭМ!$A$34:$A$777,$A105,СВЦЭМ!$B$34:$B$777,L$83)+'СЕТ СН'!$H$11+СВЦЭМ!$D$10+'СЕТ СН'!$H$6-'СЕТ СН'!$H$23</f>
        <v>1360.6261182999999</v>
      </c>
      <c r="M105" s="36">
        <f>SUMIFS(СВЦЭМ!$D$34:$D$777,СВЦЭМ!$A$34:$A$777,$A105,СВЦЭМ!$B$34:$B$777,M$83)+'СЕТ СН'!$H$11+СВЦЭМ!$D$10+'СЕТ СН'!$H$6-'СЕТ СН'!$H$23</f>
        <v>1421.4295352500001</v>
      </c>
      <c r="N105" s="36">
        <f>SUMIFS(СВЦЭМ!$D$34:$D$777,СВЦЭМ!$A$34:$A$777,$A105,СВЦЭМ!$B$34:$B$777,N$83)+'СЕТ СН'!$H$11+СВЦЭМ!$D$10+'СЕТ СН'!$H$6-'СЕТ СН'!$H$23</f>
        <v>1499.73780936</v>
      </c>
      <c r="O105" s="36">
        <f>SUMIFS(СВЦЭМ!$D$34:$D$777,СВЦЭМ!$A$34:$A$777,$A105,СВЦЭМ!$B$34:$B$777,O$83)+'СЕТ СН'!$H$11+СВЦЭМ!$D$10+'СЕТ СН'!$H$6-'СЕТ СН'!$H$23</f>
        <v>1558.6942631900001</v>
      </c>
      <c r="P105" s="36">
        <f>SUMIFS(СВЦЭМ!$D$34:$D$777,СВЦЭМ!$A$34:$A$777,$A105,СВЦЭМ!$B$34:$B$777,P$83)+'СЕТ СН'!$H$11+СВЦЭМ!$D$10+'СЕТ СН'!$H$6-'СЕТ СН'!$H$23</f>
        <v>1577.6231996500001</v>
      </c>
      <c r="Q105" s="36">
        <f>SUMIFS(СВЦЭМ!$D$34:$D$777,СВЦЭМ!$A$34:$A$777,$A105,СВЦЭМ!$B$34:$B$777,Q$83)+'СЕТ СН'!$H$11+СВЦЭМ!$D$10+'СЕТ СН'!$H$6-'СЕТ СН'!$H$23</f>
        <v>1555.6563667400001</v>
      </c>
      <c r="R105" s="36">
        <f>SUMIFS(СВЦЭМ!$D$34:$D$777,СВЦЭМ!$A$34:$A$777,$A105,СВЦЭМ!$B$34:$B$777,R$83)+'СЕТ СН'!$H$11+СВЦЭМ!$D$10+'СЕТ СН'!$H$6-'СЕТ СН'!$H$23</f>
        <v>1499.0821450799999</v>
      </c>
      <c r="S105" s="36">
        <f>SUMIFS(СВЦЭМ!$D$34:$D$777,СВЦЭМ!$A$34:$A$777,$A105,СВЦЭМ!$B$34:$B$777,S$83)+'СЕТ СН'!$H$11+СВЦЭМ!$D$10+'СЕТ СН'!$H$6-'СЕТ СН'!$H$23</f>
        <v>1412.0249072399999</v>
      </c>
      <c r="T105" s="36">
        <f>SUMIFS(СВЦЭМ!$D$34:$D$777,СВЦЭМ!$A$34:$A$777,$A105,СВЦЭМ!$B$34:$B$777,T$83)+'СЕТ СН'!$H$11+СВЦЭМ!$D$10+'СЕТ СН'!$H$6-'СЕТ СН'!$H$23</f>
        <v>1368.38282041</v>
      </c>
      <c r="U105" s="36">
        <f>SUMIFS(СВЦЭМ!$D$34:$D$777,СВЦЭМ!$A$34:$A$777,$A105,СВЦЭМ!$B$34:$B$777,U$83)+'СЕТ СН'!$H$11+СВЦЭМ!$D$10+'СЕТ СН'!$H$6-'СЕТ СН'!$H$23</f>
        <v>1367.75795225</v>
      </c>
      <c r="V105" s="36">
        <f>SUMIFS(СВЦЭМ!$D$34:$D$777,СВЦЭМ!$A$34:$A$777,$A105,СВЦЭМ!$B$34:$B$777,V$83)+'СЕТ СН'!$H$11+СВЦЭМ!$D$10+'СЕТ СН'!$H$6-'СЕТ СН'!$H$23</f>
        <v>1345.55128214</v>
      </c>
      <c r="W105" s="36">
        <f>SUMIFS(СВЦЭМ!$D$34:$D$777,СВЦЭМ!$A$34:$A$777,$A105,СВЦЭМ!$B$34:$B$777,W$83)+'СЕТ СН'!$H$11+СВЦЭМ!$D$10+'СЕТ СН'!$H$6-'СЕТ СН'!$H$23</f>
        <v>1350.24299475</v>
      </c>
      <c r="X105" s="36">
        <f>SUMIFS(СВЦЭМ!$D$34:$D$777,СВЦЭМ!$A$34:$A$777,$A105,СВЦЭМ!$B$34:$B$777,X$83)+'СЕТ СН'!$H$11+СВЦЭМ!$D$10+'СЕТ СН'!$H$6-'СЕТ СН'!$H$23</f>
        <v>1372.4991619499999</v>
      </c>
      <c r="Y105" s="36">
        <f>SUMIFS(СВЦЭМ!$D$34:$D$777,СВЦЭМ!$A$34:$A$777,$A105,СВЦЭМ!$B$34:$B$777,Y$83)+'СЕТ СН'!$H$11+СВЦЭМ!$D$10+'СЕТ СН'!$H$6-'СЕТ СН'!$H$23</f>
        <v>1454.0404529100001</v>
      </c>
    </row>
    <row r="106" spans="1:25" ht="15.75" x14ac:dyDescent="0.2">
      <c r="A106" s="35">
        <f t="shared" si="2"/>
        <v>43457</v>
      </c>
      <c r="B106" s="36">
        <f>SUMIFS(СВЦЭМ!$D$34:$D$777,СВЦЭМ!$A$34:$A$777,$A106,СВЦЭМ!$B$34:$B$777,B$83)+'СЕТ СН'!$H$11+СВЦЭМ!$D$10+'СЕТ СН'!$H$6-'СЕТ СН'!$H$23</f>
        <v>1546.27931431</v>
      </c>
      <c r="C106" s="36">
        <f>SUMIFS(СВЦЭМ!$D$34:$D$777,СВЦЭМ!$A$34:$A$777,$A106,СВЦЭМ!$B$34:$B$777,C$83)+'СЕТ СН'!$H$11+СВЦЭМ!$D$10+'СЕТ СН'!$H$6-'СЕТ СН'!$H$23</f>
        <v>1631.41862012</v>
      </c>
      <c r="D106" s="36">
        <f>SUMIFS(СВЦЭМ!$D$34:$D$777,СВЦЭМ!$A$34:$A$777,$A106,СВЦЭМ!$B$34:$B$777,D$83)+'СЕТ СН'!$H$11+СВЦЭМ!$D$10+'СЕТ СН'!$H$6-'СЕТ СН'!$H$23</f>
        <v>1716.9930767000001</v>
      </c>
      <c r="E106" s="36">
        <f>SUMIFS(СВЦЭМ!$D$34:$D$777,СВЦЭМ!$A$34:$A$777,$A106,СВЦЭМ!$B$34:$B$777,E$83)+'СЕТ СН'!$H$11+СВЦЭМ!$D$10+'СЕТ СН'!$H$6-'СЕТ СН'!$H$23</f>
        <v>1715.2634373000001</v>
      </c>
      <c r="F106" s="36">
        <f>SUMIFS(СВЦЭМ!$D$34:$D$777,СВЦЭМ!$A$34:$A$777,$A106,СВЦЭМ!$B$34:$B$777,F$83)+'СЕТ СН'!$H$11+СВЦЭМ!$D$10+'СЕТ СН'!$H$6-'СЕТ СН'!$H$23</f>
        <v>1722.5852441900001</v>
      </c>
      <c r="G106" s="36">
        <f>SUMIFS(СВЦЭМ!$D$34:$D$777,СВЦЭМ!$A$34:$A$777,$A106,СВЦЭМ!$B$34:$B$777,G$83)+'СЕТ СН'!$H$11+СВЦЭМ!$D$10+'СЕТ СН'!$H$6-'СЕТ СН'!$H$23</f>
        <v>1710.0697471800004</v>
      </c>
      <c r="H106" s="36">
        <f>SUMIFS(СВЦЭМ!$D$34:$D$777,СВЦЭМ!$A$34:$A$777,$A106,СВЦЭМ!$B$34:$B$777,H$83)+'СЕТ СН'!$H$11+СВЦЭМ!$D$10+'СЕТ СН'!$H$6-'СЕТ СН'!$H$23</f>
        <v>1666.0203636000001</v>
      </c>
      <c r="I106" s="36">
        <f>SUMIFS(СВЦЭМ!$D$34:$D$777,СВЦЭМ!$A$34:$A$777,$A106,СВЦЭМ!$B$34:$B$777,I$83)+'СЕТ СН'!$H$11+СВЦЭМ!$D$10+'СЕТ СН'!$H$6-'СЕТ СН'!$H$23</f>
        <v>1573.9877077800002</v>
      </c>
      <c r="J106" s="36">
        <f>SUMIFS(СВЦЭМ!$D$34:$D$777,СВЦЭМ!$A$34:$A$777,$A106,СВЦЭМ!$B$34:$B$777,J$83)+'СЕТ СН'!$H$11+СВЦЭМ!$D$10+'СЕТ СН'!$H$6-'СЕТ СН'!$H$23</f>
        <v>1487.90223917</v>
      </c>
      <c r="K106" s="36">
        <f>SUMIFS(СВЦЭМ!$D$34:$D$777,СВЦЭМ!$A$34:$A$777,$A106,СВЦЭМ!$B$34:$B$777,K$83)+'СЕТ СН'!$H$11+СВЦЭМ!$D$10+'СЕТ СН'!$H$6-'СЕТ СН'!$H$23</f>
        <v>1391.9119868</v>
      </c>
      <c r="L106" s="36">
        <f>SUMIFS(СВЦЭМ!$D$34:$D$777,СВЦЭМ!$A$34:$A$777,$A106,СВЦЭМ!$B$34:$B$777,L$83)+'СЕТ СН'!$H$11+СВЦЭМ!$D$10+'СЕТ СН'!$H$6-'СЕТ СН'!$H$23</f>
        <v>1386.3578275100001</v>
      </c>
      <c r="M106" s="36">
        <f>SUMIFS(СВЦЭМ!$D$34:$D$777,СВЦЭМ!$A$34:$A$777,$A106,СВЦЭМ!$B$34:$B$777,M$83)+'СЕТ СН'!$H$11+СВЦЭМ!$D$10+'СЕТ СН'!$H$6-'СЕТ СН'!$H$23</f>
        <v>1451.4482666700001</v>
      </c>
      <c r="N106" s="36">
        <f>SUMIFS(СВЦЭМ!$D$34:$D$777,СВЦЭМ!$A$34:$A$777,$A106,СВЦЭМ!$B$34:$B$777,N$83)+'СЕТ СН'!$H$11+СВЦЭМ!$D$10+'СЕТ СН'!$H$6-'СЕТ СН'!$H$23</f>
        <v>1530.6204358699999</v>
      </c>
      <c r="O106" s="36">
        <f>SUMIFS(СВЦЭМ!$D$34:$D$777,СВЦЭМ!$A$34:$A$777,$A106,СВЦЭМ!$B$34:$B$777,O$83)+'СЕТ СН'!$H$11+СВЦЭМ!$D$10+'СЕТ СН'!$H$6-'СЕТ СН'!$H$23</f>
        <v>1582.46657854</v>
      </c>
      <c r="P106" s="36">
        <f>SUMIFS(СВЦЭМ!$D$34:$D$777,СВЦЭМ!$A$34:$A$777,$A106,СВЦЭМ!$B$34:$B$777,P$83)+'СЕТ СН'!$H$11+СВЦЭМ!$D$10+'СЕТ СН'!$H$6-'СЕТ СН'!$H$23</f>
        <v>1597.09326895</v>
      </c>
      <c r="Q106" s="36">
        <f>SUMIFS(СВЦЭМ!$D$34:$D$777,СВЦЭМ!$A$34:$A$777,$A106,СВЦЭМ!$B$34:$B$777,Q$83)+'СЕТ СН'!$H$11+СВЦЭМ!$D$10+'СЕТ СН'!$H$6-'СЕТ СН'!$H$23</f>
        <v>1573.7380404800001</v>
      </c>
      <c r="R106" s="36">
        <f>SUMIFS(СВЦЭМ!$D$34:$D$777,СВЦЭМ!$A$34:$A$777,$A106,СВЦЭМ!$B$34:$B$777,R$83)+'СЕТ СН'!$H$11+СВЦЭМ!$D$10+'СЕТ СН'!$H$6-'СЕТ СН'!$H$23</f>
        <v>1481.2081517300001</v>
      </c>
      <c r="S106" s="36">
        <f>SUMIFS(СВЦЭМ!$D$34:$D$777,СВЦЭМ!$A$34:$A$777,$A106,СВЦЭМ!$B$34:$B$777,S$83)+'СЕТ СН'!$H$11+СВЦЭМ!$D$10+'СЕТ СН'!$H$6-'СЕТ СН'!$H$23</f>
        <v>1360.9341566200001</v>
      </c>
      <c r="T106" s="36">
        <f>SUMIFS(СВЦЭМ!$D$34:$D$777,СВЦЭМ!$A$34:$A$777,$A106,СВЦЭМ!$B$34:$B$777,T$83)+'СЕТ СН'!$H$11+СВЦЭМ!$D$10+'СЕТ СН'!$H$6-'СЕТ СН'!$H$23</f>
        <v>1314.6824768900001</v>
      </c>
      <c r="U106" s="36">
        <f>SUMIFS(СВЦЭМ!$D$34:$D$777,СВЦЭМ!$A$34:$A$777,$A106,СВЦЭМ!$B$34:$B$777,U$83)+'СЕТ СН'!$H$11+СВЦЭМ!$D$10+'СЕТ СН'!$H$6-'СЕТ СН'!$H$23</f>
        <v>1320.2019913300001</v>
      </c>
      <c r="V106" s="36">
        <f>SUMIFS(СВЦЭМ!$D$34:$D$777,СВЦЭМ!$A$34:$A$777,$A106,СВЦЭМ!$B$34:$B$777,V$83)+'СЕТ СН'!$H$11+СВЦЭМ!$D$10+'СЕТ СН'!$H$6-'СЕТ СН'!$H$23</f>
        <v>1340.4110559799999</v>
      </c>
      <c r="W106" s="36">
        <f>SUMIFS(СВЦЭМ!$D$34:$D$777,СВЦЭМ!$A$34:$A$777,$A106,СВЦЭМ!$B$34:$B$777,W$83)+'СЕТ СН'!$H$11+СВЦЭМ!$D$10+'СЕТ СН'!$H$6-'СЕТ СН'!$H$23</f>
        <v>1356.0427793700001</v>
      </c>
      <c r="X106" s="36">
        <f>SUMIFS(СВЦЭМ!$D$34:$D$777,СВЦЭМ!$A$34:$A$777,$A106,СВЦЭМ!$B$34:$B$777,X$83)+'СЕТ СН'!$H$11+СВЦЭМ!$D$10+'СЕТ СН'!$H$6-'СЕТ СН'!$H$23</f>
        <v>1377.98728654</v>
      </c>
      <c r="Y106" s="36">
        <f>SUMIFS(СВЦЭМ!$D$34:$D$777,СВЦЭМ!$A$34:$A$777,$A106,СВЦЭМ!$B$34:$B$777,Y$83)+'СЕТ СН'!$H$11+СВЦЭМ!$D$10+'СЕТ СН'!$H$6-'СЕТ СН'!$H$23</f>
        <v>1461.43574786</v>
      </c>
    </row>
    <row r="107" spans="1:25" ht="15.75" x14ac:dyDescent="0.2">
      <c r="A107" s="35">
        <f t="shared" si="2"/>
        <v>43458</v>
      </c>
      <c r="B107" s="36">
        <f>SUMIFS(СВЦЭМ!$D$34:$D$777,СВЦЭМ!$A$34:$A$777,$A107,СВЦЭМ!$B$34:$B$777,B$83)+'СЕТ СН'!$H$11+СВЦЭМ!$D$10+'СЕТ СН'!$H$6-'СЕТ СН'!$H$23</f>
        <v>1553.4106291999999</v>
      </c>
      <c r="C107" s="36">
        <f>SUMIFS(СВЦЭМ!$D$34:$D$777,СВЦЭМ!$A$34:$A$777,$A107,СВЦЭМ!$B$34:$B$777,C$83)+'СЕТ СН'!$H$11+СВЦЭМ!$D$10+'СЕТ СН'!$H$6-'СЕТ СН'!$H$23</f>
        <v>1644.93804791</v>
      </c>
      <c r="D107" s="36">
        <f>SUMIFS(СВЦЭМ!$D$34:$D$777,СВЦЭМ!$A$34:$A$777,$A107,СВЦЭМ!$B$34:$B$777,D$83)+'СЕТ СН'!$H$11+СВЦЭМ!$D$10+'СЕТ СН'!$H$6-'СЕТ СН'!$H$23</f>
        <v>1713.2917710199999</v>
      </c>
      <c r="E107" s="36">
        <f>SUMIFS(СВЦЭМ!$D$34:$D$777,СВЦЭМ!$A$34:$A$777,$A107,СВЦЭМ!$B$34:$B$777,E$83)+'СЕТ СН'!$H$11+СВЦЭМ!$D$10+'СЕТ СН'!$H$6-'СЕТ СН'!$H$23</f>
        <v>1711.0262583200001</v>
      </c>
      <c r="F107" s="36">
        <f>SUMIFS(СВЦЭМ!$D$34:$D$777,СВЦЭМ!$A$34:$A$777,$A107,СВЦЭМ!$B$34:$B$777,F$83)+'СЕТ СН'!$H$11+СВЦЭМ!$D$10+'СЕТ СН'!$H$6-'СЕТ СН'!$H$23</f>
        <v>1711.0446364199997</v>
      </c>
      <c r="G107" s="36">
        <f>SUMIFS(СВЦЭМ!$D$34:$D$777,СВЦЭМ!$A$34:$A$777,$A107,СВЦЭМ!$B$34:$B$777,G$83)+'СЕТ СН'!$H$11+СВЦЭМ!$D$10+'СЕТ СН'!$H$6-'СЕТ СН'!$H$23</f>
        <v>1705.8555625200001</v>
      </c>
      <c r="H107" s="36">
        <f>SUMIFS(СВЦЭМ!$D$34:$D$777,СВЦЭМ!$A$34:$A$777,$A107,СВЦЭМ!$B$34:$B$777,H$83)+'СЕТ СН'!$H$11+СВЦЭМ!$D$10+'СЕТ СН'!$H$6-'СЕТ СН'!$H$23</f>
        <v>1668.2158158500001</v>
      </c>
      <c r="I107" s="36">
        <f>SUMIFS(СВЦЭМ!$D$34:$D$777,СВЦЭМ!$A$34:$A$777,$A107,СВЦЭМ!$B$34:$B$777,I$83)+'СЕТ СН'!$H$11+СВЦЭМ!$D$10+'СЕТ СН'!$H$6-'СЕТ СН'!$H$23</f>
        <v>1556.0186300600001</v>
      </c>
      <c r="J107" s="36">
        <f>SUMIFS(СВЦЭМ!$D$34:$D$777,СВЦЭМ!$A$34:$A$777,$A107,СВЦЭМ!$B$34:$B$777,J$83)+'СЕТ СН'!$H$11+СВЦЭМ!$D$10+'СЕТ СН'!$H$6-'СЕТ СН'!$H$23</f>
        <v>1502.11435824</v>
      </c>
      <c r="K107" s="36">
        <f>SUMIFS(СВЦЭМ!$D$34:$D$777,СВЦЭМ!$A$34:$A$777,$A107,СВЦЭМ!$B$34:$B$777,K$83)+'СЕТ СН'!$H$11+СВЦЭМ!$D$10+'СЕТ СН'!$H$6-'СЕТ СН'!$H$23</f>
        <v>1416.56675875</v>
      </c>
      <c r="L107" s="36">
        <f>SUMIFS(СВЦЭМ!$D$34:$D$777,СВЦЭМ!$A$34:$A$777,$A107,СВЦЭМ!$B$34:$B$777,L$83)+'СЕТ СН'!$H$11+СВЦЭМ!$D$10+'СЕТ СН'!$H$6-'СЕТ СН'!$H$23</f>
        <v>1413.1623431200001</v>
      </c>
      <c r="M107" s="36">
        <f>SUMIFS(СВЦЭМ!$D$34:$D$777,СВЦЭМ!$A$34:$A$777,$A107,СВЦЭМ!$B$34:$B$777,M$83)+'СЕТ СН'!$H$11+СВЦЭМ!$D$10+'СЕТ СН'!$H$6-'СЕТ СН'!$H$23</f>
        <v>1460.6756689900001</v>
      </c>
      <c r="N107" s="36">
        <f>SUMIFS(СВЦЭМ!$D$34:$D$777,СВЦЭМ!$A$34:$A$777,$A107,СВЦЭМ!$B$34:$B$777,N$83)+'СЕТ СН'!$H$11+СВЦЭМ!$D$10+'СЕТ СН'!$H$6-'СЕТ СН'!$H$23</f>
        <v>1496.0445398300001</v>
      </c>
      <c r="O107" s="36">
        <f>SUMIFS(СВЦЭМ!$D$34:$D$777,СВЦЭМ!$A$34:$A$777,$A107,СВЦЭМ!$B$34:$B$777,O$83)+'СЕТ СН'!$H$11+СВЦЭМ!$D$10+'СЕТ СН'!$H$6-'СЕТ СН'!$H$23</f>
        <v>1527.59312658</v>
      </c>
      <c r="P107" s="36">
        <f>SUMIFS(СВЦЭМ!$D$34:$D$777,СВЦЭМ!$A$34:$A$777,$A107,СВЦЭМ!$B$34:$B$777,P$83)+'СЕТ СН'!$H$11+СВЦЭМ!$D$10+'СЕТ СН'!$H$6-'СЕТ СН'!$H$23</f>
        <v>1522.4090745599999</v>
      </c>
      <c r="Q107" s="36">
        <f>SUMIFS(СВЦЭМ!$D$34:$D$777,СВЦЭМ!$A$34:$A$777,$A107,СВЦЭМ!$B$34:$B$777,Q$83)+'СЕТ СН'!$H$11+СВЦЭМ!$D$10+'СЕТ СН'!$H$6-'СЕТ СН'!$H$23</f>
        <v>1483.9705063500001</v>
      </c>
      <c r="R107" s="36">
        <f>SUMIFS(СВЦЭМ!$D$34:$D$777,СВЦЭМ!$A$34:$A$777,$A107,СВЦЭМ!$B$34:$B$777,R$83)+'СЕТ СН'!$H$11+СВЦЭМ!$D$10+'СЕТ СН'!$H$6-'СЕТ СН'!$H$23</f>
        <v>1451.90333971</v>
      </c>
      <c r="S107" s="36">
        <f>SUMIFS(СВЦЭМ!$D$34:$D$777,СВЦЭМ!$A$34:$A$777,$A107,СВЦЭМ!$B$34:$B$777,S$83)+'СЕТ СН'!$H$11+СВЦЭМ!$D$10+'СЕТ СН'!$H$6-'СЕТ СН'!$H$23</f>
        <v>1401.39128992</v>
      </c>
      <c r="T107" s="36">
        <f>SUMIFS(СВЦЭМ!$D$34:$D$777,СВЦЭМ!$A$34:$A$777,$A107,СВЦЭМ!$B$34:$B$777,T$83)+'СЕТ СН'!$H$11+СВЦЭМ!$D$10+'СЕТ СН'!$H$6-'СЕТ СН'!$H$23</f>
        <v>1377.67568815</v>
      </c>
      <c r="U107" s="36">
        <f>SUMIFS(СВЦЭМ!$D$34:$D$777,СВЦЭМ!$A$34:$A$777,$A107,СВЦЭМ!$B$34:$B$777,U$83)+'СЕТ СН'!$H$11+СВЦЭМ!$D$10+'СЕТ СН'!$H$6-'СЕТ СН'!$H$23</f>
        <v>1380.21753044</v>
      </c>
      <c r="V107" s="36">
        <f>SUMIFS(СВЦЭМ!$D$34:$D$777,СВЦЭМ!$A$34:$A$777,$A107,СВЦЭМ!$B$34:$B$777,V$83)+'СЕТ СН'!$H$11+СВЦЭМ!$D$10+'СЕТ СН'!$H$6-'СЕТ СН'!$H$23</f>
        <v>1392.6854806399999</v>
      </c>
      <c r="W107" s="36">
        <f>SUMIFS(СВЦЭМ!$D$34:$D$777,СВЦЭМ!$A$34:$A$777,$A107,СВЦЭМ!$B$34:$B$777,W$83)+'СЕТ СН'!$H$11+СВЦЭМ!$D$10+'СЕТ СН'!$H$6-'СЕТ СН'!$H$23</f>
        <v>1417.0864443</v>
      </c>
      <c r="X107" s="36">
        <f>SUMIFS(СВЦЭМ!$D$34:$D$777,СВЦЭМ!$A$34:$A$777,$A107,СВЦЭМ!$B$34:$B$777,X$83)+'СЕТ СН'!$H$11+СВЦЭМ!$D$10+'СЕТ СН'!$H$6-'СЕТ СН'!$H$23</f>
        <v>1422.1435680300001</v>
      </c>
      <c r="Y107" s="36">
        <f>SUMIFS(СВЦЭМ!$D$34:$D$777,СВЦЭМ!$A$34:$A$777,$A107,СВЦЭМ!$B$34:$B$777,Y$83)+'СЕТ СН'!$H$11+СВЦЭМ!$D$10+'СЕТ СН'!$H$6-'СЕТ СН'!$H$23</f>
        <v>1503.8331663900001</v>
      </c>
    </row>
    <row r="108" spans="1:25" ht="15.75" x14ac:dyDescent="0.2">
      <c r="A108" s="35">
        <f t="shared" si="2"/>
        <v>43459</v>
      </c>
      <c r="B108" s="36">
        <f>SUMIFS(СВЦЭМ!$D$34:$D$777,СВЦЭМ!$A$34:$A$777,$A108,СВЦЭМ!$B$34:$B$777,B$83)+'СЕТ СН'!$H$11+СВЦЭМ!$D$10+'СЕТ СН'!$H$6-'СЕТ СН'!$H$23</f>
        <v>1589.56855621</v>
      </c>
      <c r="C108" s="36">
        <f>SUMIFS(СВЦЭМ!$D$34:$D$777,СВЦЭМ!$A$34:$A$777,$A108,СВЦЭМ!$B$34:$B$777,C$83)+'СЕТ СН'!$H$11+СВЦЭМ!$D$10+'СЕТ СН'!$H$6-'СЕТ СН'!$H$23</f>
        <v>1671.34716781</v>
      </c>
      <c r="D108" s="36">
        <f>SUMIFS(СВЦЭМ!$D$34:$D$777,СВЦЭМ!$A$34:$A$777,$A108,СВЦЭМ!$B$34:$B$777,D$83)+'СЕТ СН'!$H$11+СВЦЭМ!$D$10+'СЕТ СН'!$H$6-'СЕТ СН'!$H$23</f>
        <v>1740.9949942200001</v>
      </c>
      <c r="E108" s="36">
        <f>SUMIFS(СВЦЭМ!$D$34:$D$777,СВЦЭМ!$A$34:$A$777,$A108,СВЦЭМ!$B$34:$B$777,E$83)+'СЕТ СН'!$H$11+СВЦЭМ!$D$10+'СЕТ СН'!$H$6-'СЕТ СН'!$H$23</f>
        <v>1757.8019745000001</v>
      </c>
      <c r="F108" s="36">
        <f>SUMIFS(СВЦЭМ!$D$34:$D$777,СВЦЭМ!$A$34:$A$777,$A108,СВЦЭМ!$B$34:$B$777,F$83)+'СЕТ СН'!$H$11+СВЦЭМ!$D$10+'СЕТ СН'!$H$6-'СЕТ СН'!$H$23</f>
        <v>1758.29245464</v>
      </c>
      <c r="G108" s="36">
        <f>SUMIFS(СВЦЭМ!$D$34:$D$777,СВЦЭМ!$A$34:$A$777,$A108,СВЦЭМ!$B$34:$B$777,G$83)+'СЕТ СН'!$H$11+СВЦЭМ!$D$10+'СЕТ СН'!$H$6-'СЕТ СН'!$H$23</f>
        <v>1734.60186991</v>
      </c>
      <c r="H108" s="36">
        <f>SUMIFS(СВЦЭМ!$D$34:$D$777,СВЦЭМ!$A$34:$A$777,$A108,СВЦЭМ!$B$34:$B$777,H$83)+'СЕТ СН'!$H$11+СВЦЭМ!$D$10+'СЕТ СН'!$H$6-'СЕТ СН'!$H$23</f>
        <v>1658.2895494000004</v>
      </c>
      <c r="I108" s="36">
        <f>SUMIFS(СВЦЭМ!$D$34:$D$777,СВЦЭМ!$A$34:$A$777,$A108,СВЦЭМ!$B$34:$B$777,I$83)+'СЕТ СН'!$H$11+СВЦЭМ!$D$10+'СЕТ СН'!$H$6-'СЕТ СН'!$H$23</f>
        <v>1538.5162685</v>
      </c>
      <c r="J108" s="36">
        <f>SUMIFS(СВЦЭМ!$D$34:$D$777,СВЦЭМ!$A$34:$A$777,$A108,СВЦЭМ!$B$34:$B$777,J$83)+'СЕТ СН'!$H$11+СВЦЭМ!$D$10+'СЕТ СН'!$H$6-'СЕТ СН'!$H$23</f>
        <v>1481.7713639900001</v>
      </c>
      <c r="K108" s="36">
        <f>SUMIFS(СВЦЭМ!$D$34:$D$777,СВЦЭМ!$A$34:$A$777,$A108,СВЦЭМ!$B$34:$B$777,K$83)+'СЕТ СН'!$H$11+СВЦЭМ!$D$10+'СЕТ СН'!$H$6-'СЕТ СН'!$H$23</f>
        <v>1412.9985610599999</v>
      </c>
      <c r="L108" s="36">
        <f>SUMIFS(СВЦЭМ!$D$34:$D$777,СВЦЭМ!$A$34:$A$777,$A108,СВЦЭМ!$B$34:$B$777,L$83)+'СЕТ СН'!$H$11+СВЦЭМ!$D$10+'СЕТ СН'!$H$6-'СЕТ СН'!$H$23</f>
        <v>1403.98297411</v>
      </c>
      <c r="M108" s="36">
        <f>SUMIFS(СВЦЭМ!$D$34:$D$777,СВЦЭМ!$A$34:$A$777,$A108,СВЦЭМ!$B$34:$B$777,M$83)+'СЕТ СН'!$H$11+СВЦЭМ!$D$10+'СЕТ СН'!$H$6-'СЕТ СН'!$H$23</f>
        <v>1451.63637765</v>
      </c>
      <c r="N108" s="36">
        <f>SUMIFS(СВЦЭМ!$D$34:$D$777,СВЦЭМ!$A$34:$A$777,$A108,СВЦЭМ!$B$34:$B$777,N$83)+'СЕТ СН'!$H$11+СВЦЭМ!$D$10+'СЕТ СН'!$H$6-'СЕТ СН'!$H$23</f>
        <v>1522.97842038</v>
      </c>
      <c r="O108" s="36">
        <f>SUMIFS(СВЦЭМ!$D$34:$D$777,СВЦЭМ!$A$34:$A$777,$A108,СВЦЭМ!$B$34:$B$777,O$83)+'СЕТ СН'!$H$11+СВЦЭМ!$D$10+'СЕТ СН'!$H$6-'СЕТ СН'!$H$23</f>
        <v>1566.5774336700001</v>
      </c>
      <c r="P108" s="36">
        <f>SUMIFS(СВЦЭМ!$D$34:$D$777,СВЦЭМ!$A$34:$A$777,$A108,СВЦЭМ!$B$34:$B$777,P$83)+'СЕТ СН'!$H$11+СВЦЭМ!$D$10+'СЕТ СН'!$H$6-'СЕТ СН'!$H$23</f>
        <v>1572.8317620300002</v>
      </c>
      <c r="Q108" s="36">
        <f>SUMIFS(СВЦЭМ!$D$34:$D$777,СВЦЭМ!$A$34:$A$777,$A108,СВЦЭМ!$B$34:$B$777,Q$83)+'СЕТ СН'!$H$11+СВЦЭМ!$D$10+'СЕТ СН'!$H$6-'СЕТ СН'!$H$23</f>
        <v>1558.06951157</v>
      </c>
      <c r="R108" s="36">
        <f>SUMIFS(СВЦЭМ!$D$34:$D$777,СВЦЭМ!$A$34:$A$777,$A108,СВЦЭМ!$B$34:$B$777,R$83)+'СЕТ СН'!$H$11+СВЦЭМ!$D$10+'СЕТ СН'!$H$6-'СЕТ СН'!$H$23</f>
        <v>1497.2363468200001</v>
      </c>
      <c r="S108" s="36">
        <f>SUMIFS(СВЦЭМ!$D$34:$D$777,СВЦЭМ!$A$34:$A$777,$A108,СВЦЭМ!$B$34:$B$777,S$83)+'СЕТ СН'!$H$11+СВЦЭМ!$D$10+'СЕТ СН'!$H$6-'СЕТ СН'!$H$23</f>
        <v>1419.7125455099999</v>
      </c>
      <c r="T108" s="36">
        <f>SUMIFS(СВЦЭМ!$D$34:$D$777,СВЦЭМ!$A$34:$A$777,$A108,СВЦЭМ!$B$34:$B$777,T$83)+'СЕТ СН'!$H$11+СВЦЭМ!$D$10+'СЕТ СН'!$H$6-'СЕТ СН'!$H$23</f>
        <v>1367.8436069700001</v>
      </c>
      <c r="U108" s="36">
        <f>SUMIFS(СВЦЭМ!$D$34:$D$777,СВЦЭМ!$A$34:$A$777,$A108,СВЦЭМ!$B$34:$B$777,U$83)+'СЕТ СН'!$H$11+СВЦЭМ!$D$10+'СЕТ СН'!$H$6-'СЕТ СН'!$H$23</f>
        <v>1377.09169066</v>
      </c>
      <c r="V108" s="36">
        <f>SUMIFS(СВЦЭМ!$D$34:$D$777,СВЦЭМ!$A$34:$A$777,$A108,СВЦЭМ!$B$34:$B$777,V$83)+'СЕТ СН'!$H$11+СВЦЭМ!$D$10+'СЕТ СН'!$H$6-'СЕТ СН'!$H$23</f>
        <v>1391.14326792</v>
      </c>
      <c r="W108" s="36">
        <f>SUMIFS(СВЦЭМ!$D$34:$D$777,СВЦЭМ!$A$34:$A$777,$A108,СВЦЭМ!$B$34:$B$777,W$83)+'СЕТ СН'!$H$11+СВЦЭМ!$D$10+'СЕТ СН'!$H$6-'СЕТ СН'!$H$23</f>
        <v>1402.12360272</v>
      </c>
      <c r="X108" s="36">
        <f>SUMIFS(СВЦЭМ!$D$34:$D$777,СВЦЭМ!$A$34:$A$777,$A108,СВЦЭМ!$B$34:$B$777,X$83)+'СЕТ СН'!$H$11+СВЦЭМ!$D$10+'СЕТ СН'!$H$6-'СЕТ СН'!$H$23</f>
        <v>1410.3956328100001</v>
      </c>
      <c r="Y108" s="36">
        <f>SUMIFS(СВЦЭМ!$D$34:$D$777,СВЦЭМ!$A$34:$A$777,$A108,СВЦЭМ!$B$34:$B$777,Y$83)+'СЕТ СН'!$H$11+СВЦЭМ!$D$10+'СЕТ СН'!$H$6-'СЕТ СН'!$H$23</f>
        <v>1494.37856917</v>
      </c>
    </row>
    <row r="109" spans="1:25" ht="15.75" x14ac:dyDescent="0.2">
      <c r="A109" s="35">
        <f t="shared" si="2"/>
        <v>43460</v>
      </c>
      <c r="B109" s="36">
        <f>SUMIFS(СВЦЭМ!$D$34:$D$777,СВЦЭМ!$A$34:$A$777,$A109,СВЦЭМ!$B$34:$B$777,B$83)+'СЕТ СН'!$H$11+СВЦЭМ!$D$10+'СЕТ СН'!$H$6-'СЕТ СН'!$H$23</f>
        <v>1572.1758094700001</v>
      </c>
      <c r="C109" s="36">
        <f>SUMIFS(СВЦЭМ!$D$34:$D$777,СВЦЭМ!$A$34:$A$777,$A109,СВЦЭМ!$B$34:$B$777,C$83)+'СЕТ СН'!$H$11+СВЦЭМ!$D$10+'СЕТ СН'!$H$6-'СЕТ СН'!$H$23</f>
        <v>1680.1411973700001</v>
      </c>
      <c r="D109" s="36">
        <f>SUMIFS(СВЦЭМ!$D$34:$D$777,СВЦЭМ!$A$34:$A$777,$A109,СВЦЭМ!$B$34:$B$777,D$83)+'СЕТ СН'!$H$11+СВЦЭМ!$D$10+'СЕТ СН'!$H$6-'СЕТ СН'!$H$23</f>
        <v>1735.8767016199999</v>
      </c>
      <c r="E109" s="36">
        <f>SUMIFS(СВЦЭМ!$D$34:$D$777,СВЦЭМ!$A$34:$A$777,$A109,СВЦЭМ!$B$34:$B$777,E$83)+'СЕТ СН'!$H$11+СВЦЭМ!$D$10+'СЕТ СН'!$H$6-'СЕТ СН'!$H$23</f>
        <v>1734.5561893599997</v>
      </c>
      <c r="F109" s="36">
        <f>SUMIFS(СВЦЭМ!$D$34:$D$777,СВЦЭМ!$A$34:$A$777,$A109,СВЦЭМ!$B$34:$B$777,F$83)+'СЕТ СН'!$H$11+СВЦЭМ!$D$10+'СЕТ СН'!$H$6-'СЕТ СН'!$H$23</f>
        <v>1733.4058674500002</v>
      </c>
      <c r="G109" s="36">
        <f>SUMIFS(СВЦЭМ!$D$34:$D$777,СВЦЭМ!$A$34:$A$777,$A109,СВЦЭМ!$B$34:$B$777,G$83)+'СЕТ СН'!$H$11+СВЦЭМ!$D$10+'СЕТ СН'!$H$6-'СЕТ СН'!$H$23</f>
        <v>1715.57337667</v>
      </c>
      <c r="H109" s="36">
        <f>SUMIFS(СВЦЭМ!$D$34:$D$777,СВЦЭМ!$A$34:$A$777,$A109,СВЦЭМ!$B$34:$B$777,H$83)+'СЕТ СН'!$H$11+СВЦЭМ!$D$10+'СЕТ СН'!$H$6-'СЕТ СН'!$H$23</f>
        <v>1647.88403862</v>
      </c>
      <c r="I109" s="36">
        <f>SUMIFS(СВЦЭМ!$D$34:$D$777,СВЦЭМ!$A$34:$A$777,$A109,СВЦЭМ!$B$34:$B$777,I$83)+'СЕТ СН'!$H$11+СВЦЭМ!$D$10+'СЕТ СН'!$H$6-'СЕТ СН'!$H$23</f>
        <v>1551.4646174500001</v>
      </c>
      <c r="J109" s="36">
        <f>SUMIFS(СВЦЭМ!$D$34:$D$777,СВЦЭМ!$A$34:$A$777,$A109,СВЦЭМ!$B$34:$B$777,J$83)+'СЕТ СН'!$H$11+СВЦЭМ!$D$10+'СЕТ СН'!$H$6-'СЕТ СН'!$H$23</f>
        <v>1496.19493517</v>
      </c>
      <c r="K109" s="36">
        <f>SUMIFS(СВЦЭМ!$D$34:$D$777,СВЦЭМ!$A$34:$A$777,$A109,СВЦЭМ!$B$34:$B$777,K$83)+'СЕТ СН'!$H$11+СВЦЭМ!$D$10+'СЕТ СН'!$H$6-'СЕТ СН'!$H$23</f>
        <v>1424.5213388300001</v>
      </c>
      <c r="L109" s="36">
        <f>SUMIFS(СВЦЭМ!$D$34:$D$777,СВЦЭМ!$A$34:$A$777,$A109,СВЦЭМ!$B$34:$B$777,L$83)+'СЕТ СН'!$H$11+СВЦЭМ!$D$10+'СЕТ СН'!$H$6-'СЕТ СН'!$H$23</f>
        <v>1422.6793935999999</v>
      </c>
      <c r="M109" s="36">
        <f>SUMIFS(СВЦЭМ!$D$34:$D$777,СВЦЭМ!$A$34:$A$777,$A109,СВЦЭМ!$B$34:$B$777,M$83)+'СЕТ СН'!$H$11+СВЦЭМ!$D$10+'СЕТ СН'!$H$6-'СЕТ СН'!$H$23</f>
        <v>1482.6627505500001</v>
      </c>
      <c r="N109" s="36">
        <f>SUMIFS(СВЦЭМ!$D$34:$D$777,СВЦЭМ!$A$34:$A$777,$A109,СВЦЭМ!$B$34:$B$777,N$83)+'СЕТ СН'!$H$11+СВЦЭМ!$D$10+'СЕТ СН'!$H$6-'СЕТ СН'!$H$23</f>
        <v>1558.79681691</v>
      </c>
      <c r="O109" s="36">
        <f>SUMIFS(СВЦЭМ!$D$34:$D$777,СВЦЭМ!$A$34:$A$777,$A109,СВЦЭМ!$B$34:$B$777,O$83)+'СЕТ СН'!$H$11+СВЦЭМ!$D$10+'СЕТ СН'!$H$6-'СЕТ СН'!$H$23</f>
        <v>1604.2845994600002</v>
      </c>
      <c r="P109" s="36">
        <f>SUMIFS(СВЦЭМ!$D$34:$D$777,СВЦЭМ!$A$34:$A$777,$A109,СВЦЭМ!$B$34:$B$777,P$83)+'СЕТ СН'!$H$11+СВЦЭМ!$D$10+'СЕТ СН'!$H$6-'СЕТ СН'!$H$23</f>
        <v>1621.7863933999997</v>
      </c>
      <c r="Q109" s="36">
        <f>SUMIFS(СВЦЭМ!$D$34:$D$777,СВЦЭМ!$A$34:$A$777,$A109,СВЦЭМ!$B$34:$B$777,Q$83)+'СЕТ СН'!$H$11+СВЦЭМ!$D$10+'СЕТ СН'!$H$6-'СЕТ СН'!$H$23</f>
        <v>1588.5658219900001</v>
      </c>
      <c r="R109" s="36">
        <f>SUMIFS(СВЦЭМ!$D$34:$D$777,СВЦЭМ!$A$34:$A$777,$A109,СВЦЭМ!$B$34:$B$777,R$83)+'СЕТ СН'!$H$11+СВЦЭМ!$D$10+'СЕТ СН'!$H$6-'СЕТ СН'!$H$23</f>
        <v>1529.3381356299999</v>
      </c>
      <c r="S109" s="36">
        <f>SUMIFS(СВЦЭМ!$D$34:$D$777,СВЦЭМ!$A$34:$A$777,$A109,СВЦЭМ!$B$34:$B$777,S$83)+'СЕТ СН'!$H$11+СВЦЭМ!$D$10+'СЕТ СН'!$H$6-'СЕТ СН'!$H$23</f>
        <v>1427.1688386400001</v>
      </c>
      <c r="T109" s="36">
        <f>SUMIFS(СВЦЭМ!$D$34:$D$777,СВЦЭМ!$A$34:$A$777,$A109,СВЦЭМ!$B$34:$B$777,T$83)+'СЕТ СН'!$H$11+СВЦЭМ!$D$10+'СЕТ СН'!$H$6-'СЕТ СН'!$H$23</f>
        <v>1389.4026713600001</v>
      </c>
      <c r="U109" s="36">
        <f>SUMIFS(СВЦЭМ!$D$34:$D$777,СВЦЭМ!$A$34:$A$777,$A109,СВЦЭМ!$B$34:$B$777,U$83)+'СЕТ СН'!$H$11+СВЦЭМ!$D$10+'СЕТ СН'!$H$6-'СЕТ СН'!$H$23</f>
        <v>1391.65871707</v>
      </c>
      <c r="V109" s="36">
        <f>SUMIFS(СВЦЭМ!$D$34:$D$777,СВЦЭМ!$A$34:$A$777,$A109,СВЦЭМ!$B$34:$B$777,V$83)+'СЕТ СН'!$H$11+СВЦЭМ!$D$10+'СЕТ СН'!$H$6-'СЕТ СН'!$H$23</f>
        <v>1402.8158188899999</v>
      </c>
      <c r="W109" s="36">
        <f>SUMIFS(СВЦЭМ!$D$34:$D$777,СВЦЭМ!$A$34:$A$777,$A109,СВЦЭМ!$B$34:$B$777,W$83)+'СЕТ СН'!$H$11+СВЦЭМ!$D$10+'СЕТ СН'!$H$6-'СЕТ СН'!$H$23</f>
        <v>1419.1721250800001</v>
      </c>
      <c r="X109" s="36">
        <f>SUMIFS(СВЦЭМ!$D$34:$D$777,СВЦЭМ!$A$34:$A$777,$A109,СВЦЭМ!$B$34:$B$777,X$83)+'СЕТ СН'!$H$11+СВЦЭМ!$D$10+'СЕТ СН'!$H$6-'СЕТ СН'!$H$23</f>
        <v>1431.5545238499999</v>
      </c>
      <c r="Y109" s="36">
        <f>SUMIFS(СВЦЭМ!$D$34:$D$777,СВЦЭМ!$A$34:$A$777,$A109,СВЦЭМ!$B$34:$B$777,Y$83)+'СЕТ СН'!$H$11+СВЦЭМ!$D$10+'СЕТ СН'!$H$6-'СЕТ СН'!$H$23</f>
        <v>1506.4317075700001</v>
      </c>
    </row>
    <row r="110" spans="1:25" ht="15.75" x14ac:dyDescent="0.2">
      <c r="A110" s="35">
        <f t="shared" si="2"/>
        <v>43461</v>
      </c>
      <c r="B110" s="36">
        <f>SUMIFS(СВЦЭМ!$D$34:$D$777,СВЦЭМ!$A$34:$A$777,$A110,СВЦЭМ!$B$34:$B$777,B$83)+'СЕТ СН'!$H$11+СВЦЭМ!$D$10+'СЕТ СН'!$H$6-'СЕТ СН'!$H$23</f>
        <v>1605.7453253200001</v>
      </c>
      <c r="C110" s="36">
        <f>SUMIFS(СВЦЭМ!$D$34:$D$777,СВЦЭМ!$A$34:$A$777,$A110,СВЦЭМ!$B$34:$B$777,C$83)+'СЕТ СН'!$H$11+СВЦЭМ!$D$10+'СЕТ СН'!$H$6-'СЕТ СН'!$H$23</f>
        <v>1682.7847891599999</v>
      </c>
      <c r="D110" s="36">
        <f>SUMIFS(СВЦЭМ!$D$34:$D$777,СВЦЭМ!$A$34:$A$777,$A110,СВЦЭМ!$B$34:$B$777,D$83)+'СЕТ СН'!$H$11+СВЦЭМ!$D$10+'СЕТ СН'!$H$6-'СЕТ СН'!$H$23</f>
        <v>1740.0646200000001</v>
      </c>
      <c r="E110" s="36">
        <f>SUMIFS(СВЦЭМ!$D$34:$D$777,СВЦЭМ!$A$34:$A$777,$A110,СВЦЭМ!$B$34:$B$777,E$83)+'СЕТ СН'!$H$11+СВЦЭМ!$D$10+'СЕТ СН'!$H$6-'СЕТ СН'!$H$23</f>
        <v>1778.7398646299998</v>
      </c>
      <c r="F110" s="36">
        <f>SUMIFS(СВЦЭМ!$D$34:$D$777,СВЦЭМ!$A$34:$A$777,$A110,СВЦЭМ!$B$34:$B$777,F$83)+'СЕТ СН'!$H$11+СВЦЭМ!$D$10+'СЕТ СН'!$H$6-'СЕТ СН'!$H$23</f>
        <v>1783.9880276600002</v>
      </c>
      <c r="G110" s="36">
        <f>SUMIFS(СВЦЭМ!$D$34:$D$777,СВЦЭМ!$A$34:$A$777,$A110,СВЦЭМ!$B$34:$B$777,G$83)+'СЕТ СН'!$H$11+СВЦЭМ!$D$10+'СЕТ СН'!$H$6-'СЕТ СН'!$H$23</f>
        <v>1770.86250943</v>
      </c>
      <c r="H110" s="36">
        <f>SUMIFS(СВЦЭМ!$D$34:$D$777,СВЦЭМ!$A$34:$A$777,$A110,СВЦЭМ!$B$34:$B$777,H$83)+'СЕТ СН'!$H$11+СВЦЭМ!$D$10+'СЕТ СН'!$H$6-'СЕТ СН'!$H$23</f>
        <v>1721.0538628300001</v>
      </c>
      <c r="I110" s="36">
        <f>SUMIFS(СВЦЭМ!$D$34:$D$777,СВЦЭМ!$A$34:$A$777,$A110,СВЦЭМ!$B$34:$B$777,I$83)+'СЕТ СН'!$H$11+СВЦЭМ!$D$10+'СЕТ СН'!$H$6-'СЕТ СН'!$H$23</f>
        <v>1609.4971061799997</v>
      </c>
      <c r="J110" s="36">
        <f>SUMIFS(СВЦЭМ!$D$34:$D$777,СВЦЭМ!$A$34:$A$777,$A110,СВЦЭМ!$B$34:$B$777,J$83)+'СЕТ СН'!$H$11+СВЦЭМ!$D$10+'СЕТ СН'!$H$6-'СЕТ СН'!$H$23</f>
        <v>1554.80921268</v>
      </c>
      <c r="K110" s="36">
        <f>SUMIFS(СВЦЭМ!$D$34:$D$777,СВЦЭМ!$A$34:$A$777,$A110,СВЦЭМ!$B$34:$B$777,K$83)+'СЕТ СН'!$H$11+СВЦЭМ!$D$10+'СЕТ СН'!$H$6-'СЕТ СН'!$H$23</f>
        <v>1497.1345628500001</v>
      </c>
      <c r="L110" s="36">
        <f>SUMIFS(СВЦЭМ!$D$34:$D$777,СВЦЭМ!$A$34:$A$777,$A110,СВЦЭМ!$B$34:$B$777,L$83)+'СЕТ СН'!$H$11+СВЦЭМ!$D$10+'СЕТ СН'!$H$6-'СЕТ СН'!$H$23</f>
        <v>1502.23329814</v>
      </c>
      <c r="M110" s="36">
        <f>SUMIFS(СВЦЭМ!$D$34:$D$777,СВЦЭМ!$A$34:$A$777,$A110,СВЦЭМ!$B$34:$B$777,M$83)+'СЕТ СН'!$H$11+СВЦЭМ!$D$10+'СЕТ СН'!$H$6-'СЕТ СН'!$H$23</f>
        <v>1557.47973727</v>
      </c>
      <c r="N110" s="36">
        <f>SUMIFS(СВЦЭМ!$D$34:$D$777,СВЦЭМ!$A$34:$A$777,$A110,СВЦЭМ!$B$34:$B$777,N$83)+'СЕТ СН'!$H$11+СВЦЭМ!$D$10+'СЕТ СН'!$H$6-'СЕТ СН'!$H$23</f>
        <v>1601.2322311299999</v>
      </c>
      <c r="O110" s="36">
        <f>SUMIFS(СВЦЭМ!$D$34:$D$777,СВЦЭМ!$A$34:$A$777,$A110,СВЦЭМ!$B$34:$B$777,O$83)+'СЕТ СН'!$H$11+СВЦЭМ!$D$10+'СЕТ СН'!$H$6-'СЕТ СН'!$H$23</f>
        <v>1621.8628274600001</v>
      </c>
      <c r="P110" s="36">
        <f>SUMIFS(СВЦЭМ!$D$34:$D$777,СВЦЭМ!$A$34:$A$777,$A110,СВЦЭМ!$B$34:$B$777,P$83)+'СЕТ СН'!$H$11+СВЦЭМ!$D$10+'СЕТ СН'!$H$6-'СЕТ СН'!$H$23</f>
        <v>1658.2712897800002</v>
      </c>
      <c r="Q110" s="36">
        <f>SUMIFS(СВЦЭМ!$D$34:$D$777,СВЦЭМ!$A$34:$A$777,$A110,СВЦЭМ!$B$34:$B$777,Q$83)+'СЕТ СН'!$H$11+СВЦЭМ!$D$10+'СЕТ СН'!$H$6-'СЕТ СН'!$H$23</f>
        <v>1662.5704485599999</v>
      </c>
      <c r="R110" s="36">
        <f>SUMIFS(СВЦЭМ!$D$34:$D$777,СВЦЭМ!$A$34:$A$777,$A110,СВЦЭМ!$B$34:$B$777,R$83)+'СЕТ СН'!$H$11+СВЦЭМ!$D$10+'СЕТ СН'!$H$6-'СЕТ СН'!$H$23</f>
        <v>1606.4290376999998</v>
      </c>
      <c r="S110" s="36">
        <f>SUMIFS(СВЦЭМ!$D$34:$D$777,СВЦЭМ!$A$34:$A$777,$A110,СВЦЭМ!$B$34:$B$777,S$83)+'СЕТ СН'!$H$11+СВЦЭМ!$D$10+'СЕТ СН'!$H$6-'СЕТ СН'!$H$23</f>
        <v>1523.0838589499999</v>
      </c>
      <c r="T110" s="36">
        <f>SUMIFS(СВЦЭМ!$D$34:$D$777,СВЦЭМ!$A$34:$A$777,$A110,СВЦЭМ!$B$34:$B$777,T$83)+'СЕТ СН'!$H$11+СВЦЭМ!$D$10+'СЕТ СН'!$H$6-'СЕТ СН'!$H$23</f>
        <v>1473.6146550200001</v>
      </c>
      <c r="U110" s="36">
        <f>SUMIFS(СВЦЭМ!$D$34:$D$777,СВЦЭМ!$A$34:$A$777,$A110,СВЦЭМ!$B$34:$B$777,U$83)+'СЕТ СН'!$H$11+СВЦЭМ!$D$10+'СЕТ СН'!$H$6-'СЕТ СН'!$H$23</f>
        <v>1475.26680588</v>
      </c>
      <c r="V110" s="36">
        <f>SUMIFS(СВЦЭМ!$D$34:$D$777,СВЦЭМ!$A$34:$A$777,$A110,СВЦЭМ!$B$34:$B$777,V$83)+'СЕТ СН'!$H$11+СВЦЭМ!$D$10+'СЕТ СН'!$H$6-'СЕТ СН'!$H$23</f>
        <v>1488.4821425099999</v>
      </c>
      <c r="W110" s="36">
        <f>SUMIFS(СВЦЭМ!$D$34:$D$777,СВЦЭМ!$A$34:$A$777,$A110,СВЦЭМ!$B$34:$B$777,W$83)+'СЕТ СН'!$H$11+СВЦЭМ!$D$10+'СЕТ СН'!$H$6-'СЕТ СН'!$H$23</f>
        <v>1505.3538110699999</v>
      </c>
      <c r="X110" s="36">
        <f>SUMIFS(СВЦЭМ!$D$34:$D$777,СВЦЭМ!$A$34:$A$777,$A110,СВЦЭМ!$B$34:$B$777,X$83)+'СЕТ СН'!$H$11+СВЦЭМ!$D$10+'СЕТ СН'!$H$6-'СЕТ СН'!$H$23</f>
        <v>1526.2015340299999</v>
      </c>
      <c r="Y110" s="36">
        <f>SUMIFS(СВЦЭМ!$D$34:$D$777,СВЦЭМ!$A$34:$A$777,$A110,СВЦЭМ!$B$34:$B$777,Y$83)+'СЕТ СН'!$H$11+СВЦЭМ!$D$10+'СЕТ СН'!$H$6-'СЕТ СН'!$H$23</f>
        <v>1592.8424566800002</v>
      </c>
    </row>
    <row r="111" spans="1:25" ht="15.75" x14ac:dyDescent="0.2">
      <c r="A111" s="35">
        <f t="shared" si="2"/>
        <v>43462</v>
      </c>
      <c r="B111" s="36">
        <f>SUMIFS(СВЦЭМ!$D$34:$D$777,СВЦЭМ!$A$34:$A$777,$A111,СВЦЭМ!$B$34:$B$777,B$83)+'СЕТ СН'!$H$11+СВЦЭМ!$D$10+'СЕТ СН'!$H$6-'СЕТ СН'!$H$23</f>
        <v>1645.28430222</v>
      </c>
      <c r="C111" s="36">
        <f>SUMIFS(СВЦЭМ!$D$34:$D$777,СВЦЭМ!$A$34:$A$777,$A111,СВЦЭМ!$B$34:$B$777,C$83)+'СЕТ СН'!$H$11+СВЦЭМ!$D$10+'СЕТ СН'!$H$6-'СЕТ СН'!$H$23</f>
        <v>1701.3859641200002</v>
      </c>
      <c r="D111" s="36">
        <f>SUMIFS(СВЦЭМ!$D$34:$D$777,СВЦЭМ!$A$34:$A$777,$A111,СВЦЭМ!$B$34:$B$777,D$83)+'СЕТ СН'!$H$11+СВЦЭМ!$D$10+'СЕТ СН'!$H$6-'СЕТ СН'!$H$23</f>
        <v>1770.9683242299998</v>
      </c>
      <c r="E111" s="36">
        <f>SUMIFS(СВЦЭМ!$D$34:$D$777,СВЦЭМ!$A$34:$A$777,$A111,СВЦЭМ!$B$34:$B$777,E$83)+'СЕТ СН'!$H$11+СВЦЭМ!$D$10+'СЕТ СН'!$H$6-'СЕТ СН'!$H$23</f>
        <v>1780.9828231400002</v>
      </c>
      <c r="F111" s="36">
        <f>SUMIFS(СВЦЭМ!$D$34:$D$777,СВЦЭМ!$A$34:$A$777,$A111,СВЦЭМ!$B$34:$B$777,F$83)+'СЕТ СН'!$H$11+СВЦЭМ!$D$10+'СЕТ СН'!$H$6-'СЕТ СН'!$H$23</f>
        <v>1792.7875688900003</v>
      </c>
      <c r="G111" s="36">
        <f>SUMIFS(СВЦЭМ!$D$34:$D$777,СВЦЭМ!$A$34:$A$777,$A111,СВЦЭМ!$B$34:$B$777,G$83)+'СЕТ СН'!$H$11+СВЦЭМ!$D$10+'СЕТ СН'!$H$6-'СЕТ СН'!$H$23</f>
        <v>1764.1361920300001</v>
      </c>
      <c r="H111" s="36">
        <f>SUMIFS(СВЦЭМ!$D$34:$D$777,СВЦЭМ!$A$34:$A$777,$A111,СВЦЭМ!$B$34:$B$777,H$83)+'СЕТ СН'!$H$11+СВЦЭМ!$D$10+'СЕТ СН'!$H$6-'СЕТ СН'!$H$23</f>
        <v>1693.8896733800002</v>
      </c>
      <c r="I111" s="36">
        <f>SUMIFS(СВЦЭМ!$D$34:$D$777,СВЦЭМ!$A$34:$A$777,$A111,СВЦЭМ!$B$34:$B$777,I$83)+'СЕТ СН'!$H$11+СВЦЭМ!$D$10+'СЕТ СН'!$H$6-'СЕТ СН'!$H$23</f>
        <v>1587.9995519900001</v>
      </c>
      <c r="J111" s="36">
        <f>SUMIFS(СВЦЭМ!$D$34:$D$777,СВЦЭМ!$A$34:$A$777,$A111,СВЦЭМ!$B$34:$B$777,J$83)+'СЕТ СН'!$H$11+СВЦЭМ!$D$10+'СЕТ СН'!$H$6-'СЕТ СН'!$H$23</f>
        <v>1519.61247473</v>
      </c>
      <c r="K111" s="36">
        <f>SUMIFS(СВЦЭМ!$D$34:$D$777,СВЦЭМ!$A$34:$A$777,$A111,СВЦЭМ!$B$34:$B$777,K$83)+'СЕТ СН'!$H$11+СВЦЭМ!$D$10+'СЕТ СН'!$H$6-'СЕТ СН'!$H$23</f>
        <v>1446.4583820400001</v>
      </c>
      <c r="L111" s="36">
        <f>SUMIFS(СВЦЭМ!$D$34:$D$777,СВЦЭМ!$A$34:$A$777,$A111,СВЦЭМ!$B$34:$B$777,L$83)+'СЕТ СН'!$H$11+СВЦЭМ!$D$10+'СЕТ СН'!$H$6-'СЕТ СН'!$H$23</f>
        <v>1442.11395541</v>
      </c>
      <c r="M111" s="36">
        <f>SUMIFS(СВЦЭМ!$D$34:$D$777,СВЦЭМ!$A$34:$A$777,$A111,СВЦЭМ!$B$34:$B$777,M$83)+'СЕТ СН'!$H$11+СВЦЭМ!$D$10+'СЕТ СН'!$H$6-'СЕТ СН'!$H$23</f>
        <v>1496.4925566300001</v>
      </c>
      <c r="N111" s="36">
        <f>SUMIFS(СВЦЭМ!$D$34:$D$777,СВЦЭМ!$A$34:$A$777,$A111,СВЦЭМ!$B$34:$B$777,N$83)+'СЕТ СН'!$H$11+СВЦЭМ!$D$10+'СЕТ СН'!$H$6-'СЕТ СН'!$H$23</f>
        <v>1547.3360628099999</v>
      </c>
      <c r="O111" s="36">
        <f>SUMIFS(СВЦЭМ!$D$34:$D$777,СВЦЭМ!$A$34:$A$777,$A111,СВЦЭМ!$B$34:$B$777,O$83)+'СЕТ СН'!$H$11+СВЦЭМ!$D$10+'СЕТ СН'!$H$6-'СЕТ СН'!$H$23</f>
        <v>1599.8675219000002</v>
      </c>
      <c r="P111" s="36">
        <f>SUMIFS(СВЦЭМ!$D$34:$D$777,СВЦЭМ!$A$34:$A$777,$A111,СВЦЭМ!$B$34:$B$777,P$83)+'СЕТ СН'!$H$11+СВЦЭМ!$D$10+'СЕТ СН'!$H$6-'СЕТ СН'!$H$23</f>
        <v>1614.1968619999998</v>
      </c>
      <c r="Q111" s="36">
        <f>SUMIFS(СВЦЭМ!$D$34:$D$777,СВЦЭМ!$A$34:$A$777,$A111,СВЦЭМ!$B$34:$B$777,Q$83)+'СЕТ СН'!$H$11+СВЦЭМ!$D$10+'СЕТ СН'!$H$6-'СЕТ СН'!$H$23</f>
        <v>1589.3235878400001</v>
      </c>
      <c r="R111" s="36">
        <f>SUMIFS(СВЦЭМ!$D$34:$D$777,СВЦЭМ!$A$34:$A$777,$A111,СВЦЭМ!$B$34:$B$777,R$83)+'СЕТ СН'!$H$11+СВЦЭМ!$D$10+'СЕТ СН'!$H$6-'СЕТ СН'!$H$23</f>
        <v>1529.60658747</v>
      </c>
      <c r="S111" s="36">
        <f>SUMIFS(СВЦЭМ!$D$34:$D$777,СВЦЭМ!$A$34:$A$777,$A111,СВЦЭМ!$B$34:$B$777,S$83)+'СЕТ СН'!$H$11+СВЦЭМ!$D$10+'СЕТ СН'!$H$6-'СЕТ СН'!$H$23</f>
        <v>1446.8911995000001</v>
      </c>
      <c r="T111" s="36">
        <f>SUMIFS(СВЦЭМ!$D$34:$D$777,СВЦЭМ!$A$34:$A$777,$A111,СВЦЭМ!$B$34:$B$777,T$83)+'СЕТ СН'!$H$11+СВЦЭМ!$D$10+'СЕТ СН'!$H$6-'СЕТ СН'!$H$23</f>
        <v>1399.73854413</v>
      </c>
      <c r="U111" s="36">
        <f>SUMIFS(СВЦЭМ!$D$34:$D$777,СВЦЭМ!$A$34:$A$777,$A111,СВЦЭМ!$B$34:$B$777,U$83)+'СЕТ СН'!$H$11+СВЦЭМ!$D$10+'СЕТ СН'!$H$6-'СЕТ СН'!$H$23</f>
        <v>1404.8015802499999</v>
      </c>
      <c r="V111" s="36">
        <f>SUMIFS(СВЦЭМ!$D$34:$D$777,СВЦЭМ!$A$34:$A$777,$A111,СВЦЭМ!$B$34:$B$777,V$83)+'СЕТ СН'!$H$11+СВЦЭМ!$D$10+'СЕТ СН'!$H$6-'СЕТ СН'!$H$23</f>
        <v>1418.5496909000001</v>
      </c>
      <c r="W111" s="36">
        <f>SUMIFS(СВЦЭМ!$D$34:$D$777,СВЦЭМ!$A$34:$A$777,$A111,СВЦЭМ!$B$34:$B$777,W$83)+'СЕТ СН'!$H$11+СВЦЭМ!$D$10+'СЕТ СН'!$H$6-'СЕТ СН'!$H$23</f>
        <v>1427.4150471800001</v>
      </c>
      <c r="X111" s="36">
        <f>SUMIFS(СВЦЭМ!$D$34:$D$777,СВЦЭМ!$A$34:$A$777,$A111,СВЦЭМ!$B$34:$B$777,X$83)+'СЕТ СН'!$H$11+СВЦЭМ!$D$10+'СЕТ СН'!$H$6-'СЕТ СН'!$H$23</f>
        <v>1443.73809564</v>
      </c>
      <c r="Y111" s="36">
        <f>SUMIFS(СВЦЭМ!$D$34:$D$777,СВЦЭМ!$A$34:$A$777,$A111,СВЦЭМ!$B$34:$B$777,Y$83)+'СЕТ СН'!$H$11+СВЦЭМ!$D$10+'СЕТ СН'!$H$6-'СЕТ СН'!$H$23</f>
        <v>1533.3502572100001</v>
      </c>
    </row>
    <row r="112" spans="1:25" ht="15.75" x14ac:dyDescent="0.2">
      <c r="A112" s="35">
        <f t="shared" si="2"/>
        <v>43463</v>
      </c>
      <c r="B112" s="36">
        <f>SUMIFS(СВЦЭМ!$D$34:$D$777,СВЦЭМ!$A$34:$A$777,$A112,СВЦЭМ!$B$34:$B$777,B$83)+'СЕТ СН'!$H$11+СВЦЭМ!$D$10+'СЕТ СН'!$H$6-'СЕТ СН'!$H$23</f>
        <v>1618.54275461</v>
      </c>
      <c r="C112" s="36">
        <f>SUMIFS(СВЦЭМ!$D$34:$D$777,СВЦЭМ!$A$34:$A$777,$A112,СВЦЭМ!$B$34:$B$777,C$83)+'СЕТ СН'!$H$11+СВЦЭМ!$D$10+'СЕТ СН'!$H$6-'СЕТ СН'!$H$23</f>
        <v>1720.2650364199999</v>
      </c>
      <c r="D112" s="36">
        <f>SUMIFS(СВЦЭМ!$D$34:$D$777,СВЦЭМ!$A$34:$A$777,$A112,СВЦЭМ!$B$34:$B$777,D$83)+'СЕТ СН'!$H$11+СВЦЭМ!$D$10+'СЕТ СН'!$H$6-'СЕТ СН'!$H$23</f>
        <v>1801.2433183200001</v>
      </c>
      <c r="E112" s="36">
        <f>SUMIFS(СВЦЭМ!$D$34:$D$777,СВЦЭМ!$A$34:$A$777,$A112,СВЦЭМ!$B$34:$B$777,E$83)+'СЕТ СН'!$H$11+СВЦЭМ!$D$10+'СЕТ СН'!$H$6-'СЕТ СН'!$H$23</f>
        <v>1818.8256854299998</v>
      </c>
      <c r="F112" s="36">
        <f>SUMIFS(СВЦЭМ!$D$34:$D$777,СВЦЭМ!$A$34:$A$777,$A112,СВЦЭМ!$B$34:$B$777,F$83)+'СЕТ СН'!$H$11+СВЦЭМ!$D$10+'СЕТ СН'!$H$6-'СЕТ СН'!$H$23</f>
        <v>1818.7699154000002</v>
      </c>
      <c r="G112" s="36">
        <f>SUMIFS(СВЦЭМ!$D$34:$D$777,СВЦЭМ!$A$34:$A$777,$A112,СВЦЭМ!$B$34:$B$777,G$83)+'СЕТ СН'!$H$11+СВЦЭМ!$D$10+'СЕТ СН'!$H$6-'СЕТ СН'!$H$23</f>
        <v>1800.4584966299999</v>
      </c>
      <c r="H112" s="36">
        <f>SUMIFS(СВЦЭМ!$D$34:$D$777,СВЦЭМ!$A$34:$A$777,$A112,СВЦЭМ!$B$34:$B$777,H$83)+'СЕТ СН'!$H$11+СВЦЭМ!$D$10+'СЕТ СН'!$H$6-'СЕТ СН'!$H$23</f>
        <v>1704.8938398999999</v>
      </c>
      <c r="I112" s="36">
        <f>SUMIFS(СВЦЭМ!$D$34:$D$777,СВЦЭМ!$A$34:$A$777,$A112,СВЦЭМ!$B$34:$B$777,I$83)+'СЕТ СН'!$H$11+СВЦЭМ!$D$10+'СЕТ СН'!$H$6-'СЕТ СН'!$H$23</f>
        <v>1623.1211760699998</v>
      </c>
      <c r="J112" s="36">
        <f>SUMIFS(СВЦЭМ!$D$34:$D$777,СВЦЭМ!$A$34:$A$777,$A112,СВЦЭМ!$B$34:$B$777,J$83)+'СЕТ СН'!$H$11+СВЦЭМ!$D$10+'СЕТ СН'!$H$6-'СЕТ СН'!$H$23</f>
        <v>1567.9352432400001</v>
      </c>
      <c r="K112" s="36">
        <f>SUMIFS(СВЦЭМ!$D$34:$D$777,СВЦЭМ!$A$34:$A$777,$A112,СВЦЭМ!$B$34:$B$777,K$83)+'СЕТ СН'!$H$11+СВЦЭМ!$D$10+'СЕТ СН'!$H$6-'СЕТ СН'!$H$23</f>
        <v>1483.5570561100001</v>
      </c>
      <c r="L112" s="36">
        <f>SUMIFS(СВЦЭМ!$D$34:$D$777,СВЦЭМ!$A$34:$A$777,$A112,СВЦЭМ!$B$34:$B$777,L$83)+'СЕТ СН'!$H$11+СВЦЭМ!$D$10+'СЕТ СН'!$H$6-'СЕТ СН'!$H$23</f>
        <v>1482.1361848500001</v>
      </c>
      <c r="M112" s="36">
        <f>SUMIFS(СВЦЭМ!$D$34:$D$777,СВЦЭМ!$A$34:$A$777,$A112,СВЦЭМ!$B$34:$B$777,M$83)+'СЕТ СН'!$H$11+СВЦЭМ!$D$10+'СЕТ СН'!$H$6-'СЕТ СН'!$H$23</f>
        <v>1556.10829001</v>
      </c>
      <c r="N112" s="36">
        <f>SUMIFS(СВЦЭМ!$D$34:$D$777,СВЦЭМ!$A$34:$A$777,$A112,СВЦЭМ!$B$34:$B$777,N$83)+'СЕТ СН'!$H$11+СВЦЭМ!$D$10+'СЕТ СН'!$H$6-'СЕТ СН'!$H$23</f>
        <v>1601.8940244100004</v>
      </c>
      <c r="O112" s="36">
        <f>SUMIFS(СВЦЭМ!$D$34:$D$777,СВЦЭМ!$A$34:$A$777,$A112,СВЦЭМ!$B$34:$B$777,O$83)+'СЕТ СН'!$H$11+СВЦЭМ!$D$10+'СЕТ СН'!$H$6-'СЕТ СН'!$H$23</f>
        <v>1612.7988713200002</v>
      </c>
      <c r="P112" s="36">
        <f>SUMIFS(СВЦЭМ!$D$34:$D$777,СВЦЭМ!$A$34:$A$777,$A112,СВЦЭМ!$B$34:$B$777,P$83)+'СЕТ СН'!$H$11+СВЦЭМ!$D$10+'СЕТ СН'!$H$6-'СЕТ СН'!$H$23</f>
        <v>1619.74438848</v>
      </c>
      <c r="Q112" s="36">
        <f>SUMIFS(СВЦЭМ!$D$34:$D$777,СВЦЭМ!$A$34:$A$777,$A112,СВЦЭМ!$B$34:$B$777,Q$83)+'СЕТ СН'!$H$11+СВЦЭМ!$D$10+'СЕТ СН'!$H$6-'СЕТ СН'!$H$23</f>
        <v>1606.7379713099999</v>
      </c>
      <c r="R112" s="36">
        <f>SUMIFS(СВЦЭМ!$D$34:$D$777,СВЦЭМ!$A$34:$A$777,$A112,СВЦЭМ!$B$34:$B$777,R$83)+'СЕТ СН'!$H$11+СВЦЭМ!$D$10+'СЕТ СН'!$H$6-'СЕТ СН'!$H$23</f>
        <v>1556.68435084</v>
      </c>
      <c r="S112" s="36">
        <f>SUMIFS(СВЦЭМ!$D$34:$D$777,СВЦЭМ!$A$34:$A$777,$A112,СВЦЭМ!$B$34:$B$777,S$83)+'СЕТ СН'!$H$11+СВЦЭМ!$D$10+'СЕТ СН'!$H$6-'СЕТ СН'!$H$23</f>
        <v>1465.8720256900001</v>
      </c>
      <c r="T112" s="36">
        <f>SUMIFS(СВЦЭМ!$D$34:$D$777,СВЦЭМ!$A$34:$A$777,$A112,СВЦЭМ!$B$34:$B$777,T$83)+'СЕТ СН'!$H$11+СВЦЭМ!$D$10+'СЕТ СН'!$H$6-'СЕТ СН'!$H$23</f>
        <v>1435.17458885</v>
      </c>
      <c r="U112" s="36">
        <f>SUMIFS(СВЦЭМ!$D$34:$D$777,СВЦЭМ!$A$34:$A$777,$A112,СВЦЭМ!$B$34:$B$777,U$83)+'СЕТ СН'!$H$11+СВЦЭМ!$D$10+'СЕТ СН'!$H$6-'СЕТ СН'!$H$23</f>
        <v>1434.4523043300001</v>
      </c>
      <c r="V112" s="36">
        <f>SUMIFS(СВЦЭМ!$D$34:$D$777,СВЦЭМ!$A$34:$A$777,$A112,СВЦЭМ!$B$34:$B$777,V$83)+'СЕТ СН'!$H$11+СВЦЭМ!$D$10+'СЕТ СН'!$H$6-'СЕТ СН'!$H$23</f>
        <v>1459.3940863400001</v>
      </c>
      <c r="W112" s="36">
        <f>SUMIFS(СВЦЭМ!$D$34:$D$777,СВЦЭМ!$A$34:$A$777,$A112,СВЦЭМ!$B$34:$B$777,W$83)+'СЕТ СН'!$H$11+СВЦЭМ!$D$10+'СЕТ СН'!$H$6-'СЕТ СН'!$H$23</f>
        <v>1465.4932274600001</v>
      </c>
      <c r="X112" s="36">
        <f>SUMIFS(СВЦЭМ!$D$34:$D$777,СВЦЭМ!$A$34:$A$777,$A112,СВЦЭМ!$B$34:$B$777,X$83)+'СЕТ СН'!$H$11+СВЦЭМ!$D$10+'СЕТ СН'!$H$6-'СЕТ СН'!$H$23</f>
        <v>1471.9714609099999</v>
      </c>
      <c r="Y112" s="36">
        <f>SUMIFS(СВЦЭМ!$D$34:$D$777,СВЦЭМ!$A$34:$A$777,$A112,СВЦЭМ!$B$34:$B$777,Y$83)+'СЕТ СН'!$H$11+СВЦЭМ!$D$10+'СЕТ СН'!$H$6-'СЕТ СН'!$H$23</f>
        <v>1547.9493913700001</v>
      </c>
    </row>
    <row r="113" spans="1:27" ht="15.75" x14ac:dyDescent="0.2">
      <c r="A113" s="35">
        <f t="shared" si="2"/>
        <v>43464</v>
      </c>
      <c r="B113" s="36">
        <f>SUMIFS(СВЦЭМ!$D$34:$D$777,СВЦЭМ!$A$34:$A$777,$A113,СВЦЭМ!$B$34:$B$777,B$83)+'СЕТ СН'!$H$11+СВЦЭМ!$D$10+'СЕТ СН'!$H$6-'СЕТ СН'!$H$23</f>
        <v>1637.01631327</v>
      </c>
      <c r="C113" s="36">
        <f>SUMIFS(СВЦЭМ!$D$34:$D$777,СВЦЭМ!$A$34:$A$777,$A113,СВЦЭМ!$B$34:$B$777,C$83)+'СЕТ СН'!$H$11+СВЦЭМ!$D$10+'СЕТ СН'!$H$6-'СЕТ СН'!$H$23</f>
        <v>1717.4763872800004</v>
      </c>
      <c r="D113" s="36">
        <f>SUMIFS(СВЦЭМ!$D$34:$D$777,СВЦЭМ!$A$34:$A$777,$A113,СВЦЭМ!$B$34:$B$777,D$83)+'СЕТ СН'!$H$11+СВЦЭМ!$D$10+'СЕТ СН'!$H$6-'СЕТ СН'!$H$23</f>
        <v>1744.0458134299997</v>
      </c>
      <c r="E113" s="36">
        <f>SUMIFS(СВЦЭМ!$D$34:$D$777,СВЦЭМ!$A$34:$A$777,$A113,СВЦЭМ!$B$34:$B$777,E$83)+'СЕТ СН'!$H$11+СВЦЭМ!$D$10+'СЕТ СН'!$H$6-'СЕТ СН'!$H$23</f>
        <v>1742.3159156700003</v>
      </c>
      <c r="F113" s="36">
        <f>SUMIFS(СВЦЭМ!$D$34:$D$777,СВЦЭМ!$A$34:$A$777,$A113,СВЦЭМ!$B$34:$B$777,F$83)+'СЕТ СН'!$H$11+СВЦЭМ!$D$10+'СЕТ СН'!$H$6-'СЕТ СН'!$H$23</f>
        <v>1742.3148911899998</v>
      </c>
      <c r="G113" s="36">
        <f>SUMIFS(СВЦЭМ!$D$34:$D$777,СВЦЭМ!$A$34:$A$777,$A113,СВЦЭМ!$B$34:$B$777,G$83)+'СЕТ СН'!$H$11+СВЦЭМ!$D$10+'СЕТ СН'!$H$6-'СЕТ СН'!$H$23</f>
        <v>1744.92368188</v>
      </c>
      <c r="H113" s="36">
        <f>SUMIFS(СВЦЭМ!$D$34:$D$777,СВЦЭМ!$A$34:$A$777,$A113,СВЦЭМ!$B$34:$B$777,H$83)+'СЕТ СН'!$H$11+СВЦЭМ!$D$10+'СЕТ СН'!$H$6-'СЕТ СН'!$H$23</f>
        <v>1730.6286150400001</v>
      </c>
      <c r="I113" s="36">
        <f>SUMIFS(СВЦЭМ!$D$34:$D$777,СВЦЭМ!$A$34:$A$777,$A113,СВЦЭМ!$B$34:$B$777,I$83)+'СЕТ СН'!$H$11+СВЦЭМ!$D$10+'СЕТ СН'!$H$6-'СЕТ СН'!$H$23</f>
        <v>1680.0241435500002</v>
      </c>
      <c r="J113" s="36">
        <f>SUMIFS(СВЦЭМ!$D$34:$D$777,СВЦЭМ!$A$34:$A$777,$A113,СВЦЭМ!$B$34:$B$777,J$83)+'СЕТ СН'!$H$11+СВЦЭМ!$D$10+'СЕТ СН'!$H$6-'СЕТ СН'!$H$23</f>
        <v>1603.0714142900001</v>
      </c>
      <c r="K113" s="36">
        <f>SUMIFS(СВЦЭМ!$D$34:$D$777,СВЦЭМ!$A$34:$A$777,$A113,СВЦЭМ!$B$34:$B$777,K$83)+'СЕТ СН'!$H$11+СВЦЭМ!$D$10+'СЕТ СН'!$H$6-'СЕТ СН'!$H$23</f>
        <v>1505.51262382</v>
      </c>
      <c r="L113" s="36">
        <f>SUMIFS(СВЦЭМ!$D$34:$D$777,СВЦЭМ!$A$34:$A$777,$A113,СВЦЭМ!$B$34:$B$777,L$83)+'СЕТ СН'!$H$11+СВЦЭМ!$D$10+'СЕТ СН'!$H$6-'СЕТ СН'!$H$23</f>
        <v>1486.9283936100001</v>
      </c>
      <c r="M113" s="36">
        <f>SUMIFS(СВЦЭМ!$D$34:$D$777,СВЦЭМ!$A$34:$A$777,$A113,СВЦЭМ!$B$34:$B$777,M$83)+'СЕТ СН'!$H$11+СВЦЭМ!$D$10+'СЕТ СН'!$H$6-'СЕТ СН'!$H$23</f>
        <v>1545.3393695100001</v>
      </c>
      <c r="N113" s="36">
        <f>SUMIFS(СВЦЭМ!$D$34:$D$777,СВЦЭМ!$A$34:$A$777,$A113,СВЦЭМ!$B$34:$B$777,N$83)+'СЕТ СН'!$H$11+СВЦЭМ!$D$10+'СЕТ СН'!$H$6-'СЕТ СН'!$H$23</f>
        <v>1597.01006205</v>
      </c>
      <c r="O113" s="36">
        <f>SUMIFS(СВЦЭМ!$D$34:$D$777,СВЦЭМ!$A$34:$A$777,$A113,СВЦЭМ!$B$34:$B$777,O$83)+'СЕТ СН'!$H$11+СВЦЭМ!$D$10+'СЕТ СН'!$H$6-'СЕТ СН'!$H$23</f>
        <v>1642.08591991</v>
      </c>
      <c r="P113" s="36">
        <f>SUMIFS(СВЦЭМ!$D$34:$D$777,СВЦЭМ!$A$34:$A$777,$A113,СВЦЭМ!$B$34:$B$777,P$83)+'СЕТ СН'!$H$11+СВЦЭМ!$D$10+'СЕТ СН'!$H$6-'СЕТ СН'!$H$23</f>
        <v>1639.1434111899998</v>
      </c>
      <c r="Q113" s="36">
        <f>SUMIFS(СВЦЭМ!$D$34:$D$777,СВЦЭМ!$A$34:$A$777,$A113,СВЦЭМ!$B$34:$B$777,Q$83)+'СЕТ СН'!$H$11+СВЦЭМ!$D$10+'СЕТ СН'!$H$6-'СЕТ СН'!$H$23</f>
        <v>1628.4572539999999</v>
      </c>
      <c r="R113" s="36">
        <f>SUMIFS(СВЦЭМ!$D$34:$D$777,СВЦЭМ!$A$34:$A$777,$A113,СВЦЭМ!$B$34:$B$777,R$83)+'СЕТ СН'!$H$11+СВЦЭМ!$D$10+'СЕТ СН'!$H$6-'СЕТ СН'!$H$23</f>
        <v>1559.3447756</v>
      </c>
      <c r="S113" s="36">
        <f>SUMIFS(СВЦЭМ!$D$34:$D$777,СВЦЭМ!$A$34:$A$777,$A113,СВЦЭМ!$B$34:$B$777,S$83)+'СЕТ СН'!$H$11+СВЦЭМ!$D$10+'СЕТ СН'!$H$6-'СЕТ СН'!$H$23</f>
        <v>1472.4141813199999</v>
      </c>
      <c r="T113" s="36">
        <f>SUMIFS(СВЦЭМ!$D$34:$D$777,СВЦЭМ!$A$34:$A$777,$A113,СВЦЭМ!$B$34:$B$777,T$83)+'СЕТ СН'!$H$11+СВЦЭМ!$D$10+'СЕТ СН'!$H$6-'СЕТ СН'!$H$23</f>
        <v>1430.6331646799999</v>
      </c>
      <c r="U113" s="36">
        <f>SUMIFS(СВЦЭМ!$D$34:$D$777,СВЦЭМ!$A$34:$A$777,$A113,СВЦЭМ!$B$34:$B$777,U$83)+'СЕТ СН'!$H$11+СВЦЭМ!$D$10+'СЕТ СН'!$H$6-'СЕТ СН'!$H$23</f>
        <v>1425.42672298</v>
      </c>
      <c r="V113" s="36">
        <f>SUMIFS(СВЦЭМ!$D$34:$D$777,СВЦЭМ!$A$34:$A$777,$A113,СВЦЭМ!$B$34:$B$777,V$83)+'СЕТ СН'!$H$11+СВЦЭМ!$D$10+'СЕТ СН'!$H$6-'СЕТ СН'!$H$23</f>
        <v>1440.2093265799999</v>
      </c>
      <c r="W113" s="36">
        <f>SUMIFS(СВЦЭМ!$D$34:$D$777,СВЦЭМ!$A$34:$A$777,$A113,СВЦЭМ!$B$34:$B$777,W$83)+'СЕТ СН'!$H$11+СВЦЭМ!$D$10+'СЕТ СН'!$H$6-'СЕТ СН'!$H$23</f>
        <v>1452.37216382</v>
      </c>
      <c r="X113" s="36">
        <f>SUMIFS(СВЦЭМ!$D$34:$D$777,СВЦЭМ!$A$34:$A$777,$A113,СВЦЭМ!$B$34:$B$777,X$83)+'СЕТ СН'!$H$11+СВЦЭМ!$D$10+'СЕТ СН'!$H$6-'СЕТ СН'!$H$23</f>
        <v>1429.5034047700001</v>
      </c>
      <c r="Y113" s="36">
        <f>SUMIFS(СВЦЭМ!$D$34:$D$777,СВЦЭМ!$A$34:$A$777,$A113,СВЦЭМ!$B$34:$B$777,Y$83)+'СЕТ СН'!$H$11+СВЦЭМ!$D$10+'СЕТ СН'!$H$6-'СЕТ СН'!$H$23</f>
        <v>1481.55408683</v>
      </c>
    </row>
    <row r="114" spans="1:27" ht="15.75" x14ac:dyDescent="0.2">
      <c r="A114" s="35">
        <f t="shared" si="2"/>
        <v>43465</v>
      </c>
      <c r="B114" s="36">
        <f>SUMIFS(СВЦЭМ!$D$34:$D$777,СВЦЭМ!$A$34:$A$777,$A114,СВЦЭМ!$B$34:$B$777,B$83)+'СЕТ СН'!$H$11+СВЦЭМ!$D$10+'СЕТ СН'!$H$6-'СЕТ СН'!$H$23</f>
        <v>1635.16850931</v>
      </c>
      <c r="C114" s="36">
        <f>SUMIFS(СВЦЭМ!$D$34:$D$777,СВЦЭМ!$A$34:$A$777,$A114,СВЦЭМ!$B$34:$B$777,C$83)+'СЕТ СН'!$H$11+СВЦЭМ!$D$10+'СЕТ СН'!$H$6-'СЕТ СН'!$H$23</f>
        <v>1712.46503742</v>
      </c>
      <c r="D114" s="36">
        <f>SUMIFS(СВЦЭМ!$D$34:$D$777,СВЦЭМ!$A$34:$A$777,$A114,СВЦЭМ!$B$34:$B$777,D$83)+'СЕТ СН'!$H$11+СВЦЭМ!$D$10+'СЕТ СН'!$H$6-'СЕТ СН'!$H$23</f>
        <v>1733.8880367900001</v>
      </c>
      <c r="E114" s="36">
        <f>SUMIFS(СВЦЭМ!$D$34:$D$777,СВЦЭМ!$A$34:$A$777,$A114,СВЦЭМ!$B$34:$B$777,E$83)+'СЕТ СН'!$H$11+СВЦЭМ!$D$10+'СЕТ СН'!$H$6-'СЕТ СН'!$H$23</f>
        <v>1735.55759992</v>
      </c>
      <c r="F114" s="36">
        <f>SUMIFS(СВЦЭМ!$D$34:$D$777,СВЦЭМ!$A$34:$A$777,$A114,СВЦЭМ!$B$34:$B$777,F$83)+'СЕТ СН'!$H$11+СВЦЭМ!$D$10+'СЕТ СН'!$H$6-'СЕТ СН'!$H$23</f>
        <v>1734.09952987</v>
      </c>
      <c r="G114" s="36">
        <f>SUMIFS(СВЦЭМ!$D$34:$D$777,СВЦЭМ!$A$34:$A$777,$A114,СВЦЭМ!$B$34:$B$777,G$83)+'СЕТ СН'!$H$11+СВЦЭМ!$D$10+'СЕТ СН'!$H$6-'СЕТ СН'!$H$23</f>
        <v>1735.55626024</v>
      </c>
      <c r="H114" s="36">
        <f>SUMIFS(СВЦЭМ!$D$34:$D$777,СВЦЭМ!$A$34:$A$777,$A114,СВЦЭМ!$B$34:$B$777,H$83)+'СЕТ СН'!$H$11+СВЦЭМ!$D$10+'СЕТ СН'!$H$6-'СЕТ СН'!$H$23</f>
        <v>1719.3339591499998</v>
      </c>
      <c r="I114" s="36">
        <f>SUMIFS(СВЦЭМ!$D$34:$D$777,СВЦЭМ!$A$34:$A$777,$A114,СВЦЭМ!$B$34:$B$777,I$83)+'СЕТ СН'!$H$11+СВЦЭМ!$D$10+'СЕТ СН'!$H$6-'СЕТ СН'!$H$23</f>
        <v>1668.0485133000002</v>
      </c>
      <c r="J114" s="36">
        <f>SUMIFS(СВЦЭМ!$D$34:$D$777,СВЦЭМ!$A$34:$A$777,$A114,СВЦЭМ!$B$34:$B$777,J$83)+'СЕТ СН'!$H$11+СВЦЭМ!$D$10+'СЕТ СН'!$H$6-'СЕТ СН'!$H$23</f>
        <v>1586.70126476</v>
      </c>
      <c r="K114" s="36">
        <f>SUMIFS(СВЦЭМ!$D$34:$D$777,СВЦЭМ!$A$34:$A$777,$A114,СВЦЭМ!$B$34:$B$777,K$83)+'СЕТ СН'!$H$11+СВЦЭМ!$D$10+'СЕТ СН'!$H$6-'СЕТ СН'!$H$23</f>
        <v>1484.0914659600001</v>
      </c>
      <c r="L114" s="36">
        <f>SUMIFS(СВЦЭМ!$D$34:$D$777,СВЦЭМ!$A$34:$A$777,$A114,СВЦЭМ!$B$34:$B$777,L$83)+'СЕТ СН'!$H$11+СВЦЭМ!$D$10+'СЕТ СН'!$H$6-'СЕТ СН'!$H$23</f>
        <v>1474.36239381</v>
      </c>
      <c r="M114" s="36">
        <f>SUMIFS(СВЦЭМ!$D$34:$D$777,СВЦЭМ!$A$34:$A$777,$A114,СВЦЭМ!$B$34:$B$777,M$83)+'СЕТ СН'!$H$11+СВЦЭМ!$D$10+'СЕТ СН'!$H$6-'СЕТ СН'!$H$23</f>
        <v>1544.47137094</v>
      </c>
      <c r="N114" s="36">
        <f>SUMIFS(СВЦЭМ!$D$34:$D$777,СВЦЭМ!$A$34:$A$777,$A114,СВЦЭМ!$B$34:$B$777,N$83)+'СЕТ СН'!$H$11+СВЦЭМ!$D$10+'СЕТ СН'!$H$6-'СЕТ СН'!$H$23</f>
        <v>1597.8267362900001</v>
      </c>
      <c r="O114" s="36">
        <f>SUMIFS(СВЦЭМ!$D$34:$D$777,СВЦЭМ!$A$34:$A$777,$A114,СВЦЭМ!$B$34:$B$777,O$83)+'СЕТ СН'!$H$11+СВЦЭМ!$D$10+'СЕТ СН'!$H$6-'СЕТ СН'!$H$23</f>
        <v>1645.7659450400001</v>
      </c>
      <c r="P114" s="36">
        <f>SUMIFS(СВЦЭМ!$D$34:$D$777,СВЦЭМ!$A$34:$A$777,$A114,СВЦЭМ!$B$34:$B$777,P$83)+'СЕТ СН'!$H$11+СВЦЭМ!$D$10+'СЕТ СН'!$H$6-'СЕТ СН'!$H$23</f>
        <v>1642.3483287700001</v>
      </c>
      <c r="Q114" s="36">
        <f>SUMIFS(СВЦЭМ!$D$34:$D$777,СВЦЭМ!$A$34:$A$777,$A114,СВЦЭМ!$B$34:$B$777,Q$83)+'СЕТ СН'!$H$11+СВЦЭМ!$D$10+'СЕТ СН'!$H$6-'СЕТ СН'!$H$23</f>
        <v>1632.93595129</v>
      </c>
      <c r="R114" s="36">
        <f>SUMIFS(СВЦЭМ!$D$34:$D$777,СВЦЭМ!$A$34:$A$777,$A114,СВЦЭМ!$B$34:$B$777,R$83)+'СЕТ СН'!$H$11+СВЦЭМ!$D$10+'СЕТ СН'!$H$6-'СЕТ СН'!$H$23</f>
        <v>1563.3936728000001</v>
      </c>
      <c r="S114" s="36">
        <f>SUMIFS(СВЦЭМ!$D$34:$D$777,СВЦЭМ!$A$34:$A$777,$A114,СВЦЭМ!$B$34:$B$777,S$83)+'СЕТ СН'!$H$11+СВЦЭМ!$D$10+'СЕТ СН'!$H$6-'СЕТ СН'!$H$23</f>
        <v>1481.49843276</v>
      </c>
      <c r="T114" s="36">
        <f>SUMIFS(СВЦЭМ!$D$34:$D$777,СВЦЭМ!$A$34:$A$777,$A114,СВЦЭМ!$B$34:$B$777,T$83)+'СЕТ СН'!$H$11+СВЦЭМ!$D$10+'СЕТ СН'!$H$6-'СЕТ СН'!$H$23</f>
        <v>1439.4087504900001</v>
      </c>
      <c r="U114" s="36">
        <f>SUMIFS(СВЦЭМ!$D$34:$D$777,СВЦЭМ!$A$34:$A$777,$A114,СВЦЭМ!$B$34:$B$777,U$83)+'СЕТ СН'!$H$11+СВЦЭМ!$D$10+'СЕТ СН'!$H$6-'СЕТ СН'!$H$23</f>
        <v>1436.9747047999999</v>
      </c>
      <c r="V114" s="36">
        <f>SUMIFS(СВЦЭМ!$D$34:$D$777,СВЦЭМ!$A$34:$A$777,$A114,СВЦЭМ!$B$34:$B$777,V$83)+'СЕТ СН'!$H$11+СВЦЭМ!$D$10+'СЕТ СН'!$H$6-'СЕТ СН'!$H$23</f>
        <v>1450.68861139</v>
      </c>
      <c r="W114" s="36">
        <f>SUMIFS(СВЦЭМ!$D$34:$D$777,СВЦЭМ!$A$34:$A$777,$A114,СВЦЭМ!$B$34:$B$777,W$83)+'СЕТ СН'!$H$11+СВЦЭМ!$D$10+'СЕТ СН'!$H$6-'СЕТ СН'!$H$23</f>
        <v>1456.3528690799999</v>
      </c>
      <c r="X114" s="36">
        <f>SUMIFS(СВЦЭМ!$D$34:$D$777,СВЦЭМ!$A$34:$A$777,$A114,СВЦЭМ!$B$34:$B$777,X$83)+'СЕТ СН'!$H$11+СВЦЭМ!$D$10+'СЕТ СН'!$H$6-'СЕТ СН'!$H$23</f>
        <v>1425.3820873</v>
      </c>
      <c r="Y114" s="36">
        <f>SUMIFS(СВЦЭМ!$D$34:$D$777,СВЦЭМ!$A$34:$A$777,$A114,СВЦЭМ!$B$34:$B$777,Y$83)+'СЕТ СН'!$H$11+СВЦЭМ!$D$10+'СЕТ СН'!$H$6-'СЕТ СН'!$H$23</f>
        <v>1467.9614000700001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17" t="s">
        <v>7</v>
      </c>
      <c r="B117" s="120" t="s">
        <v>76</v>
      </c>
      <c r="C117" s="121"/>
      <c r="D117" s="121"/>
      <c r="E117" s="121"/>
      <c r="F117" s="121"/>
      <c r="G117" s="121"/>
      <c r="H117" s="121"/>
      <c r="I117" s="121"/>
      <c r="J117" s="121"/>
      <c r="K117" s="121"/>
      <c r="L117" s="121"/>
      <c r="M117" s="121"/>
      <c r="N117" s="121"/>
      <c r="O117" s="121"/>
      <c r="P117" s="121"/>
      <c r="Q117" s="121"/>
      <c r="R117" s="121"/>
      <c r="S117" s="121"/>
      <c r="T117" s="121"/>
      <c r="U117" s="121"/>
      <c r="V117" s="121"/>
      <c r="W117" s="121"/>
      <c r="X117" s="121"/>
      <c r="Y117" s="122"/>
    </row>
    <row r="118" spans="1:27" ht="12.75" customHeight="1" x14ac:dyDescent="0.2">
      <c r="A118" s="118"/>
      <c r="B118" s="123"/>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5"/>
    </row>
    <row r="119" spans="1:27" ht="12.75" customHeight="1" x14ac:dyDescent="0.2">
      <c r="A119" s="11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01.12.2018</v>
      </c>
      <c r="B120" s="36">
        <f>SUMIFS(СВЦЭМ!$D$34:$D$777,СВЦЭМ!$A$34:$A$777,$A120,СВЦЭМ!$B$34:$B$777,B$119)+'СЕТ СН'!$I$11+СВЦЭМ!$D$10+'СЕТ СН'!$I$6-'СЕТ СН'!$I$23</f>
        <v>2126.2319121099999</v>
      </c>
      <c r="C120" s="36">
        <f>SUMIFS(СВЦЭМ!$D$34:$D$777,СВЦЭМ!$A$34:$A$777,$A120,СВЦЭМ!$B$34:$B$777,C$119)+'СЕТ СН'!$I$11+СВЦЭМ!$D$10+'СЕТ СН'!$I$6-'СЕТ СН'!$I$23</f>
        <v>2180.9205381000002</v>
      </c>
      <c r="D120" s="36">
        <f>SUMIFS(СВЦЭМ!$D$34:$D$777,СВЦЭМ!$A$34:$A$777,$A120,СВЦЭМ!$B$34:$B$777,D$119)+'СЕТ СН'!$I$11+СВЦЭМ!$D$10+'СЕТ СН'!$I$6-'СЕТ СН'!$I$23</f>
        <v>2265.2349525199998</v>
      </c>
      <c r="E120" s="36">
        <f>SUMIFS(СВЦЭМ!$D$34:$D$777,СВЦЭМ!$A$34:$A$777,$A120,СВЦЭМ!$B$34:$B$777,E$119)+'СЕТ СН'!$I$11+СВЦЭМ!$D$10+'СЕТ СН'!$I$6-'СЕТ СН'!$I$23</f>
        <v>2292.4691472499999</v>
      </c>
      <c r="F120" s="36">
        <f>SUMIFS(СВЦЭМ!$D$34:$D$777,СВЦЭМ!$A$34:$A$777,$A120,СВЦЭМ!$B$34:$B$777,F$119)+'СЕТ СН'!$I$11+СВЦЭМ!$D$10+'СЕТ СН'!$I$6-'СЕТ СН'!$I$23</f>
        <v>2299.7605465200004</v>
      </c>
      <c r="G120" s="36">
        <f>SUMIFS(СВЦЭМ!$D$34:$D$777,СВЦЭМ!$A$34:$A$777,$A120,СВЦЭМ!$B$34:$B$777,G$119)+'СЕТ СН'!$I$11+СВЦЭМ!$D$10+'СЕТ СН'!$I$6-'СЕТ СН'!$I$23</f>
        <v>2280.9823999199998</v>
      </c>
      <c r="H120" s="36">
        <f>SUMIFS(СВЦЭМ!$D$34:$D$777,СВЦЭМ!$A$34:$A$777,$A120,СВЦЭМ!$B$34:$B$777,H$119)+'СЕТ СН'!$I$11+СВЦЭМ!$D$10+'СЕТ СН'!$I$6-'СЕТ СН'!$I$23</f>
        <v>2240.30697934</v>
      </c>
      <c r="I120" s="36">
        <f>SUMIFS(СВЦЭМ!$D$34:$D$777,СВЦЭМ!$A$34:$A$777,$A120,СВЦЭМ!$B$34:$B$777,I$119)+'СЕТ СН'!$I$11+СВЦЭМ!$D$10+'СЕТ СН'!$I$6-'СЕТ СН'!$I$23</f>
        <v>2227.5699809100001</v>
      </c>
      <c r="J120" s="36">
        <f>SUMIFS(СВЦЭМ!$D$34:$D$777,СВЦЭМ!$A$34:$A$777,$A120,СВЦЭМ!$B$34:$B$777,J$119)+'СЕТ СН'!$I$11+СВЦЭМ!$D$10+'СЕТ СН'!$I$6-'СЕТ СН'!$I$23</f>
        <v>2200.4410563599999</v>
      </c>
      <c r="K120" s="36">
        <f>SUMIFS(СВЦЭМ!$D$34:$D$777,СВЦЭМ!$A$34:$A$777,$A120,СВЦЭМ!$B$34:$B$777,K$119)+'СЕТ СН'!$I$11+СВЦЭМ!$D$10+'СЕТ СН'!$I$6-'СЕТ СН'!$I$23</f>
        <v>2163.0188507000003</v>
      </c>
      <c r="L120" s="36">
        <f>SUMIFS(СВЦЭМ!$D$34:$D$777,СВЦЭМ!$A$34:$A$777,$A120,СВЦЭМ!$B$34:$B$777,L$119)+'СЕТ СН'!$I$11+СВЦЭМ!$D$10+'СЕТ СН'!$I$6-'СЕТ СН'!$I$23</f>
        <v>2149.5465374999999</v>
      </c>
      <c r="M120" s="36">
        <f>SUMIFS(СВЦЭМ!$D$34:$D$777,СВЦЭМ!$A$34:$A$777,$A120,СВЦЭМ!$B$34:$B$777,M$119)+'СЕТ СН'!$I$11+СВЦЭМ!$D$10+'СЕТ СН'!$I$6-'СЕТ СН'!$I$23</f>
        <v>2158.9546250100002</v>
      </c>
      <c r="N120" s="36">
        <f>SUMIFS(СВЦЭМ!$D$34:$D$777,СВЦЭМ!$A$34:$A$777,$A120,СВЦЭМ!$B$34:$B$777,N$119)+'СЕТ СН'!$I$11+СВЦЭМ!$D$10+'СЕТ СН'!$I$6-'СЕТ СН'!$I$23</f>
        <v>2157.4630732099999</v>
      </c>
      <c r="O120" s="36">
        <f>SUMIFS(СВЦЭМ!$D$34:$D$777,СВЦЭМ!$A$34:$A$777,$A120,СВЦЭМ!$B$34:$B$777,O$119)+'СЕТ СН'!$I$11+СВЦЭМ!$D$10+'СЕТ СН'!$I$6-'СЕТ СН'!$I$23</f>
        <v>2119.0631700700001</v>
      </c>
      <c r="P120" s="36">
        <f>SUMIFS(СВЦЭМ!$D$34:$D$777,СВЦЭМ!$A$34:$A$777,$A120,СВЦЭМ!$B$34:$B$777,P$119)+'СЕТ СН'!$I$11+СВЦЭМ!$D$10+'СЕТ СН'!$I$6-'СЕТ СН'!$I$23</f>
        <v>2062.0815181999997</v>
      </c>
      <c r="Q120" s="36">
        <f>SUMIFS(СВЦЭМ!$D$34:$D$777,СВЦЭМ!$A$34:$A$777,$A120,СВЦЭМ!$B$34:$B$777,Q$119)+'СЕТ СН'!$I$11+СВЦЭМ!$D$10+'СЕТ СН'!$I$6-'СЕТ СН'!$I$23</f>
        <v>1993.0693772499999</v>
      </c>
      <c r="R120" s="36">
        <f>SUMIFS(СВЦЭМ!$D$34:$D$777,СВЦЭМ!$A$34:$A$777,$A120,СВЦЭМ!$B$34:$B$777,R$119)+'СЕТ СН'!$I$11+СВЦЭМ!$D$10+'СЕТ СН'!$I$6-'СЕТ СН'!$I$23</f>
        <v>1989.27091668</v>
      </c>
      <c r="S120" s="36">
        <f>SUMIFS(СВЦЭМ!$D$34:$D$777,СВЦЭМ!$A$34:$A$777,$A120,СВЦЭМ!$B$34:$B$777,S$119)+'СЕТ СН'!$I$11+СВЦЭМ!$D$10+'СЕТ СН'!$I$6-'СЕТ СН'!$I$23</f>
        <v>1971.4481539899998</v>
      </c>
      <c r="T120" s="36">
        <f>SUMIFS(СВЦЭМ!$D$34:$D$777,СВЦЭМ!$A$34:$A$777,$A120,СВЦЭМ!$B$34:$B$777,T$119)+'СЕТ СН'!$I$11+СВЦЭМ!$D$10+'СЕТ СН'!$I$6-'СЕТ СН'!$I$23</f>
        <v>1935.9748001400003</v>
      </c>
      <c r="U120" s="36">
        <f>SUMIFS(СВЦЭМ!$D$34:$D$777,СВЦЭМ!$A$34:$A$777,$A120,СВЦЭМ!$B$34:$B$777,U$119)+'СЕТ СН'!$I$11+СВЦЭМ!$D$10+'СЕТ СН'!$I$6-'СЕТ СН'!$I$23</f>
        <v>1944.11316627</v>
      </c>
      <c r="V120" s="36">
        <f>SUMIFS(СВЦЭМ!$D$34:$D$777,СВЦЭМ!$A$34:$A$777,$A120,СВЦЭМ!$B$34:$B$777,V$119)+'СЕТ СН'!$I$11+СВЦЭМ!$D$10+'СЕТ СН'!$I$6-'СЕТ СН'!$I$23</f>
        <v>1959.51941326</v>
      </c>
      <c r="W120" s="36">
        <f>SUMIFS(СВЦЭМ!$D$34:$D$777,СВЦЭМ!$A$34:$A$777,$A120,СВЦЭМ!$B$34:$B$777,W$119)+'СЕТ СН'!$I$11+СВЦЭМ!$D$10+'СЕТ СН'!$I$6-'СЕТ СН'!$I$23</f>
        <v>1969.0346540099999</v>
      </c>
      <c r="X120" s="36">
        <f>SUMIFS(СВЦЭМ!$D$34:$D$777,СВЦЭМ!$A$34:$A$777,$A120,СВЦЭМ!$B$34:$B$777,X$119)+'СЕТ СН'!$I$11+СВЦЭМ!$D$10+'СЕТ СН'!$I$6-'СЕТ СН'!$I$23</f>
        <v>1982.09140097</v>
      </c>
      <c r="Y120" s="36">
        <f>SUMIFS(СВЦЭМ!$D$34:$D$777,СВЦЭМ!$A$34:$A$777,$A120,СВЦЭМ!$B$34:$B$777,Y$119)+'СЕТ СН'!$I$11+СВЦЭМ!$D$10+'СЕТ СН'!$I$6-'СЕТ СН'!$I$23</f>
        <v>2058.7070499900001</v>
      </c>
      <c r="AA120" s="45"/>
    </row>
    <row r="121" spans="1:27" ht="15.75" x14ac:dyDescent="0.2">
      <c r="A121" s="35">
        <f>A120+1</f>
        <v>43436</v>
      </c>
      <c r="B121" s="36">
        <f>SUMIFS(СВЦЭМ!$D$34:$D$777,СВЦЭМ!$A$34:$A$777,$A121,СВЦЭМ!$B$34:$B$777,B$119)+'СЕТ СН'!$I$11+СВЦЭМ!$D$10+'СЕТ СН'!$I$6-'СЕТ СН'!$I$23</f>
        <v>2130.00553326</v>
      </c>
      <c r="C121" s="36">
        <f>SUMIFS(СВЦЭМ!$D$34:$D$777,СВЦЭМ!$A$34:$A$777,$A121,СВЦЭМ!$B$34:$B$777,C$119)+'СЕТ СН'!$I$11+СВЦЭМ!$D$10+'СЕТ СН'!$I$6-'СЕТ СН'!$I$23</f>
        <v>2228.8708169199999</v>
      </c>
      <c r="D121" s="36">
        <f>SUMIFS(СВЦЭМ!$D$34:$D$777,СВЦЭМ!$A$34:$A$777,$A121,СВЦЭМ!$B$34:$B$777,D$119)+'СЕТ СН'!$I$11+СВЦЭМ!$D$10+'СЕТ СН'!$I$6-'СЕТ СН'!$I$23</f>
        <v>2295.8632989899997</v>
      </c>
      <c r="E121" s="36">
        <f>SUMIFS(СВЦЭМ!$D$34:$D$777,СВЦЭМ!$A$34:$A$777,$A121,СВЦЭМ!$B$34:$B$777,E$119)+'СЕТ СН'!$I$11+СВЦЭМ!$D$10+'СЕТ СН'!$I$6-'СЕТ СН'!$I$23</f>
        <v>2291.4611958</v>
      </c>
      <c r="F121" s="36">
        <f>SUMIFS(СВЦЭМ!$D$34:$D$777,СВЦЭМ!$A$34:$A$777,$A121,СВЦЭМ!$B$34:$B$777,F$119)+'СЕТ СН'!$I$11+СВЦЭМ!$D$10+'СЕТ СН'!$I$6-'СЕТ СН'!$I$23</f>
        <v>2289.2497898399997</v>
      </c>
      <c r="G121" s="36">
        <f>SUMIFS(СВЦЭМ!$D$34:$D$777,СВЦЭМ!$A$34:$A$777,$A121,СВЦЭМ!$B$34:$B$777,G$119)+'СЕТ СН'!$I$11+СВЦЭМ!$D$10+'СЕТ СН'!$I$6-'СЕТ СН'!$I$23</f>
        <v>2291.0667505900001</v>
      </c>
      <c r="H121" s="36">
        <f>SUMIFS(СВЦЭМ!$D$34:$D$777,СВЦЭМ!$A$34:$A$777,$A121,СВЦЭМ!$B$34:$B$777,H$119)+'СЕТ СН'!$I$11+СВЦЭМ!$D$10+'СЕТ СН'!$I$6-'СЕТ СН'!$I$23</f>
        <v>2262.5891201700001</v>
      </c>
      <c r="I121" s="36">
        <f>SUMIFS(СВЦЭМ!$D$34:$D$777,СВЦЭМ!$A$34:$A$777,$A121,СВЦЭМ!$B$34:$B$777,I$119)+'СЕТ СН'!$I$11+СВЦЭМ!$D$10+'СЕТ СН'!$I$6-'СЕТ СН'!$I$23</f>
        <v>2226.5997205200001</v>
      </c>
      <c r="J121" s="36">
        <f>SUMIFS(СВЦЭМ!$D$34:$D$777,СВЦЭМ!$A$34:$A$777,$A121,СВЦЭМ!$B$34:$B$777,J$119)+'СЕТ СН'!$I$11+СВЦЭМ!$D$10+'СЕТ СН'!$I$6-'СЕТ СН'!$I$23</f>
        <v>2180.1257564799998</v>
      </c>
      <c r="K121" s="36">
        <f>SUMIFS(СВЦЭМ!$D$34:$D$777,СВЦЭМ!$A$34:$A$777,$A121,СВЦЭМ!$B$34:$B$777,K$119)+'СЕТ СН'!$I$11+СВЦЭМ!$D$10+'СЕТ СН'!$I$6-'СЕТ СН'!$I$23</f>
        <v>2141.6476016699999</v>
      </c>
      <c r="L121" s="36">
        <f>SUMIFS(СВЦЭМ!$D$34:$D$777,СВЦЭМ!$A$34:$A$777,$A121,СВЦЭМ!$B$34:$B$777,L$119)+'СЕТ СН'!$I$11+СВЦЭМ!$D$10+'СЕТ СН'!$I$6-'СЕТ СН'!$I$23</f>
        <v>2122.5555600600001</v>
      </c>
      <c r="M121" s="36">
        <f>SUMIFS(СВЦЭМ!$D$34:$D$777,СВЦЭМ!$A$34:$A$777,$A121,СВЦЭМ!$B$34:$B$777,M$119)+'СЕТ СН'!$I$11+СВЦЭМ!$D$10+'СЕТ СН'!$I$6-'СЕТ СН'!$I$23</f>
        <v>2129.2646397500002</v>
      </c>
      <c r="N121" s="36">
        <f>SUMIFS(СВЦЭМ!$D$34:$D$777,СВЦЭМ!$A$34:$A$777,$A121,СВЦЭМ!$B$34:$B$777,N$119)+'СЕТ СН'!$I$11+СВЦЭМ!$D$10+'СЕТ СН'!$I$6-'СЕТ СН'!$I$23</f>
        <v>2137.06683742</v>
      </c>
      <c r="O121" s="36">
        <f>SUMIFS(СВЦЭМ!$D$34:$D$777,СВЦЭМ!$A$34:$A$777,$A121,СВЦЭМ!$B$34:$B$777,O$119)+'СЕТ СН'!$I$11+СВЦЭМ!$D$10+'СЕТ СН'!$I$6-'СЕТ СН'!$I$23</f>
        <v>2147.3753007099999</v>
      </c>
      <c r="P121" s="36">
        <f>SUMIFS(СВЦЭМ!$D$34:$D$777,СВЦЭМ!$A$34:$A$777,$A121,СВЦЭМ!$B$34:$B$777,P$119)+'СЕТ СН'!$I$11+СВЦЭМ!$D$10+'СЕТ СН'!$I$6-'СЕТ СН'!$I$23</f>
        <v>2111.5676690800001</v>
      </c>
      <c r="Q121" s="36">
        <f>SUMIFS(СВЦЭМ!$D$34:$D$777,СВЦЭМ!$A$34:$A$777,$A121,СВЦЭМ!$B$34:$B$777,Q$119)+'СЕТ СН'!$I$11+СВЦЭМ!$D$10+'СЕТ СН'!$I$6-'СЕТ СН'!$I$23</f>
        <v>2022.6171678599999</v>
      </c>
      <c r="R121" s="36">
        <f>SUMIFS(СВЦЭМ!$D$34:$D$777,СВЦЭМ!$A$34:$A$777,$A121,СВЦЭМ!$B$34:$B$777,R$119)+'СЕТ СН'!$I$11+СВЦЭМ!$D$10+'СЕТ СН'!$I$6-'СЕТ СН'!$I$23</f>
        <v>2007.6320065</v>
      </c>
      <c r="S121" s="36">
        <f>SUMIFS(СВЦЭМ!$D$34:$D$777,СВЦЭМ!$A$34:$A$777,$A121,СВЦЭМ!$B$34:$B$777,S$119)+'СЕТ СН'!$I$11+СВЦЭМ!$D$10+'СЕТ СН'!$I$6-'СЕТ СН'!$I$23</f>
        <v>1964.8674512500002</v>
      </c>
      <c r="T121" s="36">
        <f>SUMIFS(СВЦЭМ!$D$34:$D$777,СВЦЭМ!$A$34:$A$777,$A121,СВЦЭМ!$B$34:$B$777,T$119)+'СЕТ СН'!$I$11+СВЦЭМ!$D$10+'СЕТ СН'!$I$6-'СЕТ СН'!$I$23</f>
        <v>1931.4967679700003</v>
      </c>
      <c r="U121" s="36">
        <f>SUMIFS(СВЦЭМ!$D$34:$D$777,СВЦЭМ!$A$34:$A$777,$A121,СВЦЭМ!$B$34:$B$777,U$119)+'СЕТ СН'!$I$11+СВЦЭМ!$D$10+'СЕТ СН'!$I$6-'СЕТ СН'!$I$23</f>
        <v>1945.8679995299999</v>
      </c>
      <c r="V121" s="36">
        <f>SUMIFS(СВЦЭМ!$D$34:$D$777,СВЦЭМ!$A$34:$A$777,$A121,СВЦЭМ!$B$34:$B$777,V$119)+'СЕТ СН'!$I$11+СВЦЭМ!$D$10+'СЕТ СН'!$I$6-'СЕТ СН'!$I$23</f>
        <v>1951.8151212399998</v>
      </c>
      <c r="W121" s="36">
        <f>SUMIFS(СВЦЭМ!$D$34:$D$777,СВЦЭМ!$A$34:$A$777,$A121,СВЦЭМ!$B$34:$B$777,W$119)+'СЕТ СН'!$I$11+СВЦЭМ!$D$10+'СЕТ СН'!$I$6-'СЕТ СН'!$I$23</f>
        <v>1946.49818542</v>
      </c>
      <c r="X121" s="36">
        <f>SUMIFS(СВЦЭМ!$D$34:$D$777,СВЦЭМ!$A$34:$A$777,$A121,СВЦЭМ!$B$34:$B$777,X$119)+'СЕТ СН'!$I$11+СВЦЭМ!$D$10+'СЕТ СН'!$I$6-'СЕТ СН'!$I$23</f>
        <v>1968.0501994300002</v>
      </c>
      <c r="Y121" s="36">
        <f>SUMIFS(СВЦЭМ!$D$34:$D$777,СВЦЭМ!$A$34:$A$777,$A121,СВЦЭМ!$B$34:$B$777,Y$119)+'СЕТ СН'!$I$11+СВЦЭМ!$D$10+'СЕТ СН'!$I$6-'СЕТ СН'!$I$23</f>
        <v>2067.3566120200003</v>
      </c>
    </row>
    <row r="122" spans="1:27" ht="15.75" x14ac:dyDescent="0.2">
      <c r="A122" s="35">
        <f t="shared" ref="A122:A150" si="3">A121+1</f>
        <v>43437</v>
      </c>
      <c r="B122" s="36">
        <f>SUMIFS(СВЦЭМ!$D$34:$D$777,СВЦЭМ!$A$34:$A$777,$A122,СВЦЭМ!$B$34:$B$777,B$119)+'СЕТ СН'!$I$11+СВЦЭМ!$D$10+'СЕТ СН'!$I$6-'СЕТ СН'!$I$23</f>
        <v>2139.6957144099997</v>
      </c>
      <c r="C122" s="36">
        <f>SUMIFS(СВЦЭМ!$D$34:$D$777,СВЦЭМ!$A$34:$A$777,$A122,СВЦЭМ!$B$34:$B$777,C$119)+'СЕТ СН'!$I$11+СВЦЭМ!$D$10+'СЕТ СН'!$I$6-'СЕТ СН'!$I$23</f>
        <v>2222.68827857</v>
      </c>
      <c r="D122" s="36">
        <f>SUMIFS(СВЦЭМ!$D$34:$D$777,СВЦЭМ!$A$34:$A$777,$A122,СВЦЭМ!$B$34:$B$777,D$119)+'СЕТ СН'!$I$11+СВЦЭМ!$D$10+'СЕТ СН'!$I$6-'СЕТ СН'!$I$23</f>
        <v>2291.49133325</v>
      </c>
      <c r="E122" s="36">
        <f>SUMIFS(СВЦЭМ!$D$34:$D$777,СВЦЭМ!$A$34:$A$777,$A122,СВЦЭМ!$B$34:$B$777,E$119)+'СЕТ СН'!$I$11+СВЦЭМ!$D$10+'СЕТ СН'!$I$6-'СЕТ СН'!$I$23</f>
        <v>2288.7333028100002</v>
      </c>
      <c r="F122" s="36">
        <f>SUMIFS(СВЦЭМ!$D$34:$D$777,СВЦЭМ!$A$34:$A$777,$A122,СВЦЭМ!$B$34:$B$777,F$119)+'СЕТ СН'!$I$11+СВЦЭМ!$D$10+'СЕТ СН'!$I$6-'СЕТ СН'!$I$23</f>
        <v>2283.8712879499999</v>
      </c>
      <c r="G122" s="36">
        <f>SUMIFS(СВЦЭМ!$D$34:$D$777,СВЦЭМ!$A$34:$A$777,$A122,СВЦЭМ!$B$34:$B$777,G$119)+'СЕТ СН'!$I$11+СВЦЭМ!$D$10+'СЕТ СН'!$I$6-'СЕТ СН'!$I$23</f>
        <v>2288.0295363300002</v>
      </c>
      <c r="H122" s="36">
        <f>SUMIFS(СВЦЭМ!$D$34:$D$777,СВЦЭМ!$A$34:$A$777,$A122,СВЦЭМ!$B$34:$B$777,H$119)+'СЕТ СН'!$I$11+СВЦЭМ!$D$10+'СЕТ СН'!$I$6-'СЕТ СН'!$I$23</f>
        <v>2220.5706713999998</v>
      </c>
      <c r="I122" s="36">
        <f>SUMIFS(СВЦЭМ!$D$34:$D$777,СВЦЭМ!$A$34:$A$777,$A122,СВЦЭМ!$B$34:$B$777,I$119)+'СЕТ СН'!$I$11+СВЦЭМ!$D$10+'СЕТ СН'!$I$6-'СЕТ СН'!$I$23</f>
        <v>2190.4618387299997</v>
      </c>
      <c r="J122" s="36">
        <f>SUMIFS(СВЦЭМ!$D$34:$D$777,СВЦЭМ!$A$34:$A$777,$A122,СВЦЭМ!$B$34:$B$777,J$119)+'СЕТ СН'!$I$11+СВЦЭМ!$D$10+'СЕТ СН'!$I$6-'СЕТ СН'!$I$23</f>
        <v>2203.1007479800001</v>
      </c>
      <c r="K122" s="36">
        <f>SUMIFS(СВЦЭМ!$D$34:$D$777,СВЦЭМ!$A$34:$A$777,$A122,СВЦЭМ!$B$34:$B$777,K$119)+'СЕТ СН'!$I$11+СВЦЭМ!$D$10+'СЕТ СН'!$I$6-'СЕТ СН'!$I$23</f>
        <v>2173.5882877100003</v>
      </c>
      <c r="L122" s="36">
        <f>SUMIFS(СВЦЭМ!$D$34:$D$777,СВЦЭМ!$A$34:$A$777,$A122,СВЦЭМ!$B$34:$B$777,L$119)+'СЕТ СН'!$I$11+СВЦЭМ!$D$10+'СЕТ СН'!$I$6-'СЕТ СН'!$I$23</f>
        <v>2184.5367435799999</v>
      </c>
      <c r="M122" s="36">
        <f>SUMIFS(СВЦЭМ!$D$34:$D$777,СВЦЭМ!$A$34:$A$777,$A122,СВЦЭМ!$B$34:$B$777,M$119)+'СЕТ СН'!$I$11+СВЦЭМ!$D$10+'СЕТ СН'!$I$6-'СЕТ СН'!$I$23</f>
        <v>2190.28127971</v>
      </c>
      <c r="N122" s="36">
        <f>SUMIFS(СВЦЭМ!$D$34:$D$777,СВЦЭМ!$A$34:$A$777,$A122,СВЦЭМ!$B$34:$B$777,N$119)+'СЕТ СН'!$I$11+СВЦЭМ!$D$10+'СЕТ СН'!$I$6-'СЕТ СН'!$I$23</f>
        <v>2166.3937329299997</v>
      </c>
      <c r="O122" s="36">
        <f>SUMIFS(СВЦЭМ!$D$34:$D$777,СВЦЭМ!$A$34:$A$777,$A122,СВЦЭМ!$B$34:$B$777,O$119)+'СЕТ СН'!$I$11+СВЦЭМ!$D$10+'СЕТ СН'!$I$6-'СЕТ СН'!$I$23</f>
        <v>2129.5045140100001</v>
      </c>
      <c r="P122" s="36">
        <f>SUMIFS(СВЦЭМ!$D$34:$D$777,СВЦЭМ!$A$34:$A$777,$A122,СВЦЭМ!$B$34:$B$777,P$119)+'СЕТ СН'!$I$11+СВЦЭМ!$D$10+'СЕТ СН'!$I$6-'СЕТ СН'!$I$23</f>
        <v>2066.9901090599997</v>
      </c>
      <c r="Q122" s="36">
        <f>SUMIFS(СВЦЭМ!$D$34:$D$777,СВЦЭМ!$A$34:$A$777,$A122,СВЦЭМ!$B$34:$B$777,Q$119)+'СЕТ СН'!$I$11+СВЦЭМ!$D$10+'СЕТ СН'!$I$6-'СЕТ СН'!$I$23</f>
        <v>1988.5814315699999</v>
      </c>
      <c r="R122" s="36">
        <f>SUMIFS(СВЦЭМ!$D$34:$D$777,СВЦЭМ!$A$34:$A$777,$A122,СВЦЭМ!$B$34:$B$777,R$119)+'СЕТ СН'!$I$11+СВЦЭМ!$D$10+'СЕТ СН'!$I$6-'СЕТ СН'!$I$23</f>
        <v>1973.8501724600001</v>
      </c>
      <c r="S122" s="36">
        <f>SUMIFS(СВЦЭМ!$D$34:$D$777,СВЦЭМ!$A$34:$A$777,$A122,СВЦЭМ!$B$34:$B$777,S$119)+'СЕТ СН'!$I$11+СВЦЭМ!$D$10+'СЕТ СН'!$I$6-'СЕТ СН'!$I$23</f>
        <v>1976.4465765699997</v>
      </c>
      <c r="T122" s="36">
        <f>SUMIFS(СВЦЭМ!$D$34:$D$777,СВЦЭМ!$A$34:$A$777,$A122,СВЦЭМ!$B$34:$B$777,T$119)+'СЕТ СН'!$I$11+СВЦЭМ!$D$10+'СЕТ СН'!$I$6-'СЕТ СН'!$I$23</f>
        <v>1972.4964061000001</v>
      </c>
      <c r="U122" s="36">
        <f>SUMIFS(СВЦЭМ!$D$34:$D$777,СВЦЭМ!$A$34:$A$777,$A122,СВЦЭМ!$B$34:$B$777,U$119)+'СЕТ СН'!$I$11+СВЦЭМ!$D$10+'СЕТ СН'!$I$6-'СЕТ СН'!$I$23</f>
        <v>1979.5251448899999</v>
      </c>
      <c r="V122" s="36">
        <f>SUMIFS(СВЦЭМ!$D$34:$D$777,СВЦЭМ!$A$34:$A$777,$A122,СВЦЭМ!$B$34:$B$777,V$119)+'СЕТ СН'!$I$11+СВЦЭМ!$D$10+'СЕТ СН'!$I$6-'СЕТ СН'!$I$23</f>
        <v>1979.7446170799999</v>
      </c>
      <c r="W122" s="36">
        <f>SUMIFS(СВЦЭМ!$D$34:$D$777,СВЦЭМ!$A$34:$A$777,$A122,СВЦЭМ!$B$34:$B$777,W$119)+'СЕТ СН'!$I$11+СВЦЭМ!$D$10+'СЕТ СН'!$I$6-'СЕТ СН'!$I$23</f>
        <v>1978.1205247600001</v>
      </c>
      <c r="X122" s="36">
        <f>SUMIFS(СВЦЭМ!$D$34:$D$777,СВЦЭМ!$A$34:$A$777,$A122,СВЦЭМ!$B$34:$B$777,X$119)+'СЕТ СН'!$I$11+СВЦЭМ!$D$10+'СЕТ СН'!$I$6-'СЕТ СН'!$I$23</f>
        <v>1980.0502582999998</v>
      </c>
      <c r="Y122" s="36">
        <f>SUMIFS(СВЦЭМ!$D$34:$D$777,СВЦЭМ!$A$34:$A$777,$A122,СВЦЭМ!$B$34:$B$777,Y$119)+'СЕТ СН'!$I$11+СВЦЭМ!$D$10+'СЕТ СН'!$I$6-'СЕТ СН'!$I$23</f>
        <v>2041.8726086799998</v>
      </c>
    </row>
    <row r="123" spans="1:27" ht="15.75" x14ac:dyDescent="0.2">
      <c r="A123" s="35">
        <f t="shared" si="3"/>
        <v>43438</v>
      </c>
      <c r="B123" s="36">
        <f>SUMIFS(СВЦЭМ!$D$34:$D$777,СВЦЭМ!$A$34:$A$777,$A123,СВЦЭМ!$B$34:$B$777,B$119)+'СЕТ СН'!$I$11+СВЦЭМ!$D$10+'СЕТ СН'!$I$6-'СЕТ СН'!$I$23</f>
        <v>2149.6760080399999</v>
      </c>
      <c r="C123" s="36">
        <f>SUMIFS(СВЦЭМ!$D$34:$D$777,СВЦЭМ!$A$34:$A$777,$A123,СВЦЭМ!$B$34:$B$777,C$119)+'СЕТ СН'!$I$11+СВЦЭМ!$D$10+'СЕТ СН'!$I$6-'СЕТ СН'!$I$23</f>
        <v>2195.07239854</v>
      </c>
      <c r="D123" s="36">
        <f>SUMIFS(СВЦЭМ!$D$34:$D$777,СВЦЭМ!$A$34:$A$777,$A123,СВЦЭМ!$B$34:$B$777,D$119)+'СЕТ СН'!$I$11+СВЦЭМ!$D$10+'СЕТ СН'!$I$6-'СЕТ СН'!$I$23</f>
        <v>2251.80179808</v>
      </c>
      <c r="E123" s="36">
        <f>SUMIFS(СВЦЭМ!$D$34:$D$777,СВЦЭМ!$A$34:$A$777,$A123,СВЦЭМ!$B$34:$B$777,E$119)+'СЕТ СН'!$I$11+СВЦЭМ!$D$10+'СЕТ СН'!$I$6-'СЕТ СН'!$I$23</f>
        <v>2263.55229147</v>
      </c>
      <c r="F123" s="36">
        <f>SUMIFS(СВЦЭМ!$D$34:$D$777,СВЦЭМ!$A$34:$A$777,$A123,СВЦЭМ!$B$34:$B$777,F$119)+'СЕТ СН'!$I$11+СВЦЭМ!$D$10+'СЕТ СН'!$I$6-'СЕТ СН'!$I$23</f>
        <v>2269.1731415599997</v>
      </c>
      <c r="G123" s="36">
        <f>SUMIFS(СВЦЭМ!$D$34:$D$777,СВЦЭМ!$A$34:$A$777,$A123,СВЦЭМ!$B$34:$B$777,G$119)+'СЕТ СН'!$I$11+СВЦЭМ!$D$10+'СЕТ СН'!$I$6-'СЕТ СН'!$I$23</f>
        <v>2231.1329907999998</v>
      </c>
      <c r="H123" s="36">
        <f>SUMIFS(СВЦЭМ!$D$34:$D$777,СВЦЭМ!$A$34:$A$777,$A123,СВЦЭМ!$B$34:$B$777,H$119)+'СЕТ СН'!$I$11+СВЦЭМ!$D$10+'СЕТ СН'!$I$6-'СЕТ СН'!$I$23</f>
        <v>2219.8766138299998</v>
      </c>
      <c r="I123" s="36">
        <f>SUMIFS(СВЦЭМ!$D$34:$D$777,СВЦЭМ!$A$34:$A$777,$A123,СВЦЭМ!$B$34:$B$777,I$119)+'СЕТ СН'!$I$11+СВЦЭМ!$D$10+'СЕТ СН'!$I$6-'СЕТ СН'!$I$23</f>
        <v>2201.59283529</v>
      </c>
      <c r="J123" s="36">
        <f>SUMIFS(СВЦЭМ!$D$34:$D$777,СВЦЭМ!$A$34:$A$777,$A123,СВЦЭМ!$B$34:$B$777,J$119)+'СЕТ СН'!$I$11+СВЦЭМ!$D$10+'СЕТ СН'!$I$6-'СЕТ СН'!$I$23</f>
        <v>2199.2740093100001</v>
      </c>
      <c r="K123" s="36">
        <f>SUMIFS(СВЦЭМ!$D$34:$D$777,СВЦЭМ!$A$34:$A$777,$A123,СВЦЭМ!$B$34:$B$777,K$119)+'СЕТ СН'!$I$11+СВЦЭМ!$D$10+'СЕТ СН'!$I$6-'СЕТ СН'!$I$23</f>
        <v>2185.7264173799999</v>
      </c>
      <c r="L123" s="36">
        <f>SUMIFS(СВЦЭМ!$D$34:$D$777,СВЦЭМ!$A$34:$A$777,$A123,СВЦЭМ!$B$34:$B$777,L$119)+'СЕТ СН'!$I$11+СВЦЭМ!$D$10+'СЕТ СН'!$I$6-'СЕТ СН'!$I$23</f>
        <v>2163.4737659100001</v>
      </c>
      <c r="M123" s="36">
        <f>SUMIFS(СВЦЭМ!$D$34:$D$777,СВЦЭМ!$A$34:$A$777,$A123,СВЦЭМ!$B$34:$B$777,M$119)+'СЕТ СН'!$I$11+СВЦЭМ!$D$10+'СЕТ СН'!$I$6-'СЕТ СН'!$I$23</f>
        <v>2154.96233463</v>
      </c>
      <c r="N123" s="36">
        <f>SUMIFS(СВЦЭМ!$D$34:$D$777,СВЦЭМ!$A$34:$A$777,$A123,СВЦЭМ!$B$34:$B$777,N$119)+'СЕТ СН'!$I$11+СВЦЭМ!$D$10+'СЕТ СН'!$I$6-'СЕТ СН'!$I$23</f>
        <v>2152.4827572599997</v>
      </c>
      <c r="O123" s="36">
        <f>SUMIFS(СВЦЭМ!$D$34:$D$777,СВЦЭМ!$A$34:$A$777,$A123,СВЦЭМ!$B$34:$B$777,O$119)+'СЕТ СН'!$I$11+СВЦЭМ!$D$10+'СЕТ СН'!$I$6-'СЕТ СН'!$I$23</f>
        <v>2133.6321423899999</v>
      </c>
      <c r="P123" s="36">
        <f>SUMIFS(СВЦЭМ!$D$34:$D$777,СВЦЭМ!$A$34:$A$777,$A123,СВЦЭМ!$B$34:$B$777,P$119)+'СЕТ СН'!$I$11+СВЦЭМ!$D$10+'СЕТ СН'!$I$6-'СЕТ СН'!$I$23</f>
        <v>2070.69475745</v>
      </c>
      <c r="Q123" s="36">
        <f>SUMIFS(СВЦЭМ!$D$34:$D$777,СВЦЭМ!$A$34:$A$777,$A123,СВЦЭМ!$B$34:$B$777,Q$119)+'СЕТ СН'!$I$11+СВЦЭМ!$D$10+'СЕТ СН'!$I$6-'СЕТ СН'!$I$23</f>
        <v>1992.5603973500001</v>
      </c>
      <c r="R123" s="36">
        <f>SUMIFS(СВЦЭМ!$D$34:$D$777,СВЦЭМ!$A$34:$A$777,$A123,СВЦЭМ!$B$34:$B$777,R$119)+'СЕТ СН'!$I$11+СВЦЭМ!$D$10+'СЕТ СН'!$I$6-'СЕТ СН'!$I$23</f>
        <v>1977.0277207199997</v>
      </c>
      <c r="S123" s="36">
        <f>SUMIFS(СВЦЭМ!$D$34:$D$777,СВЦЭМ!$A$34:$A$777,$A123,СВЦЭМ!$B$34:$B$777,S$119)+'СЕТ СН'!$I$11+СВЦЭМ!$D$10+'СЕТ СН'!$I$6-'СЕТ СН'!$I$23</f>
        <v>1975.0160015500001</v>
      </c>
      <c r="T123" s="36">
        <f>SUMIFS(СВЦЭМ!$D$34:$D$777,СВЦЭМ!$A$34:$A$777,$A123,СВЦЭМ!$B$34:$B$777,T$119)+'СЕТ СН'!$I$11+СВЦЭМ!$D$10+'СЕТ СН'!$I$6-'СЕТ СН'!$I$23</f>
        <v>1981.0733501200002</v>
      </c>
      <c r="U123" s="36">
        <f>SUMIFS(СВЦЭМ!$D$34:$D$777,СВЦЭМ!$A$34:$A$777,$A123,СВЦЭМ!$B$34:$B$777,U$119)+'СЕТ СН'!$I$11+СВЦЭМ!$D$10+'СЕТ СН'!$I$6-'СЕТ СН'!$I$23</f>
        <v>1982.0262974799998</v>
      </c>
      <c r="V123" s="36">
        <f>SUMIFS(СВЦЭМ!$D$34:$D$777,СВЦЭМ!$A$34:$A$777,$A123,СВЦЭМ!$B$34:$B$777,V$119)+'СЕТ СН'!$I$11+СВЦЭМ!$D$10+'СЕТ СН'!$I$6-'СЕТ СН'!$I$23</f>
        <v>1980.0430098500001</v>
      </c>
      <c r="W123" s="36">
        <f>SUMIFS(СВЦЭМ!$D$34:$D$777,СВЦЭМ!$A$34:$A$777,$A123,СВЦЭМ!$B$34:$B$777,W$119)+'СЕТ СН'!$I$11+СВЦЭМ!$D$10+'СЕТ СН'!$I$6-'СЕТ СН'!$I$23</f>
        <v>1955.9380230899997</v>
      </c>
      <c r="X123" s="36">
        <f>SUMIFS(СВЦЭМ!$D$34:$D$777,СВЦЭМ!$A$34:$A$777,$A123,СВЦЭМ!$B$34:$B$777,X$119)+'СЕТ СН'!$I$11+СВЦЭМ!$D$10+'СЕТ СН'!$I$6-'СЕТ СН'!$I$23</f>
        <v>1945.84722766</v>
      </c>
      <c r="Y123" s="36">
        <f>SUMIFS(СВЦЭМ!$D$34:$D$777,СВЦЭМ!$A$34:$A$777,$A123,СВЦЭМ!$B$34:$B$777,Y$119)+'СЕТ СН'!$I$11+СВЦЭМ!$D$10+'СЕТ СН'!$I$6-'СЕТ СН'!$I$23</f>
        <v>2029.0581627299998</v>
      </c>
    </row>
    <row r="124" spans="1:27" ht="15.75" x14ac:dyDescent="0.2">
      <c r="A124" s="35">
        <f t="shared" si="3"/>
        <v>43439</v>
      </c>
      <c r="B124" s="36">
        <f>SUMIFS(СВЦЭМ!$D$34:$D$777,СВЦЭМ!$A$34:$A$777,$A124,СВЦЭМ!$B$34:$B$777,B$119)+'СЕТ СН'!$I$11+СВЦЭМ!$D$10+'СЕТ СН'!$I$6-'СЕТ СН'!$I$23</f>
        <v>2133.2466753099998</v>
      </c>
      <c r="C124" s="36">
        <f>SUMIFS(СВЦЭМ!$D$34:$D$777,СВЦЭМ!$A$34:$A$777,$A124,СВЦЭМ!$B$34:$B$777,C$119)+'СЕТ СН'!$I$11+СВЦЭМ!$D$10+'СЕТ СН'!$I$6-'СЕТ СН'!$I$23</f>
        <v>2204.5423222600002</v>
      </c>
      <c r="D124" s="36">
        <f>SUMIFS(СВЦЭМ!$D$34:$D$777,СВЦЭМ!$A$34:$A$777,$A124,СВЦЭМ!$B$34:$B$777,D$119)+'СЕТ СН'!$I$11+СВЦЭМ!$D$10+'СЕТ СН'!$I$6-'СЕТ СН'!$I$23</f>
        <v>2295.5596012999999</v>
      </c>
      <c r="E124" s="36">
        <f>SUMIFS(СВЦЭМ!$D$34:$D$777,СВЦЭМ!$A$34:$A$777,$A124,СВЦЭМ!$B$34:$B$777,E$119)+'СЕТ СН'!$I$11+СВЦЭМ!$D$10+'СЕТ СН'!$I$6-'СЕТ СН'!$I$23</f>
        <v>2299.22536266</v>
      </c>
      <c r="F124" s="36">
        <f>SUMIFS(СВЦЭМ!$D$34:$D$777,СВЦЭМ!$A$34:$A$777,$A124,СВЦЭМ!$B$34:$B$777,F$119)+'СЕТ СН'!$I$11+СВЦЭМ!$D$10+'СЕТ СН'!$I$6-'СЕТ СН'!$I$23</f>
        <v>2296.15692442</v>
      </c>
      <c r="G124" s="36">
        <f>SUMIFS(СВЦЭМ!$D$34:$D$777,СВЦЭМ!$A$34:$A$777,$A124,СВЦЭМ!$B$34:$B$777,G$119)+'СЕТ СН'!$I$11+СВЦЭМ!$D$10+'СЕТ СН'!$I$6-'СЕТ СН'!$I$23</f>
        <v>2287.7334072399999</v>
      </c>
      <c r="H124" s="36">
        <f>SUMIFS(СВЦЭМ!$D$34:$D$777,СВЦЭМ!$A$34:$A$777,$A124,СВЦЭМ!$B$34:$B$777,H$119)+'СЕТ СН'!$I$11+СВЦЭМ!$D$10+'СЕТ СН'!$I$6-'СЕТ СН'!$I$23</f>
        <v>2250.5986516100002</v>
      </c>
      <c r="I124" s="36">
        <f>SUMIFS(СВЦЭМ!$D$34:$D$777,СВЦЭМ!$A$34:$A$777,$A124,СВЦЭМ!$B$34:$B$777,I$119)+'СЕТ СН'!$I$11+СВЦЭМ!$D$10+'СЕТ СН'!$I$6-'СЕТ СН'!$I$23</f>
        <v>2210.8805965399997</v>
      </c>
      <c r="J124" s="36">
        <f>SUMIFS(СВЦЭМ!$D$34:$D$777,СВЦЭМ!$A$34:$A$777,$A124,СВЦЭМ!$B$34:$B$777,J$119)+'СЕТ СН'!$I$11+СВЦЭМ!$D$10+'СЕТ СН'!$I$6-'СЕТ СН'!$I$23</f>
        <v>2220.1966388199999</v>
      </c>
      <c r="K124" s="36">
        <f>SUMIFS(СВЦЭМ!$D$34:$D$777,СВЦЭМ!$A$34:$A$777,$A124,СВЦЭМ!$B$34:$B$777,K$119)+'СЕТ СН'!$I$11+СВЦЭМ!$D$10+'СЕТ СН'!$I$6-'СЕТ СН'!$I$23</f>
        <v>2216.7503130200002</v>
      </c>
      <c r="L124" s="36">
        <f>SUMIFS(СВЦЭМ!$D$34:$D$777,СВЦЭМ!$A$34:$A$777,$A124,СВЦЭМ!$B$34:$B$777,L$119)+'СЕТ СН'!$I$11+СВЦЭМ!$D$10+'СЕТ СН'!$I$6-'СЕТ СН'!$I$23</f>
        <v>2215.2608398100001</v>
      </c>
      <c r="M124" s="36">
        <f>SUMIFS(СВЦЭМ!$D$34:$D$777,СВЦЭМ!$A$34:$A$777,$A124,СВЦЭМ!$B$34:$B$777,M$119)+'СЕТ СН'!$I$11+СВЦЭМ!$D$10+'СЕТ СН'!$I$6-'СЕТ СН'!$I$23</f>
        <v>2200.2658433500001</v>
      </c>
      <c r="N124" s="36">
        <f>SUMIFS(СВЦЭМ!$D$34:$D$777,СВЦЭМ!$A$34:$A$777,$A124,СВЦЭМ!$B$34:$B$777,N$119)+'СЕТ СН'!$I$11+СВЦЭМ!$D$10+'СЕТ СН'!$I$6-'СЕТ СН'!$I$23</f>
        <v>2188.8489612100002</v>
      </c>
      <c r="O124" s="36">
        <f>SUMIFS(СВЦЭМ!$D$34:$D$777,СВЦЭМ!$A$34:$A$777,$A124,СВЦЭМ!$B$34:$B$777,O$119)+'СЕТ СН'!$I$11+СВЦЭМ!$D$10+'СЕТ СН'!$I$6-'СЕТ СН'!$I$23</f>
        <v>2138.6032890699998</v>
      </c>
      <c r="P124" s="36">
        <f>SUMIFS(СВЦЭМ!$D$34:$D$777,СВЦЭМ!$A$34:$A$777,$A124,СВЦЭМ!$B$34:$B$777,P$119)+'СЕТ СН'!$I$11+СВЦЭМ!$D$10+'СЕТ СН'!$I$6-'СЕТ СН'!$I$23</f>
        <v>2080.5377948400001</v>
      </c>
      <c r="Q124" s="36">
        <f>SUMIFS(СВЦЭМ!$D$34:$D$777,СВЦЭМ!$A$34:$A$777,$A124,СВЦЭМ!$B$34:$B$777,Q$119)+'СЕТ СН'!$I$11+СВЦЭМ!$D$10+'СЕТ СН'!$I$6-'СЕТ СН'!$I$23</f>
        <v>2004.4048979099998</v>
      </c>
      <c r="R124" s="36">
        <f>SUMIFS(СВЦЭМ!$D$34:$D$777,СВЦЭМ!$A$34:$A$777,$A124,СВЦЭМ!$B$34:$B$777,R$119)+'СЕТ СН'!$I$11+СВЦЭМ!$D$10+'СЕТ СН'!$I$6-'СЕТ СН'!$I$23</f>
        <v>1976.6571652100001</v>
      </c>
      <c r="S124" s="36">
        <f>SUMIFS(СВЦЭМ!$D$34:$D$777,СВЦЭМ!$A$34:$A$777,$A124,СВЦЭМ!$B$34:$B$777,S$119)+'СЕТ СН'!$I$11+СВЦЭМ!$D$10+'СЕТ СН'!$I$6-'СЕТ СН'!$I$23</f>
        <v>1973.10542575</v>
      </c>
      <c r="T124" s="36">
        <f>SUMIFS(СВЦЭМ!$D$34:$D$777,СВЦЭМ!$A$34:$A$777,$A124,СВЦЭМ!$B$34:$B$777,T$119)+'СЕТ СН'!$I$11+СВЦЭМ!$D$10+'СЕТ СН'!$I$6-'СЕТ СН'!$I$23</f>
        <v>1986.5460906500002</v>
      </c>
      <c r="U124" s="36">
        <f>SUMIFS(СВЦЭМ!$D$34:$D$777,СВЦЭМ!$A$34:$A$777,$A124,СВЦЭМ!$B$34:$B$777,U$119)+'СЕТ СН'!$I$11+СВЦЭМ!$D$10+'СЕТ СН'!$I$6-'СЕТ СН'!$I$23</f>
        <v>1986.62243343</v>
      </c>
      <c r="V124" s="36">
        <f>SUMIFS(СВЦЭМ!$D$34:$D$777,СВЦЭМ!$A$34:$A$777,$A124,СВЦЭМ!$B$34:$B$777,V$119)+'СЕТ СН'!$I$11+СВЦЭМ!$D$10+'СЕТ СН'!$I$6-'СЕТ СН'!$I$23</f>
        <v>1987.9346041399999</v>
      </c>
      <c r="W124" s="36">
        <f>SUMIFS(СВЦЭМ!$D$34:$D$777,СВЦЭМ!$A$34:$A$777,$A124,СВЦЭМ!$B$34:$B$777,W$119)+'СЕТ СН'!$I$11+СВЦЭМ!$D$10+'СЕТ СН'!$I$6-'СЕТ СН'!$I$23</f>
        <v>1993.87417336</v>
      </c>
      <c r="X124" s="36">
        <f>SUMIFS(СВЦЭМ!$D$34:$D$777,СВЦЭМ!$A$34:$A$777,$A124,СВЦЭМ!$B$34:$B$777,X$119)+'СЕТ СН'!$I$11+СВЦЭМ!$D$10+'СЕТ СН'!$I$6-'СЕТ СН'!$I$23</f>
        <v>1982.9509967399999</v>
      </c>
      <c r="Y124" s="36">
        <f>SUMIFS(СВЦЭМ!$D$34:$D$777,СВЦЭМ!$A$34:$A$777,$A124,СВЦЭМ!$B$34:$B$777,Y$119)+'СЕТ СН'!$I$11+СВЦЭМ!$D$10+'СЕТ СН'!$I$6-'СЕТ СН'!$I$23</f>
        <v>2054.7668632499999</v>
      </c>
    </row>
    <row r="125" spans="1:27" ht="15.75" x14ac:dyDescent="0.2">
      <c r="A125" s="35">
        <f t="shared" si="3"/>
        <v>43440</v>
      </c>
      <c r="B125" s="36">
        <f>SUMIFS(СВЦЭМ!$D$34:$D$777,СВЦЭМ!$A$34:$A$777,$A125,СВЦЭМ!$B$34:$B$777,B$119)+'СЕТ СН'!$I$11+СВЦЭМ!$D$10+'СЕТ СН'!$I$6-'СЕТ СН'!$I$23</f>
        <v>2142.1640802100001</v>
      </c>
      <c r="C125" s="36">
        <f>SUMIFS(СВЦЭМ!$D$34:$D$777,СВЦЭМ!$A$34:$A$777,$A125,СВЦЭМ!$B$34:$B$777,C$119)+'СЕТ СН'!$I$11+СВЦЭМ!$D$10+'СЕТ СН'!$I$6-'СЕТ СН'!$I$23</f>
        <v>2209.0884488700003</v>
      </c>
      <c r="D125" s="36">
        <f>SUMIFS(СВЦЭМ!$D$34:$D$777,СВЦЭМ!$A$34:$A$777,$A125,СВЦЭМ!$B$34:$B$777,D$119)+'СЕТ СН'!$I$11+СВЦЭМ!$D$10+'СЕТ СН'!$I$6-'СЕТ СН'!$I$23</f>
        <v>2294.5244248600002</v>
      </c>
      <c r="E125" s="36">
        <f>SUMIFS(СВЦЭМ!$D$34:$D$777,СВЦЭМ!$A$34:$A$777,$A125,СВЦЭМ!$B$34:$B$777,E$119)+'СЕТ СН'!$I$11+СВЦЭМ!$D$10+'СЕТ СН'!$I$6-'СЕТ СН'!$I$23</f>
        <v>2304.3761641900001</v>
      </c>
      <c r="F125" s="36">
        <f>SUMIFS(СВЦЭМ!$D$34:$D$777,СВЦЭМ!$A$34:$A$777,$A125,СВЦЭМ!$B$34:$B$777,F$119)+'СЕТ СН'!$I$11+СВЦЭМ!$D$10+'СЕТ СН'!$I$6-'СЕТ СН'!$I$23</f>
        <v>2308.3157173600002</v>
      </c>
      <c r="G125" s="36">
        <f>SUMIFS(СВЦЭМ!$D$34:$D$777,СВЦЭМ!$A$34:$A$777,$A125,СВЦЭМ!$B$34:$B$777,G$119)+'СЕТ СН'!$I$11+СВЦЭМ!$D$10+'СЕТ СН'!$I$6-'СЕТ СН'!$I$23</f>
        <v>2281.1104046099999</v>
      </c>
      <c r="H125" s="36">
        <f>SUMIFS(СВЦЭМ!$D$34:$D$777,СВЦЭМ!$A$34:$A$777,$A125,СВЦЭМ!$B$34:$B$777,H$119)+'СЕТ СН'!$I$11+СВЦЭМ!$D$10+'СЕТ СН'!$I$6-'СЕТ СН'!$I$23</f>
        <v>2234.3677469599997</v>
      </c>
      <c r="I125" s="36">
        <f>SUMIFS(СВЦЭМ!$D$34:$D$777,СВЦЭМ!$A$34:$A$777,$A125,СВЦЭМ!$B$34:$B$777,I$119)+'СЕТ СН'!$I$11+СВЦЭМ!$D$10+'СЕТ СН'!$I$6-'СЕТ СН'!$I$23</f>
        <v>2155.5147406599999</v>
      </c>
      <c r="J125" s="36">
        <f>SUMIFS(СВЦЭМ!$D$34:$D$777,СВЦЭМ!$A$34:$A$777,$A125,СВЦЭМ!$B$34:$B$777,J$119)+'СЕТ СН'!$I$11+СВЦЭМ!$D$10+'СЕТ СН'!$I$6-'СЕТ СН'!$I$23</f>
        <v>2092.1994516599998</v>
      </c>
      <c r="K125" s="36">
        <f>SUMIFS(СВЦЭМ!$D$34:$D$777,СВЦЭМ!$A$34:$A$777,$A125,СВЦЭМ!$B$34:$B$777,K$119)+'СЕТ СН'!$I$11+СВЦЭМ!$D$10+'СЕТ СН'!$I$6-'СЕТ СН'!$I$23</f>
        <v>2039.5580454000001</v>
      </c>
      <c r="L125" s="36">
        <f>SUMIFS(СВЦЭМ!$D$34:$D$777,СВЦЭМ!$A$34:$A$777,$A125,СВЦЭМ!$B$34:$B$777,L$119)+'СЕТ СН'!$I$11+СВЦЭМ!$D$10+'СЕТ СН'!$I$6-'СЕТ СН'!$I$23</f>
        <v>2048.6650223500001</v>
      </c>
      <c r="M125" s="36">
        <f>SUMIFS(СВЦЭМ!$D$34:$D$777,СВЦЭМ!$A$34:$A$777,$A125,СВЦЭМ!$B$34:$B$777,M$119)+'СЕТ СН'!$I$11+СВЦЭМ!$D$10+'СЕТ СН'!$I$6-'СЕТ СН'!$I$23</f>
        <v>2096.3088329900002</v>
      </c>
      <c r="N125" s="36">
        <f>SUMIFS(СВЦЭМ!$D$34:$D$777,СВЦЭМ!$A$34:$A$777,$A125,СВЦЭМ!$B$34:$B$777,N$119)+'СЕТ СН'!$I$11+СВЦЭМ!$D$10+'СЕТ СН'!$I$6-'СЕТ СН'!$I$23</f>
        <v>2160.6130295100002</v>
      </c>
      <c r="O125" s="36">
        <f>SUMIFS(СВЦЭМ!$D$34:$D$777,СВЦЭМ!$A$34:$A$777,$A125,СВЦЭМ!$B$34:$B$777,O$119)+'СЕТ СН'!$I$11+СВЦЭМ!$D$10+'СЕТ СН'!$I$6-'СЕТ СН'!$I$23</f>
        <v>2196.6272516500003</v>
      </c>
      <c r="P125" s="36">
        <f>SUMIFS(СВЦЭМ!$D$34:$D$777,СВЦЭМ!$A$34:$A$777,$A125,СВЦЭМ!$B$34:$B$777,P$119)+'СЕТ СН'!$I$11+СВЦЭМ!$D$10+'СЕТ СН'!$I$6-'СЕТ СН'!$I$23</f>
        <v>2193.8748987200001</v>
      </c>
      <c r="Q125" s="36">
        <f>SUMIFS(СВЦЭМ!$D$34:$D$777,СВЦЭМ!$A$34:$A$777,$A125,СВЦЭМ!$B$34:$B$777,Q$119)+'СЕТ СН'!$I$11+СВЦЭМ!$D$10+'СЕТ СН'!$I$6-'СЕТ СН'!$I$23</f>
        <v>2159.3118180199999</v>
      </c>
      <c r="R125" s="36">
        <f>SUMIFS(СВЦЭМ!$D$34:$D$777,СВЦЭМ!$A$34:$A$777,$A125,СВЦЭМ!$B$34:$B$777,R$119)+'СЕТ СН'!$I$11+СВЦЭМ!$D$10+'СЕТ СН'!$I$6-'СЕТ СН'!$I$23</f>
        <v>2100.3547661000002</v>
      </c>
      <c r="S125" s="36">
        <f>SUMIFS(СВЦЭМ!$D$34:$D$777,СВЦЭМ!$A$34:$A$777,$A125,СВЦЭМ!$B$34:$B$777,S$119)+'СЕТ СН'!$I$11+СВЦЭМ!$D$10+'СЕТ СН'!$I$6-'СЕТ СН'!$I$23</f>
        <v>2033.38600245</v>
      </c>
      <c r="T125" s="36">
        <f>SUMIFS(СВЦЭМ!$D$34:$D$777,СВЦЭМ!$A$34:$A$777,$A125,СВЦЭМ!$B$34:$B$777,T$119)+'СЕТ СН'!$I$11+СВЦЭМ!$D$10+'СЕТ СН'!$I$6-'СЕТ СН'!$I$23</f>
        <v>2024.4933095799997</v>
      </c>
      <c r="U125" s="36">
        <f>SUMIFS(СВЦЭМ!$D$34:$D$777,СВЦЭМ!$A$34:$A$777,$A125,СВЦЭМ!$B$34:$B$777,U$119)+'СЕТ СН'!$I$11+СВЦЭМ!$D$10+'СЕТ СН'!$I$6-'СЕТ СН'!$I$23</f>
        <v>2029.45545296</v>
      </c>
      <c r="V125" s="36">
        <f>SUMIFS(СВЦЭМ!$D$34:$D$777,СВЦЭМ!$A$34:$A$777,$A125,СВЦЭМ!$B$34:$B$777,V$119)+'СЕТ СН'!$I$11+СВЦЭМ!$D$10+'СЕТ СН'!$I$6-'СЕТ СН'!$I$23</f>
        <v>2026.4473483399997</v>
      </c>
      <c r="W125" s="36">
        <f>SUMIFS(СВЦЭМ!$D$34:$D$777,СВЦЭМ!$A$34:$A$777,$A125,СВЦЭМ!$B$34:$B$777,W$119)+'СЕТ СН'!$I$11+СВЦЭМ!$D$10+'СЕТ СН'!$I$6-'СЕТ СН'!$I$23</f>
        <v>1992.6668530899997</v>
      </c>
      <c r="X125" s="36">
        <f>SUMIFS(СВЦЭМ!$D$34:$D$777,СВЦЭМ!$A$34:$A$777,$A125,СВЦЭМ!$B$34:$B$777,X$119)+'СЕТ СН'!$I$11+СВЦЭМ!$D$10+'СЕТ СН'!$I$6-'СЕТ СН'!$I$23</f>
        <v>2014.7132200799997</v>
      </c>
      <c r="Y125" s="36">
        <f>SUMIFS(СВЦЭМ!$D$34:$D$777,СВЦЭМ!$A$34:$A$777,$A125,СВЦЭМ!$B$34:$B$777,Y$119)+'СЕТ СН'!$I$11+СВЦЭМ!$D$10+'СЕТ СН'!$I$6-'СЕТ СН'!$I$23</f>
        <v>2046.4497897800002</v>
      </c>
    </row>
    <row r="126" spans="1:27" ht="15.75" x14ac:dyDescent="0.2">
      <c r="A126" s="35">
        <f t="shared" si="3"/>
        <v>43441</v>
      </c>
      <c r="B126" s="36">
        <f>SUMIFS(СВЦЭМ!$D$34:$D$777,СВЦЭМ!$A$34:$A$777,$A126,СВЦЭМ!$B$34:$B$777,B$119)+'СЕТ СН'!$I$11+СВЦЭМ!$D$10+'СЕТ СН'!$I$6-'СЕТ СН'!$I$23</f>
        <v>2225.56290803</v>
      </c>
      <c r="C126" s="36">
        <f>SUMIFS(СВЦЭМ!$D$34:$D$777,СВЦЭМ!$A$34:$A$777,$A126,СВЦЭМ!$B$34:$B$777,C$119)+'СЕТ СН'!$I$11+СВЦЭМ!$D$10+'СЕТ СН'!$I$6-'СЕТ СН'!$I$23</f>
        <v>2315.9259190900002</v>
      </c>
      <c r="D126" s="36">
        <f>SUMIFS(СВЦЭМ!$D$34:$D$777,СВЦЭМ!$A$34:$A$777,$A126,СВЦЭМ!$B$34:$B$777,D$119)+'СЕТ СН'!$I$11+СВЦЭМ!$D$10+'СЕТ СН'!$I$6-'СЕТ СН'!$I$23</f>
        <v>2350.26075111</v>
      </c>
      <c r="E126" s="36">
        <f>SUMIFS(СВЦЭМ!$D$34:$D$777,СВЦЭМ!$A$34:$A$777,$A126,СВЦЭМ!$B$34:$B$777,E$119)+'СЕТ СН'!$I$11+СВЦЭМ!$D$10+'СЕТ СН'!$I$6-'СЕТ СН'!$I$23</f>
        <v>2348.5744343300003</v>
      </c>
      <c r="F126" s="36">
        <f>SUMIFS(СВЦЭМ!$D$34:$D$777,СВЦЭМ!$A$34:$A$777,$A126,СВЦЭМ!$B$34:$B$777,F$119)+'СЕТ СН'!$I$11+СВЦЭМ!$D$10+'СЕТ СН'!$I$6-'СЕТ СН'!$I$23</f>
        <v>2349.0034971</v>
      </c>
      <c r="G126" s="36">
        <f>SUMIFS(СВЦЭМ!$D$34:$D$777,СВЦЭМ!$A$34:$A$777,$A126,СВЦЭМ!$B$34:$B$777,G$119)+'СЕТ СН'!$I$11+СВЦЭМ!$D$10+'СЕТ СН'!$I$6-'СЕТ СН'!$I$23</f>
        <v>2343.4255360699999</v>
      </c>
      <c r="H126" s="36">
        <f>SUMIFS(СВЦЭМ!$D$34:$D$777,СВЦЭМ!$A$34:$A$777,$A126,СВЦЭМ!$B$34:$B$777,H$119)+'СЕТ СН'!$I$11+СВЦЭМ!$D$10+'СЕТ СН'!$I$6-'СЕТ СН'!$I$23</f>
        <v>2298.8468662599998</v>
      </c>
      <c r="I126" s="36">
        <f>SUMIFS(СВЦЭМ!$D$34:$D$777,СВЦЭМ!$A$34:$A$777,$A126,СВЦЭМ!$B$34:$B$777,I$119)+'СЕТ СН'!$I$11+СВЦЭМ!$D$10+'СЕТ СН'!$I$6-'СЕТ СН'!$I$23</f>
        <v>2196.6399372599999</v>
      </c>
      <c r="J126" s="36">
        <f>SUMIFS(СВЦЭМ!$D$34:$D$777,СВЦЭМ!$A$34:$A$777,$A126,СВЦЭМ!$B$34:$B$777,J$119)+'СЕТ СН'!$I$11+СВЦЭМ!$D$10+'СЕТ СН'!$I$6-'СЕТ СН'!$I$23</f>
        <v>2111.4706263400003</v>
      </c>
      <c r="K126" s="36">
        <f>SUMIFS(СВЦЭМ!$D$34:$D$777,СВЦЭМ!$A$34:$A$777,$A126,СВЦЭМ!$B$34:$B$777,K$119)+'СЕТ СН'!$I$11+СВЦЭМ!$D$10+'СЕТ СН'!$I$6-'СЕТ СН'!$I$23</f>
        <v>2041.3793707499999</v>
      </c>
      <c r="L126" s="36">
        <f>SUMIFS(СВЦЭМ!$D$34:$D$777,СВЦЭМ!$A$34:$A$777,$A126,СВЦЭМ!$B$34:$B$777,L$119)+'СЕТ СН'!$I$11+СВЦЭМ!$D$10+'СЕТ СН'!$I$6-'СЕТ СН'!$I$23</f>
        <v>2046.8326002900003</v>
      </c>
      <c r="M126" s="36">
        <f>SUMIFS(СВЦЭМ!$D$34:$D$777,СВЦЭМ!$A$34:$A$777,$A126,СВЦЭМ!$B$34:$B$777,M$119)+'СЕТ СН'!$I$11+СВЦЭМ!$D$10+'СЕТ СН'!$I$6-'СЕТ СН'!$I$23</f>
        <v>2099.8820942800003</v>
      </c>
      <c r="N126" s="36">
        <f>SUMIFS(СВЦЭМ!$D$34:$D$777,СВЦЭМ!$A$34:$A$777,$A126,СВЦЭМ!$B$34:$B$777,N$119)+'СЕТ СН'!$I$11+СВЦЭМ!$D$10+'СЕТ СН'!$I$6-'СЕТ СН'!$I$23</f>
        <v>2159.6389126499998</v>
      </c>
      <c r="O126" s="36">
        <f>SUMIFS(СВЦЭМ!$D$34:$D$777,СВЦЭМ!$A$34:$A$777,$A126,СВЦЭМ!$B$34:$B$777,O$119)+'СЕТ СН'!$I$11+СВЦЭМ!$D$10+'СЕТ СН'!$I$6-'СЕТ СН'!$I$23</f>
        <v>2204.0666414699999</v>
      </c>
      <c r="P126" s="36">
        <f>SUMIFS(СВЦЭМ!$D$34:$D$777,СВЦЭМ!$A$34:$A$777,$A126,СВЦЭМ!$B$34:$B$777,P$119)+'СЕТ СН'!$I$11+СВЦЭМ!$D$10+'СЕТ СН'!$I$6-'СЕТ СН'!$I$23</f>
        <v>2211.9058987099997</v>
      </c>
      <c r="Q126" s="36">
        <f>SUMIFS(СВЦЭМ!$D$34:$D$777,СВЦЭМ!$A$34:$A$777,$A126,СВЦЭМ!$B$34:$B$777,Q$119)+'СЕТ СН'!$I$11+СВЦЭМ!$D$10+'СЕТ СН'!$I$6-'СЕТ СН'!$I$23</f>
        <v>2171.7371309099999</v>
      </c>
      <c r="R126" s="36">
        <f>SUMIFS(СВЦЭМ!$D$34:$D$777,СВЦЭМ!$A$34:$A$777,$A126,СВЦЭМ!$B$34:$B$777,R$119)+'СЕТ СН'!$I$11+СВЦЭМ!$D$10+'СЕТ СН'!$I$6-'СЕТ СН'!$I$23</f>
        <v>2100.9142666799999</v>
      </c>
      <c r="S126" s="36">
        <f>SUMIFS(СВЦЭМ!$D$34:$D$777,СВЦЭМ!$A$34:$A$777,$A126,СВЦЭМ!$B$34:$B$777,S$119)+'СЕТ СН'!$I$11+СВЦЭМ!$D$10+'СЕТ СН'!$I$6-'СЕТ СН'!$I$23</f>
        <v>2014.5714930100003</v>
      </c>
      <c r="T126" s="36">
        <f>SUMIFS(СВЦЭМ!$D$34:$D$777,СВЦЭМ!$A$34:$A$777,$A126,СВЦЭМ!$B$34:$B$777,T$119)+'СЕТ СН'!$I$11+СВЦЭМ!$D$10+'СЕТ СН'!$I$6-'СЕТ СН'!$I$23</f>
        <v>1986.9820307199998</v>
      </c>
      <c r="U126" s="36">
        <f>SUMIFS(СВЦЭМ!$D$34:$D$777,СВЦЭМ!$A$34:$A$777,$A126,СВЦЭМ!$B$34:$B$777,U$119)+'СЕТ СН'!$I$11+СВЦЭМ!$D$10+'СЕТ СН'!$I$6-'СЕТ СН'!$I$23</f>
        <v>1989.1679878200002</v>
      </c>
      <c r="V126" s="36">
        <f>SUMIFS(СВЦЭМ!$D$34:$D$777,СВЦЭМ!$A$34:$A$777,$A126,СВЦЭМ!$B$34:$B$777,V$119)+'СЕТ СН'!$I$11+СВЦЭМ!$D$10+'СЕТ СН'!$I$6-'СЕТ СН'!$I$23</f>
        <v>2001.8990499399997</v>
      </c>
      <c r="W126" s="36">
        <f>SUMIFS(СВЦЭМ!$D$34:$D$777,СВЦЭМ!$A$34:$A$777,$A126,СВЦЭМ!$B$34:$B$777,W$119)+'СЕТ СН'!$I$11+СВЦЭМ!$D$10+'СЕТ СН'!$I$6-'СЕТ СН'!$I$23</f>
        <v>2023.0910137199999</v>
      </c>
      <c r="X126" s="36">
        <f>SUMIFS(СВЦЭМ!$D$34:$D$777,СВЦЭМ!$A$34:$A$777,$A126,СВЦЭМ!$B$34:$B$777,X$119)+'СЕТ СН'!$I$11+СВЦЭМ!$D$10+'СЕТ СН'!$I$6-'СЕТ СН'!$I$23</f>
        <v>2035.2402214599997</v>
      </c>
      <c r="Y126" s="36">
        <f>SUMIFS(СВЦЭМ!$D$34:$D$777,СВЦЭМ!$A$34:$A$777,$A126,СВЦЭМ!$B$34:$B$777,Y$119)+'СЕТ СН'!$I$11+СВЦЭМ!$D$10+'СЕТ СН'!$I$6-'СЕТ СН'!$I$23</f>
        <v>2121.7707220499997</v>
      </c>
    </row>
    <row r="127" spans="1:27" ht="15.75" x14ac:dyDescent="0.2">
      <c r="A127" s="35">
        <f t="shared" si="3"/>
        <v>43442</v>
      </c>
      <c r="B127" s="36">
        <f>SUMIFS(СВЦЭМ!$D$34:$D$777,СВЦЭМ!$A$34:$A$777,$A127,СВЦЭМ!$B$34:$B$777,B$119)+'СЕТ СН'!$I$11+СВЦЭМ!$D$10+'СЕТ СН'!$I$6-'СЕТ СН'!$I$23</f>
        <v>2207.7165974</v>
      </c>
      <c r="C127" s="36">
        <f>SUMIFS(СВЦЭМ!$D$34:$D$777,СВЦЭМ!$A$34:$A$777,$A127,СВЦЭМ!$B$34:$B$777,C$119)+'СЕТ СН'!$I$11+СВЦЭМ!$D$10+'СЕТ СН'!$I$6-'СЕТ СН'!$I$23</f>
        <v>2237.2431213600003</v>
      </c>
      <c r="D127" s="36">
        <f>SUMIFS(СВЦЭМ!$D$34:$D$777,СВЦЭМ!$A$34:$A$777,$A127,СВЦЭМ!$B$34:$B$777,D$119)+'СЕТ СН'!$I$11+СВЦЭМ!$D$10+'СЕТ СН'!$I$6-'СЕТ СН'!$I$23</f>
        <v>2336.4443977199999</v>
      </c>
      <c r="E127" s="36">
        <f>SUMIFS(СВЦЭМ!$D$34:$D$777,СВЦЭМ!$A$34:$A$777,$A127,СВЦЭМ!$B$34:$B$777,E$119)+'СЕТ СН'!$I$11+СВЦЭМ!$D$10+'СЕТ СН'!$I$6-'СЕТ СН'!$I$23</f>
        <v>2351.8070073999997</v>
      </c>
      <c r="F127" s="36">
        <f>SUMIFS(СВЦЭМ!$D$34:$D$777,СВЦЭМ!$A$34:$A$777,$A127,СВЦЭМ!$B$34:$B$777,F$119)+'СЕТ СН'!$I$11+СВЦЭМ!$D$10+'СЕТ СН'!$I$6-'СЕТ СН'!$I$23</f>
        <v>2351.4319530499997</v>
      </c>
      <c r="G127" s="36">
        <f>SUMIFS(СВЦЭМ!$D$34:$D$777,СВЦЭМ!$A$34:$A$777,$A127,СВЦЭМ!$B$34:$B$777,G$119)+'СЕТ СН'!$I$11+СВЦЭМ!$D$10+'СЕТ СН'!$I$6-'СЕТ СН'!$I$23</f>
        <v>2354.1629253199999</v>
      </c>
      <c r="H127" s="36">
        <f>SUMIFS(СВЦЭМ!$D$34:$D$777,СВЦЭМ!$A$34:$A$777,$A127,СВЦЭМ!$B$34:$B$777,H$119)+'СЕТ СН'!$I$11+СВЦЭМ!$D$10+'СЕТ СН'!$I$6-'СЕТ СН'!$I$23</f>
        <v>2330.7400401300001</v>
      </c>
      <c r="I127" s="36">
        <f>SUMIFS(СВЦЭМ!$D$34:$D$777,СВЦЭМ!$A$34:$A$777,$A127,СВЦЭМ!$B$34:$B$777,I$119)+'СЕТ СН'!$I$11+СВЦЭМ!$D$10+'СЕТ СН'!$I$6-'СЕТ СН'!$I$23</f>
        <v>2223.5780809500002</v>
      </c>
      <c r="J127" s="36">
        <f>SUMIFS(СВЦЭМ!$D$34:$D$777,СВЦЭМ!$A$34:$A$777,$A127,СВЦЭМ!$B$34:$B$777,J$119)+'СЕТ СН'!$I$11+СВЦЭМ!$D$10+'СЕТ СН'!$I$6-'СЕТ СН'!$I$23</f>
        <v>2124.1283081000001</v>
      </c>
      <c r="K127" s="36">
        <f>SUMIFS(СВЦЭМ!$D$34:$D$777,СВЦЭМ!$A$34:$A$777,$A127,СВЦЭМ!$B$34:$B$777,K$119)+'СЕТ СН'!$I$11+СВЦЭМ!$D$10+'СЕТ СН'!$I$6-'СЕТ СН'!$I$23</f>
        <v>2045.5827468099997</v>
      </c>
      <c r="L127" s="36">
        <f>SUMIFS(СВЦЭМ!$D$34:$D$777,СВЦЭМ!$A$34:$A$777,$A127,СВЦЭМ!$B$34:$B$777,L$119)+'СЕТ СН'!$I$11+СВЦЭМ!$D$10+'СЕТ СН'!$I$6-'СЕТ СН'!$I$23</f>
        <v>2038.8047349799999</v>
      </c>
      <c r="M127" s="36">
        <f>SUMIFS(СВЦЭМ!$D$34:$D$777,СВЦЭМ!$A$34:$A$777,$A127,СВЦЭМ!$B$34:$B$777,M$119)+'СЕТ СН'!$I$11+СВЦЭМ!$D$10+'СЕТ СН'!$I$6-'СЕТ СН'!$I$23</f>
        <v>2100.9045902500002</v>
      </c>
      <c r="N127" s="36">
        <f>SUMIFS(СВЦЭМ!$D$34:$D$777,СВЦЭМ!$A$34:$A$777,$A127,СВЦЭМ!$B$34:$B$777,N$119)+'СЕТ СН'!$I$11+СВЦЭМ!$D$10+'СЕТ СН'!$I$6-'СЕТ СН'!$I$23</f>
        <v>2178.1069598900003</v>
      </c>
      <c r="O127" s="36">
        <f>SUMIFS(СВЦЭМ!$D$34:$D$777,СВЦЭМ!$A$34:$A$777,$A127,СВЦЭМ!$B$34:$B$777,O$119)+'СЕТ СН'!$I$11+СВЦЭМ!$D$10+'СЕТ СН'!$I$6-'СЕТ СН'!$I$23</f>
        <v>2220.8600648500001</v>
      </c>
      <c r="P127" s="36">
        <f>SUMIFS(СВЦЭМ!$D$34:$D$777,СВЦЭМ!$A$34:$A$777,$A127,СВЦЭМ!$B$34:$B$777,P$119)+'СЕТ СН'!$I$11+СВЦЭМ!$D$10+'СЕТ СН'!$I$6-'СЕТ СН'!$I$23</f>
        <v>2218.78541726</v>
      </c>
      <c r="Q127" s="36">
        <f>SUMIFS(СВЦЭМ!$D$34:$D$777,СВЦЭМ!$A$34:$A$777,$A127,СВЦЭМ!$B$34:$B$777,Q$119)+'СЕТ СН'!$I$11+СВЦЭМ!$D$10+'СЕТ СН'!$I$6-'СЕТ СН'!$I$23</f>
        <v>2185.1644490500003</v>
      </c>
      <c r="R127" s="36">
        <f>SUMIFS(СВЦЭМ!$D$34:$D$777,СВЦЭМ!$A$34:$A$777,$A127,СВЦЭМ!$B$34:$B$777,R$119)+'СЕТ СН'!$I$11+СВЦЭМ!$D$10+'СЕТ СН'!$I$6-'СЕТ СН'!$I$23</f>
        <v>2122.50684391</v>
      </c>
      <c r="S127" s="36">
        <f>SUMIFS(СВЦЭМ!$D$34:$D$777,СВЦЭМ!$A$34:$A$777,$A127,СВЦЭМ!$B$34:$B$777,S$119)+'СЕТ СН'!$I$11+СВЦЭМ!$D$10+'СЕТ СН'!$I$6-'СЕТ СН'!$I$23</f>
        <v>2024.7417233199999</v>
      </c>
      <c r="T127" s="36">
        <f>SUMIFS(СВЦЭМ!$D$34:$D$777,СВЦЭМ!$A$34:$A$777,$A127,СВЦЭМ!$B$34:$B$777,T$119)+'СЕТ СН'!$I$11+СВЦЭМ!$D$10+'СЕТ СН'!$I$6-'СЕТ СН'!$I$23</f>
        <v>1976.4523353699997</v>
      </c>
      <c r="U127" s="36">
        <f>SUMIFS(СВЦЭМ!$D$34:$D$777,СВЦЭМ!$A$34:$A$777,$A127,СВЦЭМ!$B$34:$B$777,U$119)+'СЕТ СН'!$I$11+СВЦЭМ!$D$10+'СЕТ СН'!$I$6-'СЕТ СН'!$I$23</f>
        <v>1980.7588158899998</v>
      </c>
      <c r="V127" s="36">
        <f>SUMIFS(СВЦЭМ!$D$34:$D$777,СВЦЭМ!$A$34:$A$777,$A127,СВЦЭМ!$B$34:$B$777,V$119)+'СЕТ СН'!$I$11+СВЦЭМ!$D$10+'СЕТ СН'!$I$6-'СЕТ СН'!$I$23</f>
        <v>1999.2361703300003</v>
      </c>
      <c r="W127" s="36">
        <f>SUMIFS(СВЦЭМ!$D$34:$D$777,СВЦЭМ!$A$34:$A$777,$A127,СВЦЭМ!$B$34:$B$777,W$119)+'СЕТ СН'!$I$11+СВЦЭМ!$D$10+'СЕТ СН'!$I$6-'СЕТ СН'!$I$23</f>
        <v>2014.28278396</v>
      </c>
      <c r="X127" s="36">
        <f>SUMIFS(СВЦЭМ!$D$34:$D$777,СВЦЭМ!$A$34:$A$777,$A127,СВЦЭМ!$B$34:$B$777,X$119)+'СЕТ СН'!$I$11+СВЦЭМ!$D$10+'СЕТ СН'!$I$6-'СЕТ СН'!$I$23</f>
        <v>2042.2890344799998</v>
      </c>
      <c r="Y127" s="36">
        <f>SUMIFS(СВЦЭМ!$D$34:$D$777,СВЦЭМ!$A$34:$A$777,$A127,СВЦЭМ!$B$34:$B$777,Y$119)+'СЕТ СН'!$I$11+СВЦЭМ!$D$10+'СЕТ СН'!$I$6-'СЕТ СН'!$I$23</f>
        <v>2128.6013816499999</v>
      </c>
    </row>
    <row r="128" spans="1:27" ht="15.75" x14ac:dyDescent="0.2">
      <c r="A128" s="35">
        <f t="shared" si="3"/>
        <v>43443</v>
      </c>
      <c r="B128" s="36">
        <f>SUMIFS(СВЦЭМ!$D$34:$D$777,СВЦЭМ!$A$34:$A$777,$A128,СВЦЭМ!$B$34:$B$777,B$119)+'СЕТ СН'!$I$11+СВЦЭМ!$D$10+'СЕТ СН'!$I$6-'СЕТ СН'!$I$23</f>
        <v>2195.3642441100001</v>
      </c>
      <c r="C128" s="36">
        <f>SUMIFS(СВЦЭМ!$D$34:$D$777,СВЦЭМ!$A$34:$A$777,$A128,СВЦЭМ!$B$34:$B$777,C$119)+'СЕТ СН'!$I$11+СВЦЭМ!$D$10+'СЕТ СН'!$I$6-'СЕТ СН'!$I$23</f>
        <v>2268.5713719300002</v>
      </c>
      <c r="D128" s="36">
        <f>SUMIFS(СВЦЭМ!$D$34:$D$777,СВЦЭМ!$A$34:$A$777,$A128,СВЦЭМ!$B$34:$B$777,D$119)+'СЕТ СН'!$I$11+СВЦЭМ!$D$10+'СЕТ СН'!$I$6-'СЕТ СН'!$I$23</f>
        <v>2341.4066983000002</v>
      </c>
      <c r="E128" s="36">
        <f>SUMIFS(СВЦЭМ!$D$34:$D$777,СВЦЭМ!$A$34:$A$777,$A128,СВЦЭМ!$B$34:$B$777,E$119)+'СЕТ СН'!$I$11+СВЦЭМ!$D$10+'СЕТ СН'!$I$6-'СЕТ СН'!$I$23</f>
        <v>2352.9036340399998</v>
      </c>
      <c r="F128" s="36">
        <f>SUMIFS(СВЦЭМ!$D$34:$D$777,СВЦЭМ!$A$34:$A$777,$A128,СВЦЭМ!$B$34:$B$777,F$119)+'СЕТ СН'!$I$11+СВЦЭМ!$D$10+'СЕТ СН'!$I$6-'СЕТ СН'!$I$23</f>
        <v>2356.8729137700002</v>
      </c>
      <c r="G128" s="36">
        <f>SUMIFS(СВЦЭМ!$D$34:$D$777,СВЦЭМ!$A$34:$A$777,$A128,СВЦЭМ!$B$34:$B$777,G$119)+'СЕТ СН'!$I$11+СВЦЭМ!$D$10+'СЕТ СН'!$I$6-'СЕТ СН'!$I$23</f>
        <v>2348.4656628399998</v>
      </c>
      <c r="H128" s="36">
        <f>SUMIFS(СВЦЭМ!$D$34:$D$777,СВЦЭМ!$A$34:$A$777,$A128,СВЦЭМ!$B$34:$B$777,H$119)+'СЕТ СН'!$I$11+СВЦЭМ!$D$10+'СЕТ СН'!$I$6-'СЕТ СН'!$I$23</f>
        <v>2309.5783466399998</v>
      </c>
      <c r="I128" s="36">
        <f>SUMIFS(СВЦЭМ!$D$34:$D$777,СВЦЭМ!$A$34:$A$777,$A128,СВЦЭМ!$B$34:$B$777,I$119)+'СЕТ СН'!$I$11+СВЦЭМ!$D$10+'СЕТ СН'!$I$6-'СЕТ СН'!$I$23</f>
        <v>2220.6234871199999</v>
      </c>
      <c r="J128" s="36">
        <f>SUMIFS(СВЦЭМ!$D$34:$D$777,СВЦЭМ!$A$34:$A$777,$A128,СВЦЭМ!$B$34:$B$777,J$119)+'СЕТ СН'!$I$11+СВЦЭМ!$D$10+'СЕТ СН'!$I$6-'СЕТ СН'!$I$23</f>
        <v>2120.1303593000002</v>
      </c>
      <c r="K128" s="36">
        <f>SUMIFS(СВЦЭМ!$D$34:$D$777,СВЦЭМ!$A$34:$A$777,$A128,СВЦЭМ!$B$34:$B$777,K$119)+'СЕТ СН'!$I$11+СВЦЭМ!$D$10+'СЕТ СН'!$I$6-'СЕТ СН'!$I$23</f>
        <v>2043.8885271700001</v>
      </c>
      <c r="L128" s="36">
        <f>SUMIFS(СВЦЭМ!$D$34:$D$777,СВЦЭМ!$A$34:$A$777,$A128,СВЦЭМ!$B$34:$B$777,L$119)+'СЕТ СН'!$I$11+СВЦЭМ!$D$10+'СЕТ СН'!$I$6-'СЕТ СН'!$I$23</f>
        <v>2034.99617988</v>
      </c>
      <c r="M128" s="36">
        <f>SUMIFS(СВЦЭМ!$D$34:$D$777,СВЦЭМ!$A$34:$A$777,$A128,СВЦЭМ!$B$34:$B$777,M$119)+'СЕТ СН'!$I$11+СВЦЭМ!$D$10+'СЕТ СН'!$I$6-'СЕТ СН'!$I$23</f>
        <v>2104.06982444</v>
      </c>
      <c r="N128" s="36">
        <f>SUMIFS(СВЦЭМ!$D$34:$D$777,СВЦЭМ!$A$34:$A$777,$A128,СВЦЭМ!$B$34:$B$777,N$119)+'СЕТ СН'!$I$11+СВЦЭМ!$D$10+'СЕТ СН'!$I$6-'СЕТ СН'!$I$23</f>
        <v>2163.28667</v>
      </c>
      <c r="O128" s="36">
        <f>SUMIFS(СВЦЭМ!$D$34:$D$777,СВЦЭМ!$A$34:$A$777,$A128,СВЦЭМ!$B$34:$B$777,O$119)+'СЕТ СН'!$I$11+СВЦЭМ!$D$10+'СЕТ СН'!$I$6-'СЕТ СН'!$I$23</f>
        <v>2221.16354662</v>
      </c>
      <c r="P128" s="36">
        <f>SUMIFS(СВЦЭМ!$D$34:$D$777,СВЦЭМ!$A$34:$A$777,$A128,СВЦЭМ!$B$34:$B$777,P$119)+'СЕТ СН'!$I$11+СВЦЭМ!$D$10+'СЕТ СН'!$I$6-'СЕТ СН'!$I$23</f>
        <v>2226.35363499</v>
      </c>
      <c r="Q128" s="36">
        <f>SUMIFS(СВЦЭМ!$D$34:$D$777,СВЦЭМ!$A$34:$A$777,$A128,СВЦЭМ!$B$34:$B$777,Q$119)+'СЕТ СН'!$I$11+СВЦЭМ!$D$10+'СЕТ СН'!$I$6-'СЕТ СН'!$I$23</f>
        <v>2191.6300057200001</v>
      </c>
      <c r="R128" s="36">
        <f>SUMIFS(СВЦЭМ!$D$34:$D$777,СВЦЭМ!$A$34:$A$777,$A128,СВЦЭМ!$B$34:$B$777,R$119)+'СЕТ СН'!$I$11+СВЦЭМ!$D$10+'СЕТ СН'!$I$6-'СЕТ СН'!$I$23</f>
        <v>2129.9052878399998</v>
      </c>
      <c r="S128" s="36">
        <f>SUMIFS(СВЦЭМ!$D$34:$D$777,СВЦЭМ!$A$34:$A$777,$A128,СВЦЭМ!$B$34:$B$777,S$119)+'СЕТ СН'!$I$11+СВЦЭМ!$D$10+'СЕТ СН'!$I$6-'СЕТ СН'!$I$23</f>
        <v>2022.0143570299997</v>
      </c>
      <c r="T128" s="36">
        <f>SUMIFS(СВЦЭМ!$D$34:$D$777,СВЦЭМ!$A$34:$A$777,$A128,СВЦЭМ!$B$34:$B$777,T$119)+'СЕТ СН'!$I$11+СВЦЭМ!$D$10+'СЕТ СН'!$I$6-'СЕТ СН'!$I$23</f>
        <v>1981.9079905899998</v>
      </c>
      <c r="U128" s="36">
        <f>SUMIFS(СВЦЭМ!$D$34:$D$777,СВЦЭМ!$A$34:$A$777,$A128,СВЦЭМ!$B$34:$B$777,U$119)+'СЕТ СН'!$I$11+СВЦЭМ!$D$10+'СЕТ СН'!$I$6-'СЕТ СН'!$I$23</f>
        <v>1974.21671027</v>
      </c>
      <c r="V128" s="36">
        <f>SUMIFS(СВЦЭМ!$D$34:$D$777,СВЦЭМ!$A$34:$A$777,$A128,СВЦЭМ!$B$34:$B$777,V$119)+'СЕТ СН'!$I$11+СВЦЭМ!$D$10+'СЕТ СН'!$I$6-'СЕТ СН'!$I$23</f>
        <v>1992.5268002399998</v>
      </c>
      <c r="W128" s="36">
        <f>SUMIFS(СВЦЭМ!$D$34:$D$777,СВЦЭМ!$A$34:$A$777,$A128,СВЦЭМ!$B$34:$B$777,W$119)+'СЕТ СН'!$I$11+СВЦЭМ!$D$10+'СЕТ СН'!$I$6-'СЕТ СН'!$I$23</f>
        <v>2012.6203306699999</v>
      </c>
      <c r="X128" s="36">
        <f>SUMIFS(СВЦЭМ!$D$34:$D$777,СВЦЭМ!$A$34:$A$777,$A128,СВЦЭМ!$B$34:$B$777,X$119)+'СЕТ СН'!$I$11+СВЦЭМ!$D$10+'СЕТ СН'!$I$6-'СЕТ СН'!$I$23</f>
        <v>2032.2584260499998</v>
      </c>
      <c r="Y128" s="36">
        <f>SUMIFS(СВЦЭМ!$D$34:$D$777,СВЦЭМ!$A$34:$A$777,$A128,СВЦЭМ!$B$34:$B$777,Y$119)+'СЕТ СН'!$I$11+СВЦЭМ!$D$10+'СЕТ СН'!$I$6-'СЕТ СН'!$I$23</f>
        <v>2117.7635531599999</v>
      </c>
    </row>
    <row r="129" spans="1:25" ht="15.75" x14ac:dyDescent="0.2">
      <c r="A129" s="35">
        <f t="shared" si="3"/>
        <v>43444</v>
      </c>
      <c r="B129" s="36">
        <f>SUMIFS(СВЦЭМ!$D$34:$D$777,СВЦЭМ!$A$34:$A$777,$A129,СВЦЭМ!$B$34:$B$777,B$119)+'СЕТ СН'!$I$11+СВЦЭМ!$D$10+'СЕТ СН'!$I$6-'СЕТ СН'!$I$23</f>
        <v>2229.1992796700001</v>
      </c>
      <c r="C129" s="36">
        <f>SUMIFS(СВЦЭМ!$D$34:$D$777,СВЦЭМ!$A$34:$A$777,$A129,СВЦЭМ!$B$34:$B$777,C$119)+'СЕТ СН'!$I$11+СВЦЭМ!$D$10+'СЕТ СН'!$I$6-'СЕТ СН'!$I$23</f>
        <v>2313.2929603900002</v>
      </c>
      <c r="D129" s="36">
        <f>SUMIFS(СВЦЭМ!$D$34:$D$777,СВЦЭМ!$A$34:$A$777,$A129,СВЦЭМ!$B$34:$B$777,D$119)+'СЕТ СН'!$I$11+СВЦЭМ!$D$10+'СЕТ СН'!$I$6-'СЕТ СН'!$I$23</f>
        <v>2363.7780684500003</v>
      </c>
      <c r="E129" s="36">
        <f>SUMIFS(СВЦЭМ!$D$34:$D$777,СВЦЭМ!$A$34:$A$777,$A129,СВЦЭМ!$B$34:$B$777,E$119)+'СЕТ СН'!$I$11+СВЦЭМ!$D$10+'СЕТ СН'!$I$6-'СЕТ СН'!$I$23</f>
        <v>2361.6854246000003</v>
      </c>
      <c r="F129" s="36">
        <f>SUMIFS(СВЦЭМ!$D$34:$D$777,СВЦЭМ!$A$34:$A$777,$A129,СВЦЭМ!$B$34:$B$777,F$119)+'СЕТ СН'!$I$11+СВЦЭМ!$D$10+'СЕТ СН'!$I$6-'СЕТ СН'!$I$23</f>
        <v>2362.5199574500002</v>
      </c>
      <c r="G129" s="36">
        <f>SUMIFS(СВЦЭМ!$D$34:$D$777,СВЦЭМ!$A$34:$A$777,$A129,СВЦЭМ!$B$34:$B$777,G$119)+'СЕТ СН'!$I$11+СВЦЭМ!$D$10+'СЕТ СН'!$I$6-'СЕТ СН'!$I$23</f>
        <v>2357.4310553200003</v>
      </c>
      <c r="H129" s="36">
        <f>SUMIFS(СВЦЭМ!$D$34:$D$777,СВЦЭМ!$A$34:$A$777,$A129,СВЦЭМ!$B$34:$B$777,H$119)+'СЕТ СН'!$I$11+СВЦЭМ!$D$10+'СЕТ СН'!$I$6-'СЕТ СН'!$I$23</f>
        <v>2327.1037330899999</v>
      </c>
      <c r="I129" s="36">
        <f>SUMIFS(СВЦЭМ!$D$34:$D$777,СВЦЭМ!$A$34:$A$777,$A129,СВЦЭМ!$B$34:$B$777,I$119)+'СЕТ СН'!$I$11+СВЦЭМ!$D$10+'СЕТ СН'!$I$6-'СЕТ СН'!$I$23</f>
        <v>2219.9390995100002</v>
      </c>
      <c r="J129" s="36">
        <f>SUMIFS(СВЦЭМ!$D$34:$D$777,СВЦЭМ!$A$34:$A$777,$A129,СВЦЭМ!$B$34:$B$777,J$119)+'СЕТ СН'!$I$11+СВЦЭМ!$D$10+'СЕТ СН'!$I$6-'СЕТ СН'!$I$23</f>
        <v>2155.7486886400002</v>
      </c>
      <c r="K129" s="36">
        <f>SUMIFS(СВЦЭМ!$D$34:$D$777,СВЦЭМ!$A$34:$A$777,$A129,СВЦЭМ!$B$34:$B$777,K$119)+'СЕТ СН'!$I$11+СВЦЭМ!$D$10+'СЕТ СН'!$I$6-'СЕТ СН'!$I$23</f>
        <v>2106.92594543</v>
      </c>
      <c r="L129" s="36">
        <f>SUMIFS(СВЦЭМ!$D$34:$D$777,СВЦЭМ!$A$34:$A$777,$A129,СВЦЭМ!$B$34:$B$777,L$119)+'СЕТ СН'!$I$11+СВЦЭМ!$D$10+'СЕТ СН'!$I$6-'СЕТ СН'!$I$23</f>
        <v>2106.23961388</v>
      </c>
      <c r="M129" s="36">
        <f>SUMIFS(СВЦЭМ!$D$34:$D$777,СВЦЭМ!$A$34:$A$777,$A129,СВЦЭМ!$B$34:$B$777,M$119)+'СЕТ СН'!$I$11+СВЦЭМ!$D$10+'СЕТ СН'!$I$6-'СЕТ СН'!$I$23</f>
        <v>2118.8265594100003</v>
      </c>
      <c r="N129" s="36">
        <f>SUMIFS(СВЦЭМ!$D$34:$D$777,СВЦЭМ!$A$34:$A$777,$A129,СВЦЭМ!$B$34:$B$777,N$119)+'СЕТ СН'!$I$11+СВЦЭМ!$D$10+'СЕТ СН'!$I$6-'СЕТ СН'!$I$23</f>
        <v>2166.76165477</v>
      </c>
      <c r="O129" s="36">
        <f>SUMIFS(СВЦЭМ!$D$34:$D$777,СВЦЭМ!$A$34:$A$777,$A129,СВЦЭМ!$B$34:$B$777,O$119)+'СЕТ СН'!$I$11+СВЦЭМ!$D$10+'СЕТ СН'!$I$6-'СЕТ СН'!$I$23</f>
        <v>2200.1273909800002</v>
      </c>
      <c r="P129" s="36">
        <f>SUMIFS(СВЦЭМ!$D$34:$D$777,СВЦЭМ!$A$34:$A$777,$A129,СВЦЭМ!$B$34:$B$777,P$119)+'СЕТ СН'!$I$11+СВЦЭМ!$D$10+'СЕТ СН'!$I$6-'СЕТ СН'!$I$23</f>
        <v>2191.8924823799998</v>
      </c>
      <c r="Q129" s="36">
        <f>SUMIFS(СВЦЭМ!$D$34:$D$777,СВЦЭМ!$A$34:$A$777,$A129,СВЦЭМ!$B$34:$B$777,Q$119)+'СЕТ СН'!$I$11+СВЦЭМ!$D$10+'СЕТ СН'!$I$6-'СЕТ СН'!$I$23</f>
        <v>2166.6964610599998</v>
      </c>
      <c r="R129" s="36">
        <f>SUMIFS(СВЦЭМ!$D$34:$D$777,СВЦЭМ!$A$34:$A$777,$A129,СВЦЭМ!$B$34:$B$777,R$119)+'СЕТ СН'!$I$11+СВЦЭМ!$D$10+'СЕТ СН'!$I$6-'СЕТ СН'!$I$23</f>
        <v>2127.8392851799999</v>
      </c>
      <c r="S129" s="36">
        <f>SUMIFS(СВЦЭМ!$D$34:$D$777,СВЦЭМ!$A$34:$A$777,$A129,СВЦЭМ!$B$34:$B$777,S$119)+'СЕТ СН'!$I$11+СВЦЭМ!$D$10+'СЕТ СН'!$I$6-'СЕТ СН'!$I$23</f>
        <v>2044.0907847200001</v>
      </c>
      <c r="T129" s="36">
        <f>SUMIFS(СВЦЭМ!$D$34:$D$777,СВЦЭМ!$A$34:$A$777,$A129,СВЦЭМ!$B$34:$B$777,T$119)+'СЕТ СН'!$I$11+СВЦЭМ!$D$10+'СЕТ СН'!$I$6-'СЕТ СН'!$I$23</f>
        <v>2024.6528245600002</v>
      </c>
      <c r="U129" s="36">
        <f>SUMIFS(СВЦЭМ!$D$34:$D$777,СВЦЭМ!$A$34:$A$777,$A129,СВЦЭМ!$B$34:$B$777,U$119)+'СЕТ СН'!$I$11+СВЦЭМ!$D$10+'СЕТ СН'!$I$6-'СЕТ СН'!$I$23</f>
        <v>2027.07330151</v>
      </c>
      <c r="V129" s="36">
        <f>SUMIFS(СВЦЭМ!$D$34:$D$777,СВЦЭМ!$A$34:$A$777,$A129,СВЦЭМ!$B$34:$B$777,V$119)+'СЕТ СН'!$I$11+СВЦЭМ!$D$10+'СЕТ СН'!$I$6-'СЕТ СН'!$I$23</f>
        <v>2038.9035052199997</v>
      </c>
      <c r="W129" s="36">
        <f>SUMIFS(СВЦЭМ!$D$34:$D$777,СВЦЭМ!$A$34:$A$777,$A129,СВЦЭМ!$B$34:$B$777,W$119)+'СЕТ СН'!$I$11+СВЦЭМ!$D$10+'СЕТ СН'!$I$6-'СЕТ СН'!$I$23</f>
        <v>2058.4360725400002</v>
      </c>
      <c r="X129" s="36">
        <f>SUMIFS(СВЦЭМ!$D$34:$D$777,СВЦЭМ!$A$34:$A$777,$A129,СВЦЭМ!$B$34:$B$777,X$119)+'СЕТ СН'!$I$11+СВЦЭМ!$D$10+'СЕТ СН'!$I$6-'СЕТ СН'!$I$23</f>
        <v>2065.1888830500002</v>
      </c>
      <c r="Y129" s="36">
        <f>SUMIFS(СВЦЭМ!$D$34:$D$777,СВЦЭМ!$A$34:$A$777,$A129,СВЦЭМ!$B$34:$B$777,Y$119)+'СЕТ СН'!$I$11+СВЦЭМ!$D$10+'СЕТ СН'!$I$6-'СЕТ СН'!$I$23</f>
        <v>2150.8631506700003</v>
      </c>
    </row>
    <row r="130" spans="1:25" ht="15.75" x14ac:dyDescent="0.2">
      <c r="A130" s="35">
        <f t="shared" si="3"/>
        <v>43445</v>
      </c>
      <c r="B130" s="36">
        <f>SUMIFS(СВЦЭМ!$D$34:$D$777,СВЦЭМ!$A$34:$A$777,$A130,СВЦЭМ!$B$34:$B$777,B$119)+'СЕТ СН'!$I$11+СВЦЭМ!$D$10+'СЕТ СН'!$I$6-'СЕТ СН'!$I$23</f>
        <v>2219.1988022099999</v>
      </c>
      <c r="C130" s="36">
        <f>SUMIFS(СВЦЭМ!$D$34:$D$777,СВЦЭМ!$A$34:$A$777,$A130,СВЦЭМ!$B$34:$B$777,C$119)+'СЕТ СН'!$I$11+СВЦЭМ!$D$10+'СЕТ СН'!$I$6-'СЕТ СН'!$I$23</f>
        <v>2280.9545784500001</v>
      </c>
      <c r="D130" s="36">
        <f>SUMIFS(СВЦЭМ!$D$34:$D$777,СВЦЭМ!$A$34:$A$777,$A130,СВЦЭМ!$B$34:$B$777,D$119)+'СЕТ СН'!$I$11+СВЦЭМ!$D$10+'СЕТ СН'!$I$6-'СЕТ СН'!$I$23</f>
        <v>2343.0187535800001</v>
      </c>
      <c r="E130" s="36">
        <f>SUMIFS(СВЦЭМ!$D$34:$D$777,СВЦЭМ!$A$34:$A$777,$A130,СВЦЭМ!$B$34:$B$777,E$119)+'СЕТ СН'!$I$11+СВЦЭМ!$D$10+'СЕТ СН'!$I$6-'СЕТ СН'!$I$23</f>
        <v>2358.2815288900001</v>
      </c>
      <c r="F130" s="36">
        <f>SUMIFS(СВЦЭМ!$D$34:$D$777,СВЦЭМ!$A$34:$A$777,$A130,СВЦЭМ!$B$34:$B$777,F$119)+'СЕТ СН'!$I$11+СВЦЭМ!$D$10+'СЕТ СН'!$I$6-'СЕТ СН'!$I$23</f>
        <v>2361.1627318199999</v>
      </c>
      <c r="G130" s="36">
        <f>SUMIFS(СВЦЭМ!$D$34:$D$777,СВЦЭМ!$A$34:$A$777,$A130,СВЦЭМ!$B$34:$B$777,G$119)+'СЕТ СН'!$I$11+СВЦЭМ!$D$10+'СЕТ СН'!$I$6-'СЕТ СН'!$I$23</f>
        <v>2365.2009577200001</v>
      </c>
      <c r="H130" s="36">
        <f>SUMIFS(СВЦЭМ!$D$34:$D$777,СВЦЭМ!$A$34:$A$777,$A130,СВЦЭМ!$B$34:$B$777,H$119)+'СЕТ СН'!$I$11+СВЦЭМ!$D$10+'СЕТ СН'!$I$6-'СЕТ СН'!$I$23</f>
        <v>2317.11880875</v>
      </c>
      <c r="I130" s="36">
        <f>SUMIFS(СВЦЭМ!$D$34:$D$777,СВЦЭМ!$A$34:$A$777,$A130,СВЦЭМ!$B$34:$B$777,I$119)+'СЕТ СН'!$I$11+СВЦЭМ!$D$10+'СЕТ СН'!$I$6-'СЕТ СН'!$I$23</f>
        <v>2209.6013473900002</v>
      </c>
      <c r="J130" s="36">
        <f>SUMIFS(СВЦЭМ!$D$34:$D$777,СВЦЭМ!$A$34:$A$777,$A130,СВЦЭМ!$B$34:$B$777,J$119)+'СЕТ СН'!$I$11+СВЦЭМ!$D$10+'СЕТ СН'!$I$6-'СЕТ СН'!$I$23</f>
        <v>2136.43846373</v>
      </c>
      <c r="K130" s="36">
        <f>SUMIFS(СВЦЭМ!$D$34:$D$777,СВЦЭМ!$A$34:$A$777,$A130,СВЦЭМ!$B$34:$B$777,K$119)+'СЕТ СН'!$I$11+СВЦЭМ!$D$10+'СЕТ СН'!$I$6-'СЕТ СН'!$I$23</f>
        <v>2060.3763572299999</v>
      </c>
      <c r="L130" s="36">
        <f>SUMIFS(СВЦЭМ!$D$34:$D$777,СВЦЭМ!$A$34:$A$777,$A130,СВЦЭМ!$B$34:$B$777,L$119)+'СЕТ СН'!$I$11+СВЦЭМ!$D$10+'СЕТ СН'!$I$6-'СЕТ СН'!$I$23</f>
        <v>2060.8987734699999</v>
      </c>
      <c r="M130" s="36">
        <f>SUMIFS(СВЦЭМ!$D$34:$D$777,СВЦЭМ!$A$34:$A$777,$A130,СВЦЭМ!$B$34:$B$777,M$119)+'СЕТ СН'!$I$11+СВЦЭМ!$D$10+'СЕТ СН'!$I$6-'СЕТ СН'!$I$23</f>
        <v>2108.3260584</v>
      </c>
      <c r="N130" s="36">
        <f>SUMIFS(СВЦЭМ!$D$34:$D$777,СВЦЭМ!$A$34:$A$777,$A130,СВЦЭМ!$B$34:$B$777,N$119)+'СЕТ СН'!$I$11+СВЦЭМ!$D$10+'СЕТ СН'!$I$6-'СЕТ СН'!$I$23</f>
        <v>2164.54243851</v>
      </c>
      <c r="O130" s="36">
        <f>SUMIFS(СВЦЭМ!$D$34:$D$777,СВЦЭМ!$A$34:$A$777,$A130,СВЦЭМ!$B$34:$B$777,O$119)+'СЕТ СН'!$I$11+СВЦЭМ!$D$10+'СЕТ СН'!$I$6-'СЕТ СН'!$I$23</f>
        <v>2199.47867292</v>
      </c>
      <c r="P130" s="36">
        <f>SUMIFS(СВЦЭМ!$D$34:$D$777,СВЦЭМ!$A$34:$A$777,$A130,СВЦЭМ!$B$34:$B$777,P$119)+'СЕТ СН'!$I$11+СВЦЭМ!$D$10+'СЕТ СН'!$I$6-'СЕТ СН'!$I$23</f>
        <v>2207.7490460600002</v>
      </c>
      <c r="Q130" s="36">
        <f>SUMIFS(СВЦЭМ!$D$34:$D$777,СВЦЭМ!$A$34:$A$777,$A130,СВЦЭМ!$B$34:$B$777,Q$119)+'СЕТ СН'!$I$11+СВЦЭМ!$D$10+'СЕТ СН'!$I$6-'СЕТ СН'!$I$23</f>
        <v>2163.90895284</v>
      </c>
      <c r="R130" s="36">
        <f>SUMIFS(СВЦЭМ!$D$34:$D$777,СВЦЭМ!$A$34:$A$777,$A130,СВЦЭМ!$B$34:$B$777,R$119)+'СЕТ СН'!$I$11+СВЦЭМ!$D$10+'СЕТ СН'!$I$6-'СЕТ СН'!$I$23</f>
        <v>2122.0776313599999</v>
      </c>
      <c r="S130" s="36">
        <f>SUMIFS(СВЦЭМ!$D$34:$D$777,СВЦЭМ!$A$34:$A$777,$A130,СВЦЭМ!$B$34:$B$777,S$119)+'СЕТ СН'!$I$11+СВЦЭМ!$D$10+'СЕТ СН'!$I$6-'СЕТ СН'!$I$23</f>
        <v>2027.6164560100001</v>
      </c>
      <c r="T130" s="36">
        <f>SUMIFS(СВЦЭМ!$D$34:$D$777,СВЦЭМ!$A$34:$A$777,$A130,СВЦЭМ!$B$34:$B$777,T$119)+'СЕТ СН'!$I$11+СВЦЭМ!$D$10+'СЕТ СН'!$I$6-'СЕТ СН'!$I$23</f>
        <v>2006.78403097</v>
      </c>
      <c r="U130" s="36">
        <f>SUMIFS(СВЦЭМ!$D$34:$D$777,СВЦЭМ!$A$34:$A$777,$A130,СВЦЭМ!$B$34:$B$777,U$119)+'СЕТ СН'!$I$11+СВЦЭМ!$D$10+'СЕТ СН'!$I$6-'СЕТ СН'!$I$23</f>
        <v>2010.7462391399999</v>
      </c>
      <c r="V130" s="36">
        <f>SUMIFS(СВЦЭМ!$D$34:$D$777,СВЦЭМ!$A$34:$A$777,$A130,СВЦЭМ!$B$34:$B$777,V$119)+'СЕТ СН'!$I$11+СВЦЭМ!$D$10+'СЕТ СН'!$I$6-'СЕТ СН'!$I$23</f>
        <v>2027.9133216700002</v>
      </c>
      <c r="W130" s="36">
        <f>SUMIFS(СВЦЭМ!$D$34:$D$777,СВЦЭМ!$A$34:$A$777,$A130,СВЦЭМ!$B$34:$B$777,W$119)+'СЕТ СН'!$I$11+СВЦЭМ!$D$10+'СЕТ СН'!$I$6-'СЕТ СН'!$I$23</f>
        <v>2046.1276201299997</v>
      </c>
      <c r="X130" s="36">
        <f>SUMIFS(СВЦЭМ!$D$34:$D$777,СВЦЭМ!$A$34:$A$777,$A130,СВЦЭМ!$B$34:$B$777,X$119)+'СЕТ СН'!$I$11+СВЦЭМ!$D$10+'СЕТ СН'!$I$6-'СЕТ СН'!$I$23</f>
        <v>2054.16752309</v>
      </c>
      <c r="Y130" s="36">
        <f>SUMIFS(СВЦЭМ!$D$34:$D$777,СВЦЭМ!$A$34:$A$777,$A130,СВЦЭМ!$B$34:$B$777,Y$119)+'СЕТ СН'!$I$11+СВЦЭМ!$D$10+'СЕТ СН'!$I$6-'СЕТ СН'!$I$23</f>
        <v>2143.1813546100002</v>
      </c>
    </row>
    <row r="131" spans="1:25" ht="15.75" x14ac:dyDescent="0.2">
      <c r="A131" s="35">
        <f t="shared" si="3"/>
        <v>43446</v>
      </c>
      <c r="B131" s="36">
        <f>SUMIFS(СВЦЭМ!$D$34:$D$777,СВЦЭМ!$A$34:$A$777,$A131,СВЦЭМ!$B$34:$B$777,B$119)+'СЕТ СН'!$I$11+СВЦЭМ!$D$10+'СЕТ СН'!$I$6-'СЕТ СН'!$I$23</f>
        <v>2210.5446737299999</v>
      </c>
      <c r="C131" s="36">
        <f>SUMIFS(СВЦЭМ!$D$34:$D$777,СВЦЭМ!$A$34:$A$777,$A131,СВЦЭМ!$B$34:$B$777,C$119)+'СЕТ СН'!$I$11+СВЦЭМ!$D$10+'СЕТ СН'!$I$6-'СЕТ СН'!$I$23</f>
        <v>2301.7639224200002</v>
      </c>
      <c r="D131" s="36">
        <f>SUMIFS(СВЦЭМ!$D$34:$D$777,СВЦЭМ!$A$34:$A$777,$A131,СВЦЭМ!$B$34:$B$777,D$119)+'СЕТ СН'!$I$11+СВЦЭМ!$D$10+'СЕТ СН'!$I$6-'СЕТ СН'!$I$23</f>
        <v>2359.7643373800001</v>
      </c>
      <c r="E131" s="36">
        <f>SUMIFS(СВЦЭМ!$D$34:$D$777,СВЦЭМ!$A$34:$A$777,$A131,СВЦЭМ!$B$34:$B$777,E$119)+'СЕТ СН'!$I$11+СВЦЭМ!$D$10+'СЕТ СН'!$I$6-'СЕТ СН'!$I$23</f>
        <v>2380.8519333200002</v>
      </c>
      <c r="F131" s="36">
        <f>SUMIFS(СВЦЭМ!$D$34:$D$777,СВЦЭМ!$A$34:$A$777,$A131,СВЦЭМ!$B$34:$B$777,F$119)+'СЕТ СН'!$I$11+СВЦЭМ!$D$10+'СЕТ СН'!$I$6-'СЕТ СН'!$I$23</f>
        <v>2378.3045335000002</v>
      </c>
      <c r="G131" s="36">
        <f>SUMIFS(СВЦЭМ!$D$34:$D$777,СВЦЭМ!$A$34:$A$777,$A131,СВЦЭМ!$B$34:$B$777,G$119)+'СЕТ СН'!$I$11+СВЦЭМ!$D$10+'СЕТ СН'!$I$6-'СЕТ СН'!$I$23</f>
        <v>2350.4472309800003</v>
      </c>
      <c r="H131" s="36">
        <f>SUMIFS(СВЦЭМ!$D$34:$D$777,СВЦЭМ!$A$34:$A$777,$A131,СВЦЭМ!$B$34:$B$777,H$119)+'СЕТ СН'!$I$11+СВЦЭМ!$D$10+'СЕТ СН'!$I$6-'СЕТ СН'!$I$23</f>
        <v>2270.45538597</v>
      </c>
      <c r="I131" s="36">
        <f>SUMIFS(СВЦЭМ!$D$34:$D$777,СВЦЭМ!$A$34:$A$777,$A131,СВЦЭМ!$B$34:$B$777,I$119)+'СЕТ СН'!$I$11+СВЦЭМ!$D$10+'СЕТ СН'!$I$6-'СЕТ СН'!$I$23</f>
        <v>2164.7953477299998</v>
      </c>
      <c r="J131" s="36">
        <f>SUMIFS(СВЦЭМ!$D$34:$D$777,СВЦЭМ!$A$34:$A$777,$A131,СВЦЭМ!$B$34:$B$777,J$119)+'СЕТ СН'!$I$11+СВЦЭМ!$D$10+'СЕТ СН'!$I$6-'СЕТ СН'!$I$23</f>
        <v>2129.63893358</v>
      </c>
      <c r="K131" s="36">
        <f>SUMIFS(СВЦЭМ!$D$34:$D$777,СВЦЭМ!$A$34:$A$777,$A131,СВЦЭМ!$B$34:$B$777,K$119)+'СЕТ СН'!$I$11+СВЦЭМ!$D$10+'СЕТ СН'!$I$6-'СЕТ СН'!$I$23</f>
        <v>2054.8734668799998</v>
      </c>
      <c r="L131" s="36">
        <f>SUMIFS(СВЦЭМ!$D$34:$D$777,СВЦЭМ!$A$34:$A$777,$A131,СВЦЭМ!$B$34:$B$777,L$119)+'СЕТ СН'!$I$11+СВЦЭМ!$D$10+'СЕТ СН'!$I$6-'СЕТ СН'!$I$23</f>
        <v>2053.70725533</v>
      </c>
      <c r="M131" s="36">
        <f>SUMIFS(СВЦЭМ!$D$34:$D$777,СВЦЭМ!$A$34:$A$777,$A131,СВЦЭМ!$B$34:$B$777,M$119)+'СЕТ СН'!$I$11+СВЦЭМ!$D$10+'СЕТ СН'!$I$6-'СЕТ СН'!$I$23</f>
        <v>2108.32673436</v>
      </c>
      <c r="N131" s="36">
        <f>SUMIFS(СВЦЭМ!$D$34:$D$777,СВЦЭМ!$A$34:$A$777,$A131,СВЦЭМ!$B$34:$B$777,N$119)+'СЕТ СН'!$I$11+СВЦЭМ!$D$10+'СЕТ СН'!$I$6-'СЕТ СН'!$I$23</f>
        <v>2167.0877151200002</v>
      </c>
      <c r="O131" s="36">
        <f>SUMIFS(СВЦЭМ!$D$34:$D$777,СВЦЭМ!$A$34:$A$777,$A131,СВЦЭМ!$B$34:$B$777,O$119)+'СЕТ СН'!$I$11+СВЦЭМ!$D$10+'СЕТ СН'!$I$6-'СЕТ СН'!$I$23</f>
        <v>2208.6033981999999</v>
      </c>
      <c r="P131" s="36">
        <f>SUMIFS(СВЦЭМ!$D$34:$D$777,СВЦЭМ!$A$34:$A$777,$A131,СВЦЭМ!$B$34:$B$777,P$119)+'СЕТ СН'!$I$11+СВЦЭМ!$D$10+'СЕТ СН'!$I$6-'СЕТ СН'!$I$23</f>
        <v>2218.83674359</v>
      </c>
      <c r="Q131" s="36">
        <f>SUMIFS(СВЦЭМ!$D$34:$D$777,СВЦЭМ!$A$34:$A$777,$A131,СВЦЭМ!$B$34:$B$777,Q$119)+'СЕТ СН'!$I$11+СВЦЭМ!$D$10+'СЕТ СН'!$I$6-'СЕТ СН'!$I$23</f>
        <v>2172.1800582300002</v>
      </c>
      <c r="R131" s="36">
        <f>SUMIFS(СВЦЭМ!$D$34:$D$777,СВЦЭМ!$A$34:$A$777,$A131,СВЦЭМ!$B$34:$B$777,R$119)+'СЕТ СН'!$I$11+СВЦЭМ!$D$10+'СЕТ СН'!$I$6-'СЕТ СН'!$I$23</f>
        <v>2124.42875267</v>
      </c>
      <c r="S131" s="36">
        <f>SUMIFS(СВЦЭМ!$D$34:$D$777,СВЦЭМ!$A$34:$A$777,$A131,СВЦЭМ!$B$34:$B$777,S$119)+'СЕТ СН'!$I$11+СВЦЭМ!$D$10+'СЕТ СН'!$I$6-'СЕТ СН'!$I$23</f>
        <v>2034.9676198100001</v>
      </c>
      <c r="T131" s="36">
        <f>SUMIFS(СВЦЭМ!$D$34:$D$777,СВЦЭМ!$A$34:$A$777,$A131,СВЦЭМ!$B$34:$B$777,T$119)+'СЕТ СН'!$I$11+СВЦЭМ!$D$10+'СЕТ СН'!$I$6-'СЕТ СН'!$I$23</f>
        <v>2008.3623273100002</v>
      </c>
      <c r="U131" s="36">
        <f>SUMIFS(СВЦЭМ!$D$34:$D$777,СВЦЭМ!$A$34:$A$777,$A131,СВЦЭМ!$B$34:$B$777,U$119)+'СЕТ СН'!$I$11+СВЦЭМ!$D$10+'СЕТ СН'!$I$6-'СЕТ СН'!$I$23</f>
        <v>2016.02430448</v>
      </c>
      <c r="V131" s="36">
        <f>SUMIFS(СВЦЭМ!$D$34:$D$777,СВЦЭМ!$A$34:$A$777,$A131,СВЦЭМ!$B$34:$B$777,V$119)+'СЕТ СН'!$I$11+СВЦЭМ!$D$10+'СЕТ СН'!$I$6-'СЕТ СН'!$I$23</f>
        <v>2026.6081749800001</v>
      </c>
      <c r="W131" s="36">
        <f>SUMIFS(СВЦЭМ!$D$34:$D$777,СВЦЭМ!$A$34:$A$777,$A131,СВЦЭМ!$B$34:$B$777,W$119)+'СЕТ СН'!$I$11+СВЦЭМ!$D$10+'СЕТ СН'!$I$6-'СЕТ СН'!$I$23</f>
        <v>2048.1469659599998</v>
      </c>
      <c r="X131" s="36">
        <f>SUMIFS(СВЦЭМ!$D$34:$D$777,СВЦЭМ!$A$34:$A$777,$A131,СВЦЭМ!$B$34:$B$777,X$119)+'СЕТ СН'!$I$11+СВЦЭМ!$D$10+'СЕТ СН'!$I$6-'СЕТ СН'!$I$23</f>
        <v>2053.4375521399998</v>
      </c>
      <c r="Y131" s="36">
        <f>SUMIFS(СВЦЭМ!$D$34:$D$777,СВЦЭМ!$A$34:$A$777,$A131,СВЦЭМ!$B$34:$B$777,Y$119)+'СЕТ СН'!$I$11+СВЦЭМ!$D$10+'СЕТ СН'!$I$6-'СЕТ СН'!$I$23</f>
        <v>2130.6100290499999</v>
      </c>
    </row>
    <row r="132" spans="1:25" ht="15.75" x14ac:dyDescent="0.2">
      <c r="A132" s="35">
        <f t="shared" si="3"/>
        <v>43447</v>
      </c>
      <c r="B132" s="36">
        <f>SUMIFS(СВЦЭМ!$D$34:$D$777,СВЦЭМ!$A$34:$A$777,$A132,СВЦЭМ!$B$34:$B$777,B$119)+'СЕТ СН'!$I$11+СВЦЭМ!$D$10+'СЕТ СН'!$I$6-'СЕТ СН'!$I$23</f>
        <v>2209.1978701899998</v>
      </c>
      <c r="C132" s="36">
        <f>SUMIFS(СВЦЭМ!$D$34:$D$777,СВЦЭМ!$A$34:$A$777,$A132,СВЦЭМ!$B$34:$B$777,C$119)+'СЕТ СН'!$I$11+СВЦЭМ!$D$10+'СЕТ СН'!$I$6-'СЕТ СН'!$I$23</f>
        <v>2283.1745779499997</v>
      </c>
      <c r="D132" s="36">
        <f>SUMIFS(СВЦЭМ!$D$34:$D$777,СВЦЭМ!$A$34:$A$777,$A132,СВЦЭМ!$B$34:$B$777,D$119)+'СЕТ СН'!$I$11+СВЦЭМ!$D$10+'СЕТ СН'!$I$6-'СЕТ СН'!$I$23</f>
        <v>2344.8086180400001</v>
      </c>
      <c r="E132" s="36">
        <f>SUMIFS(СВЦЭМ!$D$34:$D$777,СВЦЭМ!$A$34:$A$777,$A132,СВЦЭМ!$B$34:$B$777,E$119)+'СЕТ СН'!$I$11+СВЦЭМ!$D$10+'СЕТ СН'!$I$6-'СЕТ СН'!$I$23</f>
        <v>2360.4527705299997</v>
      </c>
      <c r="F132" s="36">
        <f>SUMIFS(СВЦЭМ!$D$34:$D$777,СВЦЭМ!$A$34:$A$777,$A132,СВЦЭМ!$B$34:$B$777,F$119)+'СЕТ СН'!$I$11+СВЦЭМ!$D$10+'СЕТ СН'!$I$6-'СЕТ СН'!$I$23</f>
        <v>2361.8413120599998</v>
      </c>
      <c r="G132" s="36">
        <f>SUMIFS(СВЦЭМ!$D$34:$D$777,СВЦЭМ!$A$34:$A$777,$A132,СВЦЭМ!$B$34:$B$777,G$119)+'СЕТ СН'!$I$11+СВЦЭМ!$D$10+'СЕТ СН'!$I$6-'СЕТ СН'!$I$23</f>
        <v>2343.22985763</v>
      </c>
      <c r="H132" s="36">
        <f>SUMIFS(СВЦЭМ!$D$34:$D$777,СВЦЭМ!$A$34:$A$777,$A132,СВЦЭМ!$B$34:$B$777,H$119)+'СЕТ СН'!$I$11+СВЦЭМ!$D$10+'СЕТ СН'!$I$6-'СЕТ СН'!$I$23</f>
        <v>2264.7988360999998</v>
      </c>
      <c r="I132" s="36">
        <f>SUMIFS(СВЦЭМ!$D$34:$D$777,СВЦЭМ!$A$34:$A$777,$A132,СВЦЭМ!$B$34:$B$777,I$119)+'СЕТ СН'!$I$11+СВЦЭМ!$D$10+'СЕТ СН'!$I$6-'СЕТ СН'!$I$23</f>
        <v>2182.3421029000001</v>
      </c>
      <c r="J132" s="36">
        <f>SUMIFS(СВЦЭМ!$D$34:$D$777,СВЦЭМ!$A$34:$A$777,$A132,СВЦЭМ!$B$34:$B$777,J$119)+'СЕТ СН'!$I$11+СВЦЭМ!$D$10+'СЕТ СН'!$I$6-'СЕТ СН'!$I$23</f>
        <v>2112.7028412499999</v>
      </c>
      <c r="K132" s="36">
        <f>SUMIFS(СВЦЭМ!$D$34:$D$777,СВЦЭМ!$A$34:$A$777,$A132,СВЦЭМ!$B$34:$B$777,K$119)+'СЕТ СН'!$I$11+СВЦЭМ!$D$10+'СЕТ СН'!$I$6-'СЕТ СН'!$I$23</f>
        <v>2057.3092774300003</v>
      </c>
      <c r="L132" s="36">
        <f>SUMIFS(СВЦЭМ!$D$34:$D$777,СВЦЭМ!$A$34:$A$777,$A132,СВЦЭМ!$B$34:$B$777,L$119)+'СЕТ СН'!$I$11+СВЦЭМ!$D$10+'СЕТ СН'!$I$6-'СЕТ СН'!$I$23</f>
        <v>2053.0382640299999</v>
      </c>
      <c r="M132" s="36">
        <f>SUMIFS(СВЦЭМ!$D$34:$D$777,СВЦЭМ!$A$34:$A$777,$A132,СВЦЭМ!$B$34:$B$777,M$119)+'СЕТ СН'!$I$11+СВЦЭМ!$D$10+'СЕТ СН'!$I$6-'СЕТ СН'!$I$23</f>
        <v>2100.12346561</v>
      </c>
      <c r="N132" s="36">
        <f>SUMIFS(СВЦЭМ!$D$34:$D$777,СВЦЭМ!$A$34:$A$777,$A132,СВЦЭМ!$B$34:$B$777,N$119)+'СЕТ СН'!$I$11+СВЦЭМ!$D$10+'СЕТ СН'!$I$6-'СЕТ СН'!$I$23</f>
        <v>2170.1218120100002</v>
      </c>
      <c r="O132" s="36">
        <f>SUMIFS(СВЦЭМ!$D$34:$D$777,СВЦЭМ!$A$34:$A$777,$A132,СВЦЭМ!$B$34:$B$777,O$119)+'СЕТ СН'!$I$11+СВЦЭМ!$D$10+'СЕТ СН'!$I$6-'СЕТ СН'!$I$23</f>
        <v>2202.1745704</v>
      </c>
      <c r="P132" s="36">
        <f>SUMIFS(СВЦЭМ!$D$34:$D$777,СВЦЭМ!$A$34:$A$777,$A132,СВЦЭМ!$B$34:$B$777,P$119)+'СЕТ СН'!$I$11+СВЦЭМ!$D$10+'СЕТ СН'!$I$6-'СЕТ СН'!$I$23</f>
        <v>2194.0911650400003</v>
      </c>
      <c r="Q132" s="36">
        <f>SUMIFS(СВЦЭМ!$D$34:$D$777,СВЦЭМ!$A$34:$A$777,$A132,СВЦЭМ!$B$34:$B$777,Q$119)+'СЕТ СН'!$I$11+СВЦЭМ!$D$10+'СЕТ СН'!$I$6-'СЕТ СН'!$I$23</f>
        <v>2166.3214777900002</v>
      </c>
      <c r="R132" s="36">
        <f>SUMIFS(СВЦЭМ!$D$34:$D$777,СВЦЭМ!$A$34:$A$777,$A132,СВЦЭМ!$B$34:$B$777,R$119)+'СЕТ СН'!$I$11+СВЦЭМ!$D$10+'СЕТ СН'!$I$6-'СЕТ СН'!$I$23</f>
        <v>2146.1756167599997</v>
      </c>
      <c r="S132" s="36">
        <f>SUMIFS(СВЦЭМ!$D$34:$D$777,СВЦЭМ!$A$34:$A$777,$A132,СВЦЭМ!$B$34:$B$777,S$119)+'СЕТ СН'!$I$11+СВЦЭМ!$D$10+'СЕТ СН'!$I$6-'СЕТ СН'!$I$23</f>
        <v>2070.6931108700001</v>
      </c>
      <c r="T132" s="36">
        <f>SUMIFS(СВЦЭМ!$D$34:$D$777,СВЦЭМ!$A$34:$A$777,$A132,СВЦЭМ!$B$34:$B$777,T$119)+'СЕТ СН'!$I$11+СВЦЭМ!$D$10+'СЕТ СН'!$I$6-'СЕТ СН'!$I$23</f>
        <v>2071.8037813000001</v>
      </c>
      <c r="U132" s="36">
        <f>SUMIFS(СВЦЭМ!$D$34:$D$777,СВЦЭМ!$A$34:$A$777,$A132,СВЦЭМ!$B$34:$B$777,U$119)+'СЕТ СН'!$I$11+СВЦЭМ!$D$10+'СЕТ СН'!$I$6-'СЕТ СН'!$I$23</f>
        <v>2081.19046893</v>
      </c>
      <c r="V132" s="36">
        <f>SUMIFS(СВЦЭМ!$D$34:$D$777,СВЦЭМ!$A$34:$A$777,$A132,СВЦЭМ!$B$34:$B$777,V$119)+'СЕТ СН'!$I$11+СВЦЭМ!$D$10+'СЕТ СН'!$I$6-'СЕТ СН'!$I$23</f>
        <v>2049.5662240800002</v>
      </c>
      <c r="W132" s="36">
        <f>SUMIFS(СВЦЭМ!$D$34:$D$777,СВЦЭМ!$A$34:$A$777,$A132,СВЦЭМ!$B$34:$B$777,W$119)+'СЕТ СН'!$I$11+СВЦЭМ!$D$10+'СЕТ СН'!$I$6-'СЕТ СН'!$I$23</f>
        <v>2047.1610152000003</v>
      </c>
      <c r="X132" s="36">
        <f>SUMIFS(СВЦЭМ!$D$34:$D$777,СВЦЭМ!$A$34:$A$777,$A132,СВЦЭМ!$B$34:$B$777,X$119)+'СЕТ СН'!$I$11+СВЦЭМ!$D$10+'СЕТ СН'!$I$6-'СЕТ СН'!$I$23</f>
        <v>2053.9286814400002</v>
      </c>
      <c r="Y132" s="36">
        <f>SUMIFS(СВЦЭМ!$D$34:$D$777,СВЦЭМ!$A$34:$A$777,$A132,СВЦЭМ!$B$34:$B$777,Y$119)+'СЕТ СН'!$I$11+СВЦЭМ!$D$10+'СЕТ СН'!$I$6-'СЕТ СН'!$I$23</f>
        <v>2146.5900217200001</v>
      </c>
    </row>
    <row r="133" spans="1:25" ht="15.75" x14ac:dyDescent="0.2">
      <c r="A133" s="35">
        <f t="shared" si="3"/>
        <v>43448</v>
      </c>
      <c r="B133" s="36">
        <f>SUMIFS(СВЦЭМ!$D$34:$D$777,СВЦЭМ!$A$34:$A$777,$A133,СВЦЭМ!$B$34:$B$777,B$119)+'СЕТ СН'!$I$11+СВЦЭМ!$D$10+'СЕТ СН'!$I$6-'СЕТ СН'!$I$23</f>
        <v>2224.43027059</v>
      </c>
      <c r="C133" s="36">
        <f>SUMIFS(СВЦЭМ!$D$34:$D$777,СВЦЭМ!$A$34:$A$777,$A133,СВЦЭМ!$B$34:$B$777,C$119)+'СЕТ СН'!$I$11+СВЦЭМ!$D$10+'СЕТ СН'!$I$6-'СЕТ СН'!$I$23</f>
        <v>2302.1908490800001</v>
      </c>
      <c r="D133" s="36">
        <f>SUMIFS(СВЦЭМ!$D$34:$D$777,СВЦЭМ!$A$34:$A$777,$A133,СВЦЭМ!$B$34:$B$777,D$119)+'СЕТ СН'!$I$11+СВЦЭМ!$D$10+'СЕТ СН'!$I$6-'СЕТ СН'!$I$23</f>
        <v>2359.5373652400003</v>
      </c>
      <c r="E133" s="36">
        <f>SUMIFS(СВЦЭМ!$D$34:$D$777,СВЦЭМ!$A$34:$A$777,$A133,СВЦЭМ!$B$34:$B$777,E$119)+'СЕТ СН'!$I$11+СВЦЭМ!$D$10+'СЕТ СН'!$I$6-'СЕТ СН'!$I$23</f>
        <v>2364.3244917700003</v>
      </c>
      <c r="F133" s="36">
        <f>SUMIFS(СВЦЭМ!$D$34:$D$777,СВЦЭМ!$A$34:$A$777,$A133,СВЦЭМ!$B$34:$B$777,F$119)+'СЕТ СН'!$I$11+СВЦЭМ!$D$10+'СЕТ СН'!$I$6-'СЕТ СН'!$I$23</f>
        <v>2362.35173265</v>
      </c>
      <c r="G133" s="36">
        <f>SUMIFS(СВЦЭМ!$D$34:$D$777,СВЦЭМ!$A$34:$A$777,$A133,СВЦЭМ!$B$34:$B$777,G$119)+'СЕТ СН'!$I$11+СВЦЭМ!$D$10+'СЕТ СН'!$I$6-'СЕТ СН'!$I$23</f>
        <v>2338.9214034000001</v>
      </c>
      <c r="H133" s="36">
        <f>SUMIFS(СВЦЭМ!$D$34:$D$777,СВЦЭМ!$A$34:$A$777,$A133,СВЦЭМ!$B$34:$B$777,H$119)+'СЕТ СН'!$I$11+СВЦЭМ!$D$10+'СЕТ СН'!$I$6-'СЕТ СН'!$I$23</f>
        <v>2291.3440515700004</v>
      </c>
      <c r="I133" s="36">
        <f>SUMIFS(СВЦЭМ!$D$34:$D$777,СВЦЭМ!$A$34:$A$777,$A133,СВЦЭМ!$B$34:$B$777,I$119)+'СЕТ СН'!$I$11+СВЦЭМ!$D$10+'СЕТ СН'!$I$6-'СЕТ СН'!$I$23</f>
        <v>2187.5807167499997</v>
      </c>
      <c r="J133" s="36">
        <f>SUMIFS(СВЦЭМ!$D$34:$D$777,СВЦЭМ!$A$34:$A$777,$A133,СВЦЭМ!$B$34:$B$777,J$119)+'СЕТ СН'!$I$11+СВЦЭМ!$D$10+'СЕТ СН'!$I$6-'СЕТ СН'!$I$23</f>
        <v>2121.5557836899998</v>
      </c>
      <c r="K133" s="36">
        <f>SUMIFS(СВЦЭМ!$D$34:$D$777,СВЦЭМ!$A$34:$A$777,$A133,СВЦЭМ!$B$34:$B$777,K$119)+'СЕТ СН'!$I$11+СВЦЭМ!$D$10+'СЕТ СН'!$I$6-'СЕТ СН'!$I$23</f>
        <v>2056.0251485199997</v>
      </c>
      <c r="L133" s="36">
        <f>SUMIFS(СВЦЭМ!$D$34:$D$777,СВЦЭМ!$A$34:$A$777,$A133,СВЦЭМ!$B$34:$B$777,L$119)+'СЕТ СН'!$I$11+СВЦЭМ!$D$10+'СЕТ СН'!$I$6-'СЕТ СН'!$I$23</f>
        <v>2052.7792984400003</v>
      </c>
      <c r="M133" s="36">
        <f>SUMIFS(СВЦЭМ!$D$34:$D$777,СВЦЭМ!$A$34:$A$777,$A133,СВЦЭМ!$B$34:$B$777,M$119)+'СЕТ СН'!$I$11+СВЦЭМ!$D$10+'СЕТ СН'!$I$6-'СЕТ СН'!$I$23</f>
        <v>2116.2092196399999</v>
      </c>
      <c r="N133" s="36">
        <f>SUMIFS(СВЦЭМ!$D$34:$D$777,СВЦЭМ!$A$34:$A$777,$A133,СВЦЭМ!$B$34:$B$777,N$119)+'СЕТ СН'!$I$11+СВЦЭМ!$D$10+'СЕТ СН'!$I$6-'СЕТ СН'!$I$23</f>
        <v>2183.18364406</v>
      </c>
      <c r="O133" s="36">
        <f>SUMIFS(СВЦЭМ!$D$34:$D$777,СВЦЭМ!$A$34:$A$777,$A133,СВЦЭМ!$B$34:$B$777,O$119)+'СЕТ СН'!$I$11+СВЦЭМ!$D$10+'СЕТ СН'!$I$6-'СЕТ СН'!$I$23</f>
        <v>2198.0759539800001</v>
      </c>
      <c r="P133" s="36">
        <f>SUMIFS(СВЦЭМ!$D$34:$D$777,СВЦЭМ!$A$34:$A$777,$A133,СВЦЭМ!$B$34:$B$777,P$119)+'СЕТ СН'!$I$11+СВЦЭМ!$D$10+'СЕТ СН'!$I$6-'СЕТ СН'!$I$23</f>
        <v>2191.6488187499999</v>
      </c>
      <c r="Q133" s="36">
        <f>SUMIFS(СВЦЭМ!$D$34:$D$777,СВЦЭМ!$A$34:$A$777,$A133,СВЦЭМ!$B$34:$B$777,Q$119)+'СЕТ СН'!$I$11+СВЦЭМ!$D$10+'СЕТ СН'!$I$6-'СЕТ СН'!$I$23</f>
        <v>2187.8076180400003</v>
      </c>
      <c r="R133" s="36">
        <f>SUMIFS(СВЦЭМ!$D$34:$D$777,СВЦЭМ!$A$34:$A$777,$A133,СВЦЭМ!$B$34:$B$777,R$119)+'СЕТ СН'!$I$11+СВЦЭМ!$D$10+'СЕТ СН'!$I$6-'СЕТ СН'!$I$23</f>
        <v>2157.41768783</v>
      </c>
      <c r="S133" s="36">
        <f>SUMIFS(СВЦЭМ!$D$34:$D$777,СВЦЭМ!$A$34:$A$777,$A133,СВЦЭМ!$B$34:$B$777,S$119)+'СЕТ СН'!$I$11+СВЦЭМ!$D$10+'СЕТ СН'!$I$6-'СЕТ СН'!$I$23</f>
        <v>2053.30272212</v>
      </c>
      <c r="T133" s="36">
        <f>SUMIFS(СВЦЭМ!$D$34:$D$777,СВЦЭМ!$A$34:$A$777,$A133,СВЦЭМ!$B$34:$B$777,T$119)+'СЕТ СН'!$I$11+СВЦЭМ!$D$10+'СЕТ СН'!$I$6-'СЕТ СН'!$I$23</f>
        <v>2008.7596797599999</v>
      </c>
      <c r="U133" s="36">
        <f>SUMIFS(СВЦЭМ!$D$34:$D$777,СВЦЭМ!$A$34:$A$777,$A133,СВЦЭМ!$B$34:$B$777,U$119)+'СЕТ СН'!$I$11+СВЦЭМ!$D$10+'СЕТ СН'!$I$6-'СЕТ СН'!$I$23</f>
        <v>2002.98230367</v>
      </c>
      <c r="V133" s="36">
        <f>SUMIFS(СВЦЭМ!$D$34:$D$777,СВЦЭМ!$A$34:$A$777,$A133,СВЦЭМ!$B$34:$B$777,V$119)+'СЕТ СН'!$I$11+СВЦЭМ!$D$10+'СЕТ СН'!$I$6-'СЕТ СН'!$I$23</f>
        <v>2009.41765691</v>
      </c>
      <c r="W133" s="36">
        <f>SUMIFS(СВЦЭМ!$D$34:$D$777,СВЦЭМ!$A$34:$A$777,$A133,СВЦЭМ!$B$34:$B$777,W$119)+'СЕТ СН'!$I$11+СВЦЭМ!$D$10+'СЕТ СН'!$I$6-'СЕТ СН'!$I$23</f>
        <v>2029.3244953900003</v>
      </c>
      <c r="X133" s="36">
        <f>SUMIFS(СВЦЭМ!$D$34:$D$777,СВЦЭМ!$A$34:$A$777,$A133,СВЦЭМ!$B$34:$B$777,X$119)+'СЕТ СН'!$I$11+СВЦЭМ!$D$10+'СЕТ СН'!$I$6-'СЕТ СН'!$I$23</f>
        <v>2042.4726597999997</v>
      </c>
      <c r="Y133" s="36">
        <f>SUMIFS(СВЦЭМ!$D$34:$D$777,СВЦЭМ!$A$34:$A$777,$A133,СВЦЭМ!$B$34:$B$777,Y$119)+'СЕТ СН'!$I$11+СВЦЭМ!$D$10+'СЕТ СН'!$I$6-'СЕТ СН'!$I$23</f>
        <v>2134.0646376</v>
      </c>
    </row>
    <row r="134" spans="1:25" ht="15.75" x14ac:dyDescent="0.2">
      <c r="A134" s="35">
        <f t="shared" si="3"/>
        <v>43449</v>
      </c>
      <c r="B134" s="36">
        <f>SUMIFS(СВЦЭМ!$D$34:$D$777,СВЦЭМ!$A$34:$A$777,$A134,СВЦЭМ!$B$34:$B$777,B$119)+'СЕТ СН'!$I$11+СВЦЭМ!$D$10+'СЕТ СН'!$I$6-'СЕТ СН'!$I$23</f>
        <v>2264.3802151300001</v>
      </c>
      <c r="C134" s="36">
        <f>SUMIFS(СВЦЭМ!$D$34:$D$777,СВЦЭМ!$A$34:$A$777,$A134,СВЦЭМ!$B$34:$B$777,C$119)+'СЕТ СН'!$I$11+СВЦЭМ!$D$10+'СЕТ СН'!$I$6-'СЕТ СН'!$I$23</f>
        <v>2313.6714629899998</v>
      </c>
      <c r="D134" s="36">
        <f>SUMIFS(СВЦЭМ!$D$34:$D$777,СВЦЭМ!$A$34:$A$777,$A134,СВЦЭМ!$B$34:$B$777,D$119)+'СЕТ СН'!$I$11+СВЦЭМ!$D$10+'СЕТ СН'!$I$6-'СЕТ СН'!$I$23</f>
        <v>2357.40504728</v>
      </c>
      <c r="E134" s="36">
        <f>SUMIFS(СВЦЭМ!$D$34:$D$777,СВЦЭМ!$A$34:$A$777,$A134,СВЦЭМ!$B$34:$B$777,E$119)+'СЕТ СН'!$I$11+СВЦЭМ!$D$10+'СЕТ СН'!$I$6-'СЕТ СН'!$I$23</f>
        <v>2357.25862405</v>
      </c>
      <c r="F134" s="36">
        <f>SUMIFS(СВЦЭМ!$D$34:$D$777,СВЦЭМ!$A$34:$A$777,$A134,СВЦЭМ!$B$34:$B$777,F$119)+'СЕТ СН'!$I$11+СВЦЭМ!$D$10+'СЕТ СН'!$I$6-'СЕТ СН'!$I$23</f>
        <v>2356.0988483900001</v>
      </c>
      <c r="G134" s="36">
        <f>SUMIFS(СВЦЭМ!$D$34:$D$777,СВЦЭМ!$A$34:$A$777,$A134,СВЦЭМ!$B$34:$B$777,G$119)+'СЕТ СН'!$I$11+СВЦЭМ!$D$10+'СЕТ СН'!$I$6-'СЕТ СН'!$I$23</f>
        <v>2326.3912629699998</v>
      </c>
      <c r="H134" s="36">
        <f>SUMIFS(СВЦЭМ!$D$34:$D$777,СВЦЭМ!$A$34:$A$777,$A134,СВЦЭМ!$B$34:$B$777,H$119)+'СЕТ СН'!$I$11+СВЦЭМ!$D$10+'СЕТ СН'!$I$6-'СЕТ СН'!$I$23</f>
        <v>2300.3008903</v>
      </c>
      <c r="I134" s="36">
        <f>SUMIFS(СВЦЭМ!$D$34:$D$777,СВЦЭМ!$A$34:$A$777,$A134,СВЦЭМ!$B$34:$B$777,I$119)+'СЕТ СН'!$I$11+СВЦЭМ!$D$10+'СЕТ СН'!$I$6-'СЕТ СН'!$I$23</f>
        <v>2199.9292795700003</v>
      </c>
      <c r="J134" s="36">
        <f>SUMIFS(СВЦЭМ!$D$34:$D$777,СВЦЭМ!$A$34:$A$777,$A134,СВЦЭМ!$B$34:$B$777,J$119)+'СЕТ СН'!$I$11+СВЦЭМ!$D$10+'СЕТ СН'!$I$6-'СЕТ СН'!$I$23</f>
        <v>2105.7567108799999</v>
      </c>
      <c r="K134" s="36">
        <f>SUMIFS(СВЦЭМ!$D$34:$D$777,СВЦЭМ!$A$34:$A$777,$A134,СВЦЭМ!$B$34:$B$777,K$119)+'СЕТ СН'!$I$11+СВЦЭМ!$D$10+'СЕТ СН'!$I$6-'СЕТ СН'!$I$23</f>
        <v>2037.2457304099999</v>
      </c>
      <c r="L134" s="36">
        <f>SUMIFS(СВЦЭМ!$D$34:$D$777,СВЦЭМ!$A$34:$A$777,$A134,СВЦЭМ!$B$34:$B$777,L$119)+'СЕТ СН'!$I$11+СВЦЭМ!$D$10+'СЕТ СН'!$I$6-'СЕТ СН'!$I$23</f>
        <v>2053.5932578100001</v>
      </c>
      <c r="M134" s="36">
        <f>SUMIFS(СВЦЭМ!$D$34:$D$777,СВЦЭМ!$A$34:$A$777,$A134,СВЦЭМ!$B$34:$B$777,M$119)+'СЕТ СН'!$I$11+СВЦЭМ!$D$10+'СЕТ СН'!$I$6-'СЕТ СН'!$I$23</f>
        <v>2109.3384205699999</v>
      </c>
      <c r="N134" s="36">
        <f>SUMIFS(СВЦЭМ!$D$34:$D$777,СВЦЭМ!$A$34:$A$777,$A134,СВЦЭМ!$B$34:$B$777,N$119)+'СЕТ СН'!$I$11+СВЦЭМ!$D$10+'СЕТ СН'!$I$6-'СЕТ СН'!$I$23</f>
        <v>2174.38734802</v>
      </c>
      <c r="O134" s="36">
        <f>SUMIFS(СВЦЭМ!$D$34:$D$777,СВЦЭМ!$A$34:$A$777,$A134,СВЦЭМ!$B$34:$B$777,O$119)+'СЕТ СН'!$I$11+СВЦЭМ!$D$10+'СЕТ СН'!$I$6-'СЕТ СН'!$I$23</f>
        <v>2217.3964960100002</v>
      </c>
      <c r="P134" s="36">
        <f>SUMIFS(СВЦЭМ!$D$34:$D$777,СВЦЭМ!$A$34:$A$777,$A134,СВЦЭМ!$B$34:$B$777,P$119)+'СЕТ СН'!$I$11+СВЦЭМ!$D$10+'СЕТ СН'!$I$6-'СЕТ СН'!$I$23</f>
        <v>2197.6473152099998</v>
      </c>
      <c r="Q134" s="36">
        <f>SUMIFS(СВЦЭМ!$D$34:$D$777,СВЦЭМ!$A$34:$A$777,$A134,СВЦЭМ!$B$34:$B$777,Q$119)+'СЕТ СН'!$I$11+СВЦЭМ!$D$10+'СЕТ СН'!$I$6-'СЕТ СН'!$I$23</f>
        <v>2177.0951463000001</v>
      </c>
      <c r="R134" s="36">
        <f>SUMIFS(СВЦЭМ!$D$34:$D$777,СВЦЭМ!$A$34:$A$777,$A134,СВЦЭМ!$B$34:$B$777,R$119)+'СЕТ СН'!$I$11+СВЦЭМ!$D$10+'СЕТ СН'!$I$6-'СЕТ СН'!$I$23</f>
        <v>2127.1377121999999</v>
      </c>
      <c r="S134" s="36">
        <f>SUMIFS(СВЦЭМ!$D$34:$D$777,СВЦЭМ!$A$34:$A$777,$A134,СВЦЭМ!$B$34:$B$777,S$119)+'СЕТ СН'!$I$11+СВЦЭМ!$D$10+'СЕТ СН'!$I$6-'СЕТ СН'!$I$23</f>
        <v>2034.6013446699999</v>
      </c>
      <c r="T134" s="36">
        <f>SUMIFS(СВЦЭМ!$D$34:$D$777,СВЦЭМ!$A$34:$A$777,$A134,СВЦЭМ!$B$34:$B$777,T$119)+'СЕТ СН'!$I$11+СВЦЭМ!$D$10+'СЕТ СН'!$I$6-'СЕТ СН'!$I$23</f>
        <v>1984.3895861800002</v>
      </c>
      <c r="U134" s="36">
        <f>SUMIFS(СВЦЭМ!$D$34:$D$777,СВЦЭМ!$A$34:$A$777,$A134,СВЦЭМ!$B$34:$B$777,U$119)+'СЕТ СН'!$I$11+СВЦЭМ!$D$10+'СЕТ СН'!$I$6-'СЕТ СН'!$I$23</f>
        <v>2000.1470630499998</v>
      </c>
      <c r="V134" s="36">
        <f>SUMIFS(СВЦЭМ!$D$34:$D$777,СВЦЭМ!$A$34:$A$777,$A134,СВЦЭМ!$B$34:$B$777,V$119)+'СЕТ СН'!$I$11+СВЦЭМ!$D$10+'СЕТ СН'!$I$6-'СЕТ СН'!$I$23</f>
        <v>2005.3783222499997</v>
      </c>
      <c r="W134" s="36">
        <f>SUMIFS(СВЦЭМ!$D$34:$D$777,СВЦЭМ!$A$34:$A$777,$A134,СВЦЭМ!$B$34:$B$777,W$119)+'СЕТ СН'!$I$11+СВЦЭМ!$D$10+'СЕТ СН'!$I$6-'СЕТ СН'!$I$23</f>
        <v>2012.28048489</v>
      </c>
      <c r="X134" s="36">
        <f>SUMIFS(СВЦЭМ!$D$34:$D$777,СВЦЭМ!$A$34:$A$777,$A134,СВЦЭМ!$B$34:$B$777,X$119)+'СЕТ СН'!$I$11+СВЦЭМ!$D$10+'СЕТ СН'!$I$6-'СЕТ СН'!$I$23</f>
        <v>2040.08695025</v>
      </c>
      <c r="Y134" s="36">
        <f>SUMIFS(СВЦЭМ!$D$34:$D$777,СВЦЭМ!$A$34:$A$777,$A134,СВЦЭМ!$B$34:$B$777,Y$119)+'СЕТ СН'!$I$11+СВЦЭМ!$D$10+'СЕТ СН'!$I$6-'СЕТ СН'!$I$23</f>
        <v>2111.0011494299997</v>
      </c>
    </row>
    <row r="135" spans="1:25" ht="15.75" x14ac:dyDescent="0.2">
      <c r="A135" s="35">
        <f t="shared" si="3"/>
        <v>43450</v>
      </c>
      <c r="B135" s="36">
        <f>SUMIFS(СВЦЭМ!$D$34:$D$777,СВЦЭМ!$A$34:$A$777,$A135,СВЦЭМ!$B$34:$B$777,B$119)+'СЕТ СН'!$I$11+СВЦЭМ!$D$10+'СЕТ СН'!$I$6-'СЕТ СН'!$I$23</f>
        <v>2220.00226006</v>
      </c>
      <c r="C135" s="36">
        <f>SUMIFS(СВЦЭМ!$D$34:$D$777,СВЦЭМ!$A$34:$A$777,$A135,СВЦЭМ!$B$34:$B$777,C$119)+'СЕТ СН'!$I$11+СВЦЭМ!$D$10+'СЕТ СН'!$I$6-'СЕТ СН'!$I$23</f>
        <v>2305.9801951899999</v>
      </c>
      <c r="D135" s="36">
        <f>SUMIFS(СВЦЭМ!$D$34:$D$777,СВЦЭМ!$A$34:$A$777,$A135,СВЦЭМ!$B$34:$B$777,D$119)+'СЕТ СН'!$I$11+СВЦЭМ!$D$10+'СЕТ СН'!$I$6-'СЕТ СН'!$I$23</f>
        <v>2366.6849168099998</v>
      </c>
      <c r="E135" s="36">
        <f>SUMIFS(СВЦЭМ!$D$34:$D$777,СВЦЭМ!$A$34:$A$777,$A135,СВЦЭМ!$B$34:$B$777,E$119)+'СЕТ СН'!$I$11+СВЦЭМ!$D$10+'СЕТ СН'!$I$6-'СЕТ СН'!$I$23</f>
        <v>2353.1549750499998</v>
      </c>
      <c r="F135" s="36">
        <f>SUMIFS(СВЦЭМ!$D$34:$D$777,СВЦЭМ!$A$34:$A$777,$A135,СВЦЭМ!$B$34:$B$777,F$119)+'СЕТ СН'!$I$11+СВЦЭМ!$D$10+'СЕТ СН'!$I$6-'СЕТ СН'!$I$23</f>
        <v>2343.2772189799998</v>
      </c>
      <c r="G135" s="36">
        <f>SUMIFS(СВЦЭМ!$D$34:$D$777,СВЦЭМ!$A$34:$A$777,$A135,СВЦЭМ!$B$34:$B$777,G$119)+'СЕТ СН'!$I$11+СВЦЭМ!$D$10+'СЕТ СН'!$I$6-'СЕТ СН'!$I$23</f>
        <v>2329.3452935400001</v>
      </c>
      <c r="H135" s="36">
        <f>SUMIFS(СВЦЭМ!$D$34:$D$777,СВЦЭМ!$A$34:$A$777,$A135,СВЦЭМ!$B$34:$B$777,H$119)+'СЕТ СН'!$I$11+СВЦЭМ!$D$10+'СЕТ СН'!$I$6-'СЕТ СН'!$I$23</f>
        <v>2309.6396997700003</v>
      </c>
      <c r="I135" s="36">
        <f>SUMIFS(СВЦЭМ!$D$34:$D$777,СВЦЭМ!$A$34:$A$777,$A135,СВЦЭМ!$B$34:$B$777,I$119)+'СЕТ СН'!$I$11+СВЦЭМ!$D$10+'СЕТ СН'!$I$6-'СЕТ СН'!$I$23</f>
        <v>2219.5359369799999</v>
      </c>
      <c r="J135" s="36">
        <f>SUMIFS(СВЦЭМ!$D$34:$D$777,СВЦЭМ!$A$34:$A$777,$A135,СВЦЭМ!$B$34:$B$777,J$119)+'СЕТ СН'!$I$11+СВЦЭМ!$D$10+'СЕТ СН'!$I$6-'СЕТ СН'!$I$23</f>
        <v>2130.3715459300001</v>
      </c>
      <c r="K135" s="36">
        <f>SUMIFS(СВЦЭМ!$D$34:$D$777,СВЦЭМ!$A$34:$A$777,$A135,СВЦЭМ!$B$34:$B$777,K$119)+'СЕТ СН'!$I$11+СВЦЭМ!$D$10+'СЕТ СН'!$I$6-'СЕТ СН'!$I$23</f>
        <v>2063.37742424</v>
      </c>
      <c r="L135" s="36">
        <f>SUMIFS(СВЦЭМ!$D$34:$D$777,СВЦЭМ!$A$34:$A$777,$A135,СВЦЭМ!$B$34:$B$777,L$119)+'СЕТ СН'!$I$11+СВЦЭМ!$D$10+'СЕТ СН'!$I$6-'СЕТ СН'!$I$23</f>
        <v>2031.8339979100001</v>
      </c>
      <c r="M135" s="36">
        <f>SUMIFS(СВЦЭМ!$D$34:$D$777,СВЦЭМ!$A$34:$A$777,$A135,СВЦЭМ!$B$34:$B$777,M$119)+'СЕТ СН'!$I$11+СВЦЭМ!$D$10+'СЕТ СН'!$I$6-'СЕТ СН'!$I$23</f>
        <v>2094.0777116199997</v>
      </c>
      <c r="N135" s="36">
        <f>SUMIFS(СВЦЭМ!$D$34:$D$777,СВЦЭМ!$A$34:$A$777,$A135,СВЦЭМ!$B$34:$B$777,N$119)+'СЕТ СН'!$I$11+СВЦЭМ!$D$10+'СЕТ СН'!$I$6-'СЕТ СН'!$I$23</f>
        <v>2169.5274495499998</v>
      </c>
      <c r="O135" s="36">
        <f>SUMIFS(СВЦЭМ!$D$34:$D$777,СВЦЭМ!$A$34:$A$777,$A135,СВЦЭМ!$B$34:$B$777,O$119)+'СЕТ СН'!$I$11+СВЦЭМ!$D$10+'СЕТ СН'!$I$6-'СЕТ СН'!$I$23</f>
        <v>2193.17253974</v>
      </c>
      <c r="P135" s="36">
        <f>SUMIFS(СВЦЭМ!$D$34:$D$777,СВЦЭМ!$A$34:$A$777,$A135,СВЦЭМ!$B$34:$B$777,P$119)+'СЕТ СН'!$I$11+СВЦЭМ!$D$10+'СЕТ СН'!$I$6-'СЕТ СН'!$I$23</f>
        <v>2198.4855460799999</v>
      </c>
      <c r="Q135" s="36">
        <f>SUMIFS(СВЦЭМ!$D$34:$D$777,СВЦЭМ!$A$34:$A$777,$A135,СВЦЭМ!$B$34:$B$777,Q$119)+'СЕТ СН'!$I$11+СВЦЭМ!$D$10+'СЕТ СН'!$I$6-'СЕТ СН'!$I$23</f>
        <v>2196.2681163400002</v>
      </c>
      <c r="R135" s="36">
        <f>SUMIFS(СВЦЭМ!$D$34:$D$777,СВЦЭМ!$A$34:$A$777,$A135,СВЦЭМ!$B$34:$B$777,R$119)+'СЕТ СН'!$I$11+СВЦЭМ!$D$10+'СЕТ СН'!$I$6-'СЕТ СН'!$I$23</f>
        <v>2147.16135803</v>
      </c>
      <c r="S135" s="36">
        <f>SUMIFS(СВЦЭМ!$D$34:$D$777,СВЦЭМ!$A$34:$A$777,$A135,СВЦЭМ!$B$34:$B$777,S$119)+'СЕТ СН'!$I$11+СВЦЭМ!$D$10+'СЕТ СН'!$I$6-'СЕТ СН'!$I$23</f>
        <v>2037.0906569500003</v>
      </c>
      <c r="T135" s="36">
        <f>SUMIFS(СВЦЭМ!$D$34:$D$777,СВЦЭМ!$A$34:$A$777,$A135,СВЦЭМ!$B$34:$B$777,T$119)+'СЕТ СН'!$I$11+СВЦЭМ!$D$10+'СЕТ СН'!$I$6-'СЕТ СН'!$I$23</f>
        <v>1981.8710486299997</v>
      </c>
      <c r="U135" s="36">
        <f>SUMIFS(СВЦЭМ!$D$34:$D$777,СВЦЭМ!$A$34:$A$777,$A135,СВЦЭМ!$B$34:$B$777,U$119)+'СЕТ СН'!$I$11+СВЦЭМ!$D$10+'СЕТ СН'!$I$6-'СЕТ СН'!$I$23</f>
        <v>1985.04805601</v>
      </c>
      <c r="V135" s="36">
        <f>SUMIFS(СВЦЭМ!$D$34:$D$777,СВЦЭМ!$A$34:$A$777,$A135,СВЦЭМ!$B$34:$B$777,V$119)+'СЕТ СН'!$I$11+СВЦЭМ!$D$10+'СЕТ СН'!$I$6-'СЕТ СН'!$I$23</f>
        <v>1996.6437791600001</v>
      </c>
      <c r="W135" s="36">
        <f>SUMIFS(СВЦЭМ!$D$34:$D$777,СВЦЭМ!$A$34:$A$777,$A135,СВЦЭМ!$B$34:$B$777,W$119)+'СЕТ СН'!$I$11+СВЦЭМ!$D$10+'СЕТ СН'!$I$6-'СЕТ СН'!$I$23</f>
        <v>2013.4713614100001</v>
      </c>
      <c r="X135" s="36">
        <f>SUMIFS(СВЦЭМ!$D$34:$D$777,СВЦЭМ!$A$34:$A$777,$A135,СВЦЭМ!$B$34:$B$777,X$119)+'СЕТ СН'!$I$11+СВЦЭМ!$D$10+'СЕТ СН'!$I$6-'СЕТ СН'!$I$23</f>
        <v>2044.2339754899999</v>
      </c>
      <c r="Y135" s="36">
        <f>SUMIFS(СВЦЭМ!$D$34:$D$777,СВЦЭМ!$A$34:$A$777,$A135,СВЦЭМ!$B$34:$B$777,Y$119)+'СЕТ СН'!$I$11+СВЦЭМ!$D$10+'СЕТ СН'!$I$6-'СЕТ СН'!$I$23</f>
        <v>2116.1552523299997</v>
      </c>
    </row>
    <row r="136" spans="1:25" ht="15.75" x14ac:dyDescent="0.2">
      <c r="A136" s="35">
        <f t="shared" si="3"/>
        <v>43451</v>
      </c>
      <c r="B136" s="36">
        <f>SUMIFS(СВЦЭМ!$D$34:$D$777,СВЦЭМ!$A$34:$A$777,$A136,СВЦЭМ!$B$34:$B$777,B$119)+'СЕТ СН'!$I$11+СВЦЭМ!$D$10+'СЕТ СН'!$I$6-'СЕТ СН'!$I$23</f>
        <v>2267.8427954799999</v>
      </c>
      <c r="C136" s="36">
        <f>SUMIFS(СВЦЭМ!$D$34:$D$777,СВЦЭМ!$A$34:$A$777,$A136,СВЦЭМ!$B$34:$B$777,C$119)+'СЕТ СН'!$I$11+СВЦЭМ!$D$10+'СЕТ СН'!$I$6-'СЕТ СН'!$I$23</f>
        <v>2365.8826726100001</v>
      </c>
      <c r="D136" s="36">
        <f>SUMIFS(СВЦЭМ!$D$34:$D$777,СВЦЭМ!$A$34:$A$777,$A136,СВЦЭМ!$B$34:$B$777,D$119)+'СЕТ СН'!$I$11+СВЦЭМ!$D$10+'СЕТ СН'!$I$6-'СЕТ СН'!$I$23</f>
        <v>2432.2215747099999</v>
      </c>
      <c r="E136" s="36">
        <f>SUMIFS(СВЦЭМ!$D$34:$D$777,СВЦЭМ!$A$34:$A$777,$A136,СВЦЭМ!$B$34:$B$777,E$119)+'СЕТ СН'!$I$11+СВЦЭМ!$D$10+'СЕТ СН'!$I$6-'СЕТ СН'!$I$23</f>
        <v>2448.5057283599999</v>
      </c>
      <c r="F136" s="36">
        <f>SUMIFS(СВЦЭМ!$D$34:$D$777,СВЦЭМ!$A$34:$A$777,$A136,СВЦЭМ!$B$34:$B$777,F$119)+'СЕТ СН'!$I$11+СВЦЭМ!$D$10+'СЕТ СН'!$I$6-'СЕТ СН'!$I$23</f>
        <v>2447.6447821199999</v>
      </c>
      <c r="G136" s="36">
        <f>SUMIFS(СВЦЭМ!$D$34:$D$777,СВЦЭМ!$A$34:$A$777,$A136,СВЦЭМ!$B$34:$B$777,G$119)+'СЕТ СН'!$I$11+СВЦЭМ!$D$10+'СЕТ СН'!$I$6-'СЕТ СН'!$I$23</f>
        <v>2369.67410475</v>
      </c>
      <c r="H136" s="36">
        <f>SUMIFS(СВЦЭМ!$D$34:$D$777,СВЦЭМ!$A$34:$A$777,$A136,СВЦЭМ!$B$34:$B$777,H$119)+'СЕТ СН'!$I$11+СВЦЭМ!$D$10+'СЕТ СН'!$I$6-'СЕТ СН'!$I$23</f>
        <v>2305.2759098799997</v>
      </c>
      <c r="I136" s="36">
        <f>SUMIFS(СВЦЭМ!$D$34:$D$777,СВЦЭМ!$A$34:$A$777,$A136,СВЦЭМ!$B$34:$B$777,I$119)+'СЕТ СН'!$I$11+СВЦЭМ!$D$10+'СЕТ СН'!$I$6-'СЕТ СН'!$I$23</f>
        <v>2196.7952222599997</v>
      </c>
      <c r="J136" s="36">
        <f>SUMIFS(СВЦЭМ!$D$34:$D$777,СВЦЭМ!$A$34:$A$777,$A136,СВЦЭМ!$B$34:$B$777,J$119)+'СЕТ СН'!$I$11+СВЦЭМ!$D$10+'СЕТ СН'!$I$6-'СЕТ СН'!$I$23</f>
        <v>2127.2938154200001</v>
      </c>
      <c r="K136" s="36">
        <f>SUMIFS(СВЦЭМ!$D$34:$D$777,СВЦЭМ!$A$34:$A$777,$A136,СВЦЭМ!$B$34:$B$777,K$119)+'СЕТ СН'!$I$11+СВЦЭМ!$D$10+'СЕТ СН'!$I$6-'СЕТ СН'!$I$23</f>
        <v>2047.3133839900001</v>
      </c>
      <c r="L136" s="36">
        <f>SUMIFS(СВЦЭМ!$D$34:$D$777,СВЦЭМ!$A$34:$A$777,$A136,СВЦЭМ!$B$34:$B$777,L$119)+'СЕТ СН'!$I$11+СВЦЭМ!$D$10+'СЕТ СН'!$I$6-'СЕТ СН'!$I$23</f>
        <v>2040.7194147499999</v>
      </c>
      <c r="M136" s="36">
        <f>SUMIFS(СВЦЭМ!$D$34:$D$777,СВЦЭМ!$A$34:$A$777,$A136,СВЦЭМ!$B$34:$B$777,M$119)+'СЕТ СН'!$I$11+СВЦЭМ!$D$10+'СЕТ СН'!$I$6-'СЕТ СН'!$I$23</f>
        <v>2099.81884588</v>
      </c>
      <c r="N136" s="36">
        <f>SUMIFS(СВЦЭМ!$D$34:$D$777,СВЦЭМ!$A$34:$A$777,$A136,СВЦЭМ!$B$34:$B$777,N$119)+'СЕТ СН'!$I$11+СВЦЭМ!$D$10+'СЕТ СН'!$I$6-'СЕТ СН'!$I$23</f>
        <v>2173.4457855400001</v>
      </c>
      <c r="O136" s="36">
        <f>SUMIFS(СВЦЭМ!$D$34:$D$777,СВЦЭМ!$A$34:$A$777,$A136,СВЦЭМ!$B$34:$B$777,O$119)+'СЕТ СН'!$I$11+СВЦЭМ!$D$10+'СЕТ СН'!$I$6-'СЕТ СН'!$I$23</f>
        <v>2224.14304894</v>
      </c>
      <c r="P136" s="36">
        <f>SUMIFS(СВЦЭМ!$D$34:$D$777,СВЦЭМ!$A$34:$A$777,$A136,СВЦЭМ!$B$34:$B$777,P$119)+'СЕТ СН'!$I$11+СВЦЭМ!$D$10+'СЕТ СН'!$I$6-'СЕТ СН'!$I$23</f>
        <v>2234.4606723799998</v>
      </c>
      <c r="Q136" s="36">
        <f>SUMIFS(СВЦЭМ!$D$34:$D$777,СВЦЭМ!$A$34:$A$777,$A136,СВЦЭМ!$B$34:$B$777,Q$119)+'СЕТ СН'!$I$11+СВЦЭМ!$D$10+'СЕТ СН'!$I$6-'СЕТ СН'!$I$23</f>
        <v>2206.2888595700001</v>
      </c>
      <c r="R136" s="36">
        <f>SUMIFS(СВЦЭМ!$D$34:$D$777,СВЦЭМ!$A$34:$A$777,$A136,СВЦЭМ!$B$34:$B$777,R$119)+'СЕТ СН'!$I$11+СВЦЭМ!$D$10+'СЕТ СН'!$I$6-'СЕТ СН'!$I$23</f>
        <v>2132.67941888</v>
      </c>
      <c r="S136" s="36">
        <f>SUMIFS(СВЦЭМ!$D$34:$D$777,СВЦЭМ!$A$34:$A$777,$A136,СВЦЭМ!$B$34:$B$777,S$119)+'СЕТ СН'!$I$11+СВЦЭМ!$D$10+'СЕТ СН'!$I$6-'СЕТ СН'!$I$23</f>
        <v>2013.1815810799999</v>
      </c>
      <c r="T136" s="36">
        <f>SUMIFS(СВЦЭМ!$D$34:$D$777,СВЦЭМ!$A$34:$A$777,$A136,СВЦЭМ!$B$34:$B$777,T$119)+'СЕТ СН'!$I$11+СВЦЭМ!$D$10+'СЕТ СН'!$I$6-'СЕТ СН'!$I$23</f>
        <v>1960.35810924</v>
      </c>
      <c r="U136" s="36">
        <f>SUMIFS(СВЦЭМ!$D$34:$D$777,СВЦЭМ!$A$34:$A$777,$A136,СВЦЭМ!$B$34:$B$777,U$119)+'СЕТ СН'!$I$11+СВЦЭМ!$D$10+'СЕТ СН'!$I$6-'СЕТ СН'!$I$23</f>
        <v>1963.0171281800003</v>
      </c>
      <c r="V136" s="36">
        <f>SUMIFS(СВЦЭМ!$D$34:$D$777,СВЦЭМ!$A$34:$A$777,$A136,СВЦЭМ!$B$34:$B$777,V$119)+'СЕТ СН'!$I$11+СВЦЭМ!$D$10+'СЕТ СН'!$I$6-'СЕТ СН'!$I$23</f>
        <v>1985.1538751999997</v>
      </c>
      <c r="W136" s="36">
        <f>SUMIFS(СВЦЭМ!$D$34:$D$777,СВЦЭМ!$A$34:$A$777,$A136,СВЦЭМ!$B$34:$B$777,W$119)+'СЕТ СН'!$I$11+СВЦЭМ!$D$10+'СЕТ СН'!$I$6-'СЕТ СН'!$I$23</f>
        <v>2006.6331722300001</v>
      </c>
      <c r="X136" s="36">
        <f>SUMIFS(СВЦЭМ!$D$34:$D$777,СВЦЭМ!$A$34:$A$777,$A136,СВЦЭМ!$B$34:$B$777,X$119)+'СЕТ СН'!$I$11+СВЦЭМ!$D$10+'СЕТ СН'!$I$6-'СЕТ СН'!$I$23</f>
        <v>2017.4145137799997</v>
      </c>
      <c r="Y136" s="36">
        <f>SUMIFS(СВЦЭМ!$D$34:$D$777,СВЦЭМ!$A$34:$A$777,$A136,СВЦЭМ!$B$34:$B$777,Y$119)+'СЕТ СН'!$I$11+СВЦЭМ!$D$10+'СЕТ СН'!$I$6-'СЕТ СН'!$I$23</f>
        <v>2116.6665942499999</v>
      </c>
    </row>
    <row r="137" spans="1:25" ht="15.75" x14ac:dyDescent="0.2">
      <c r="A137" s="35">
        <f t="shared" si="3"/>
        <v>43452</v>
      </c>
      <c r="B137" s="36">
        <f>SUMIFS(СВЦЭМ!$D$34:$D$777,СВЦЭМ!$A$34:$A$777,$A137,СВЦЭМ!$B$34:$B$777,B$119)+'СЕТ СН'!$I$11+СВЦЭМ!$D$10+'СЕТ СН'!$I$6-'СЕТ СН'!$I$23</f>
        <v>2220.61860346</v>
      </c>
      <c r="C137" s="36">
        <f>SUMIFS(СВЦЭМ!$D$34:$D$777,СВЦЭМ!$A$34:$A$777,$A137,СВЦЭМ!$B$34:$B$777,C$119)+'СЕТ СН'!$I$11+СВЦЭМ!$D$10+'СЕТ СН'!$I$6-'СЕТ СН'!$I$23</f>
        <v>2295.2347991500001</v>
      </c>
      <c r="D137" s="36">
        <f>SUMIFS(СВЦЭМ!$D$34:$D$777,СВЦЭМ!$A$34:$A$777,$A137,СВЦЭМ!$B$34:$B$777,D$119)+'СЕТ СН'!$I$11+СВЦЭМ!$D$10+'СЕТ СН'!$I$6-'СЕТ СН'!$I$23</f>
        <v>2351.4055581699999</v>
      </c>
      <c r="E137" s="36">
        <f>SUMIFS(СВЦЭМ!$D$34:$D$777,СВЦЭМ!$A$34:$A$777,$A137,СВЦЭМ!$B$34:$B$777,E$119)+'СЕТ СН'!$I$11+СВЦЭМ!$D$10+'СЕТ СН'!$I$6-'СЕТ СН'!$I$23</f>
        <v>2357.4995113800001</v>
      </c>
      <c r="F137" s="36">
        <f>SUMIFS(СВЦЭМ!$D$34:$D$777,СВЦЭМ!$A$34:$A$777,$A137,СВЦЭМ!$B$34:$B$777,F$119)+'СЕТ СН'!$I$11+СВЦЭМ!$D$10+'СЕТ СН'!$I$6-'СЕТ СН'!$I$23</f>
        <v>2356.5418205599999</v>
      </c>
      <c r="G137" s="36">
        <f>SUMIFS(СВЦЭМ!$D$34:$D$777,СВЦЭМ!$A$34:$A$777,$A137,СВЦЭМ!$B$34:$B$777,G$119)+'СЕТ СН'!$I$11+СВЦЭМ!$D$10+'СЕТ СН'!$I$6-'СЕТ СН'!$I$23</f>
        <v>2344.5452173100002</v>
      </c>
      <c r="H137" s="36">
        <f>SUMIFS(СВЦЭМ!$D$34:$D$777,СВЦЭМ!$A$34:$A$777,$A137,СВЦЭМ!$B$34:$B$777,H$119)+'СЕТ СН'!$I$11+СВЦЭМ!$D$10+'СЕТ СН'!$I$6-'СЕТ СН'!$I$23</f>
        <v>2282.8367594199999</v>
      </c>
      <c r="I137" s="36">
        <f>SUMIFS(СВЦЭМ!$D$34:$D$777,СВЦЭМ!$A$34:$A$777,$A137,СВЦЭМ!$B$34:$B$777,I$119)+'СЕТ СН'!$I$11+СВЦЭМ!$D$10+'СЕТ СН'!$I$6-'СЕТ СН'!$I$23</f>
        <v>2188.2493203499998</v>
      </c>
      <c r="J137" s="36">
        <f>SUMIFS(СВЦЭМ!$D$34:$D$777,СВЦЭМ!$A$34:$A$777,$A137,СВЦЭМ!$B$34:$B$777,J$119)+'СЕТ СН'!$I$11+СВЦЭМ!$D$10+'СЕТ СН'!$I$6-'СЕТ СН'!$I$23</f>
        <v>2118.5103857399999</v>
      </c>
      <c r="K137" s="36">
        <f>SUMIFS(СВЦЭМ!$D$34:$D$777,СВЦЭМ!$A$34:$A$777,$A137,СВЦЭМ!$B$34:$B$777,K$119)+'СЕТ СН'!$I$11+СВЦЭМ!$D$10+'СЕТ СН'!$I$6-'СЕТ СН'!$I$23</f>
        <v>2061.00968719</v>
      </c>
      <c r="L137" s="36">
        <f>SUMIFS(СВЦЭМ!$D$34:$D$777,СВЦЭМ!$A$34:$A$777,$A137,СВЦЭМ!$B$34:$B$777,L$119)+'СЕТ СН'!$I$11+СВЦЭМ!$D$10+'СЕТ СН'!$I$6-'СЕТ СН'!$I$23</f>
        <v>2073.4682376400001</v>
      </c>
      <c r="M137" s="36">
        <f>SUMIFS(СВЦЭМ!$D$34:$D$777,СВЦЭМ!$A$34:$A$777,$A137,СВЦЭМ!$B$34:$B$777,M$119)+'СЕТ СН'!$I$11+СВЦЭМ!$D$10+'СЕТ СН'!$I$6-'СЕТ СН'!$I$23</f>
        <v>2107.7761708400003</v>
      </c>
      <c r="N137" s="36">
        <f>SUMIFS(СВЦЭМ!$D$34:$D$777,СВЦЭМ!$A$34:$A$777,$A137,СВЦЭМ!$B$34:$B$777,N$119)+'СЕТ СН'!$I$11+СВЦЭМ!$D$10+'СЕТ СН'!$I$6-'СЕТ СН'!$I$23</f>
        <v>2155.6288603000003</v>
      </c>
      <c r="O137" s="36">
        <f>SUMIFS(СВЦЭМ!$D$34:$D$777,СВЦЭМ!$A$34:$A$777,$A137,СВЦЭМ!$B$34:$B$777,O$119)+'СЕТ СН'!$I$11+СВЦЭМ!$D$10+'СЕТ СН'!$I$6-'СЕТ СН'!$I$23</f>
        <v>2208.1671426499997</v>
      </c>
      <c r="P137" s="36">
        <f>SUMIFS(СВЦЭМ!$D$34:$D$777,СВЦЭМ!$A$34:$A$777,$A137,СВЦЭМ!$B$34:$B$777,P$119)+'СЕТ СН'!$I$11+СВЦЭМ!$D$10+'СЕТ СН'!$I$6-'СЕТ СН'!$I$23</f>
        <v>2216.62000571</v>
      </c>
      <c r="Q137" s="36">
        <f>SUMIFS(СВЦЭМ!$D$34:$D$777,СВЦЭМ!$A$34:$A$777,$A137,СВЦЭМ!$B$34:$B$777,Q$119)+'СЕТ СН'!$I$11+СВЦЭМ!$D$10+'СЕТ СН'!$I$6-'СЕТ СН'!$I$23</f>
        <v>2184.0443417500001</v>
      </c>
      <c r="R137" s="36">
        <f>SUMIFS(СВЦЭМ!$D$34:$D$777,СВЦЭМ!$A$34:$A$777,$A137,СВЦЭМ!$B$34:$B$777,R$119)+'СЕТ СН'!$I$11+СВЦЭМ!$D$10+'СЕТ СН'!$I$6-'СЕТ СН'!$I$23</f>
        <v>2130.52921668</v>
      </c>
      <c r="S137" s="36">
        <f>SUMIFS(СВЦЭМ!$D$34:$D$777,СВЦЭМ!$A$34:$A$777,$A137,СВЦЭМ!$B$34:$B$777,S$119)+'СЕТ СН'!$I$11+СВЦЭМ!$D$10+'СЕТ СН'!$I$6-'СЕТ СН'!$I$23</f>
        <v>2055.46894862</v>
      </c>
      <c r="T137" s="36">
        <f>SUMIFS(СВЦЭМ!$D$34:$D$777,СВЦЭМ!$A$34:$A$777,$A137,СВЦЭМ!$B$34:$B$777,T$119)+'СЕТ СН'!$I$11+СВЦЭМ!$D$10+'СЕТ СН'!$I$6-'СЕТ СН'!$I$23</f>
        <v>2019.6962501500002</v>
      </c>
      <c r="U137" s="36">
        <f>SUMIFS(СВЦЭМ!$D$34:$D$777,СВЦЭМ!$A$34:$A$777,$A137,СВЦЭМ!$B$34:$B$777,U$119)+'СЕТ СН'!$I$11+СВЦЭМ!$D$10+'СЕТ СН'!$I$6-'СЕТ СН'!$I$23</f>
        <v>2012.0813122600002</v>
      </c>
      <c r="V137" s="36">
        <f>SUMIFS(СВЦЭМ!$D$34:$D$777,СВЦЭМ!$A$34:$A$777,$A137,СВЦЭМ!$B$34:$B$777,V$119)+'СЕТ СН'!$I$11+СВЦЭМ!$D$10+'СЕТ СН'!$I$6-'СЕТ СН'!$I$23</f>
        <v>2014.3005122599998</v>
      </c>
      <c r="W137" s="36">
        <f>SUMIFS(СВЦЭМ!$D$34:$D$777,СВЦЭМ!$A$34:$A$777,$A137,СВЦЭМ!$B$34:$B$777,W$119)+'СЕТ СН'!$I$11+СВЦЭМ!$D$10+'СЕТ СН'!$I$6-'СЕТ СН'!$I$23</f>
        <v>2029.4851553999997</v>
      </c>
      <c r="X137" s="36">
        <f>SUMIFS(СВЦЭМ!$D$34:$D$777,СВЦЭМ!$A$34:$A$777,$A137,СВЦЭМ!$B$34:$B$777,X$119)+'СЕТ СН'!$I$11+СВЦЭМ!$D$10+'СЕТ СН'!$I$6-'СЕТ СН'!$I$23</f>
        <v>2039.0387142600002</v>
      </c>
      <c r="Y137" s="36">
        <f>SUMIFS(СВЦЭМ!$D$34:$D$777,СВЦЭМ!$A$34:$A$777,$A137,СВЦЭМ!$B$34:$B$777,Y$119)+'СЕТ СН'!$I$11+СВЦЭМ!$D$10+'СЕТ СН'!$I$6-'СЕТ СН'!$I$23</f>
        <v>2122.5426476600001</v>
      </c>
    </row>
    <row r="138" spans="1:25" ht="15.75" x14ac:dyDescent="0.2">
      <c r="A138" s="35">
        <f t="shared" si="3"/>
        <v>43453</v>
      </c>
      <c r="B138" s="36">
        <f>SUMIFS(СВЦЭМ!$D$34:$D$777,СВЦЭМ!$A$34:$A$777,$A138,СВЦЭМ!$B$34:$B$777,B$119)+'СЕТ СН'!$I$11+СВЦЭМ!$D$10+'СЕТ СН'!$I$6-'СЕТ СН'!$I$23</f>
        <v>2171.6033279900003</v>
      </c>
      <c r="C138" s="36">
        <f>SUMIFS(СВЦЭМ!$D$34:$D$777,СВЦЭМ!$A$34:$A$777,$A138,СВЦЭМ!$B$34:$B$777,C$119)+'СЕТ СН'!$I$11+СВЦЭМ!$D$10+'СЕТ СН'!$I$6-'СЕТ СН'!$I$23</f>
        <v>2266.8586085100001</v>
      </c>
      <c r="D138" s="36">
        <f>SUMIFS(СВЦЭМ!$D$34:$D$777,СВЦЭМ!$A$34:$A$777,$A138,СВЦЭМ!$B$34:$B$777,D$119)+'СЕТ СН'!$I$11+СВЦЭМ!$D$10+'СЕТ СН'!$I$6-'СЕТ СН'!$I$23</f>
        <v>2348.4568744400003</v>
      </c>
      <c r="E138" s="36">
        <f>SUMIFS(СВЦЭМ!$D$34:$D$777,СВЦЭМ!$A$34:$A$777,$A138,СВЦЭМ!$B$34:$B$777,E$119)+'СЕТ СН'!$I$11+СВЦЭМ!$D$10+'СЕТ СН'!$I$6-'СЕТ СН'!$I$23</f>
        <v>2355.9822904900002</v>
      </c>
      <c r="F138" s="36">
        <f>SUMIFS(СВЦЭМ!$D$34:$D$777,СВЦЭМ!$A$34:$A$777,$A138,СВЦЭМ!$B$34:$B$777,F$119)+'СЕТ СН'!$I$11+СВЦЭМ!$D$10+'СЕТ СН'!$I$6-'СЕТ СН'!$I$23</f>
        <v>2349.8037791699999</v>
      </c>
      <c r="G138" s="36">
        <f>SUMIFS(СВЦЭМ!$D$34:$D$777,СВЦЭМ!$A$34:$A$777,$A138,СВЦЭМ!$B$34:$B$777,G$119)+'СЕТ СН'!$I$11+СВЦЭМ!$D$10+'СЕТ СН'!$I$6-'СЕТ СН'!$I$23</f>
        <v>2312.2119776300001</v>
      </c>
      <c r="H138" s="36">
        <f>SUMIFS(СВЦЭМ!$D$34:$D$777,СВЦЭМ!$A$34:$A$777,$A138,СВЦЭМ!$B$34:$B$777,H$119)+'СЕТ СН'!$I$11+СВЦЭМ!$D$10+'СЕТ СН'!$I$6-'СЕТ СН'!$I$23</f>
        <v>2249.3476640099998</v>
      </c>
      <c r="I138" s="36">
        <f>SUMIFS(СВЦЭМ!$D$34:$D$777,СВЦЭМ!$A$34:$A$777,$A138,СВЦЭМ!$B$34:$B$777,I$119)+'СЕТ СН'!$I$11+СВЦЭМ!$D$10+'СЕТ СН'!$I$6-'СЕТ СН'!$I$23</f>
        <v>2209.8101132800002</v>
      </c>
      <c r="J138" s="36">
        <f>SUMIFS(СВЦЭМ!$D$34:$D$777,СВЦЭМ!$A$34:$A$777,$A138,СВЦЭМ!$B$34:$B$777,J$119)+'СЕТ СН'!$I$11+СВЦЭМ!$D$10+'СЕТ СН'!$I$6-'СЕТ СН'!$I$23</f>
        <v>2138.9211714399999</v>
      </c>
      <c r="K138" s="36">
        <f>SUMIFS(СВЦЭМ!$D$34:$D$777,СВЦЭМ!$A$34:$A$777,$A138,СВЦЭМ!$B$34:$B$777,K$119)+'СЕТ СН'!$I$11+СВЦЭМ!$D$10+'СЕТ СН'!$I$6-'СЕТ СН'!$I$23</f>
        <v>2073.2978122</v>
      </c>
      <c r="L138" s="36">
        <f>SUMIFS(СВЦЭМ!$D$34:$D$777,СВЦЭМ!$A$34:$A$777,$A138,СВЦЭМ!$B$34:$B$777,L$119)+'СЕТ СН'!$I$11+СВЦЭМ!$D$10+'СЕТ СН'!$I$6-'СЕТ СН'!$I$23</f>
        <v>2047.46094103</v>
      </c>
      <c r="M138" s="36">
        <f>SUMIFS(СВЦЭМ!$D$34:$D$777,СВЦЭМ!$A$34:$A$777,$A138,СВЦЭМ!$B$34:$B$777,M$119)+'СЕТ СН'!$I$11+СВЦЭМ!$D$10+'СЕТ СН'!$I$6-'СЕТ СН'!$I$23</f>
        <v>2096.1567063800003</v>
      </c>
      <c r="N138" s="36">
        <f>SUMIFS(СВЦЭМ!$D$34:$D$777,СВЦЭМ!$A$34:$A$777,$A138,СВЦЭМ!$B$34:$B$777,N$119)+'СЕТ СН'!$I$11+СВЦЭМ!$D$10+'СЕТ СН'!$I$6-'СЕТ СН'!$I$23</f>
        <v>2170.2354965100003</v>
      </c>
      <c r="O138" s="36">
        <f>SUMIFS(СВЦЭМ!$D$34:$D$777,СВЦЭМ!$A$34:$A$777,$A138,СВЦЭМ!$B$34:$B$777,O$119)+'СЕТ СН'!$I$11+СВЦЭМ!$D$10+'СЕТ СН'!$I$6-'СЕТ СН'!$I$23</f>
        <v>2222.8924806100003</v>
      </c>
      <c r="P138" s="36">
        <f>SUMIFS(СВЦЭМ!$D$34:$D$777,СВЦЭМ!$A$34:$A$777,$A138,СВЦЭМ!$B$34:$B$777,P$119)+'СЕТ СН'!$I$11+СВЦЭМ!$D$10+'СЕТ СН'!$I$6-'СЕТ СН'!$I$23</f>
        <v>2226.48699068</v>
      </c>
      <c r="Q138" s="36">
        <f>SUMIFS(СВЦЭМ!$D$34:$D$777,СВЦЭМ!$A$34:$A$777,$A138,СВЦЭМ!$B$34:$B$777,Q$119)+'СЕТ СН'!$I$11+СВЦЭМ!$D$10+'СЕТ СН'!$I$6-'СЕТ СН'!$I$23</f>
        <v>2192.5844383499998</v>
      </c>
      <c r="R138" s="36">
        <f>SUMIFS(СВЦЭМ!$D$34:$D$777,СВЦЭМ!$A$34:$A$777,$A138,СВЦЭМ!$B$34:$B$777,R$119)+'СЕТ СН'!$I$11+СВЦЭМ!$D$10+'СЕТ СН'!$I$6-'СЕТ СН'!$I$23</f>
        <v>2127.92636322</v>
      </c>
      <c r="S138" s="36">
        <f>SUMIFS(СВЦЭМ!$D$34:$D$777,СВЦЭМ!$A$34:$A$777,$A138,СВЦЭМ!$B$34:$B$777,S$119)+'СЕТ СН'!$I$11+СВЦЭМ!$D$10+'СЕТ СН'!$I$6-'СЕТ СН'!$I$23</f>
        <v>2037.3519688900001</v>
      </c>
      <c r="T138" s="36">
        <f>SUMIFS(СВЦЭМ!$D$34:$D$777,СВЦЭМ!$A$34:$A$777,$A138,СВЦЭМ!$B$34:$B$777,T$119)+'СЕТ СН'!$I$11+СВЦЭМ!$D$10+'СЕТ СН'!$I$6-'СЕТ СН'!$I$23</f>
        <v>2009.2076749099997</v>
      </c>
      <c r="U138" s="36">
        <f>SUMIFS(СВЦЭМ!$D$34:$D$777,СВЦЭМ!$A$34:$A$777,$A138,СВЦЭМ!$B$34:$B$777,U$119)+'СЕТ СН'!$I$11+СВЦЭМ!$D$10+'СЕТ СН'!$I$6-'СЕТ СН'!$I$23</f>
        <v>2015.6931723500002</v>
      </c>
      <c r="V138" s="36">
        <f>SUMIFS(СВЦЭМ!$D$34:$D$777,СВЦЭМ!$A$34:$A$777,$A138,СВЦЭМ!$B$34:$B$777,V$119)+'СЕТ СН'!$I$11+СВЦЭМ!$D$10+'СЕТ СН'!$I$6-'СЕТ СН'!$I$23</f>
        <v>2026.0097505200001</v>
      </c>
      <c r="W138" s="36">
        <f>SUMIFS(СВЦЭМ!$D$34:$D$777,СВЦЭМ!$A$34:$A$777,$A138,СВЦЭМ!$B$34:$B$777,W$119)+'СЕТ СН'!$I$11+СВЦЭМ!$D$10+'СЕТ СН'!$I$6-'СЕТ СН'!$I$23</f>
        <v>2049.0891113299999</v>
      </c>
      <c r="X138" s="36">
        <f>SUMIFS(СВЦЭМ!$D$34:$D$777,СВЦЭМ!$A$34:$A$777,$A138,СВЦЭМ!$B$34:$B$777,X$119)+'СЕТ СН'!$I$11+СВЦЭМ!$D$10+'СЕТ СН'!$I$6-'СЕТ СН'!$I$23</f>
        <v>2050.4610211099998</v>
      </c>
      <c r="Y138" s="36">
        <f>SUMIFS(СВЦЭМ!$D$34:$D$777,СВЦЭМ!$A$34:$A$777,$A138,СВЦЭМ!$B$34:$B$777,Y$119)+'СЕТ СН'!$I$11+СВЦЭМ!$D$10+'СЕТ СН'!$I$6-'СЕТ СН'!$I$23</f>
        <v>2129.0931030800002</v>
      </c>
    </row>
    <row r="139" spans="1:25" ht="15.75" x14ac:dyDescent="0.2">
      <c r="A139" s="35">
        <f t="shared" si="3"/>
        <v>43454</v>
      </c>
      <c r="B139" s="36">
        <f>SUMIFS(СВЦЭМ!$D$34:$D$777,СВЦЭМ!$A$34:$A$777,$A139,СВЦЭМ!$B$34:$B$777,B$119)+'СЕТ СН'!$I$11+СВЦЭМ!$D$10+'СЕТ СН'!$I$6-'СЕТ СН'!$I$23</f>
        <v>2202.9903302499997</v>
      </c>
      <c r="C139" s="36">
        <f>SUMIFS(СВЦЭМ!$D$34:$D$777,СВЦЭМ!$A$34:$A$777,$A139,СВЦЭМ!$B$34:$B$777,C$119)+'СЕТ СН'!$I$11+СВЦЭМ!$D$10+'СЕТ СН'!$I$6-'СЕТ СН'!$I$23</f>
        <v>2273.5427448099999</v>
      </c>
      <c r="D139" s="36">
        <f>SUMIFS(СВЦЭМ!$D$34:$D$777,СВЦЭМ!$A$34:$A$777,$A139,СВЦЭМ!$B$34:$B$777,D$119)+'СЕТ СН'!$I$11+СВЦЭМ!$D$10+'СЕТ СН'!$I$6-'СЕТ СН'!$I$23</f>
        <v>2342.2067594800001</v>
      </c>
      <c r="E139" s="36">
        <f>SUMIFS(СВЦЭМ!$D$34:$D$777,СВЦЭМ!$A$34:$A$777,$A139,СВЦЭМ!$B$34:$B$777,E$119)+'СЕТ СН'!$I$11+СВЦЭМ!$D$10+'СЕТ СН'!$I$6-'СЕТ СН'!$I$23</f>
        <v>2353.1299588900001</v>
      </c>
      <c r="F139" s="36">
        <f>SUMIFS(СВЦЭМ!$D$34:$D$777,СВЦЭМ!$A$34:$A$777,$A139,СВЦЭМ!$B$34:$B$777,F$119)+'СЕТ СН'!$I$11+СВЦЭМ!$D$10+'СЕТ СН'!$I$6-'СЕТ СН'!$I$23</f>
        <v>2350.11355202</v>
      </c>
      <c r="G139" s="36">
        <f>SUMIFS(СВЦЭМ!$D$34:$D$777,СВЦЭМ!$A$34:$A$777,$A139,СВЦЭМ!$B$34:$B$777,G$119)+'СЕТ СН'!$I$11+СВЦЭМ!$D$10+'СЕТ СН'!$I$6-'СЕТ СН'!$I$23</f>
        <v>2321.2124646800003</v>
      </c>
      <c r="H139" s="36">
        <f>SUMIFS(СВЦЭМ!$D$34:$D$777,СВЦЭМ!$A$34:$A$777,$A139,СВЦЭМ!$B$34:$B$777,H$119)+'СЕТ СН'!$I$11+СВЦЭМ!$D$10+'СЕТ СН'!$I$6-'СЕТ СН'!$I$23</f>
        <v>2248.9025360400001</v>
      </c>
      <c r="I139" s="36">
        <f>SUMIFS(СВЦЭМ!$D$34:$D$777,СВЦЭМ!$A$34:$A$777,$A139,СВЦЭМ!$B$34:$B$777,I$119)+'СЕТ СН'!$I$11+СВЦЭМ!$D$10+'СЕТ СН'!$I$6-'СЕТ СН'!$I$23</f>
        <v>2204.6818810900004</v>
      </c>
      <c r="J139" s="36">
        <f>SUMIFS(СВЦЭМ!$D$34:$D$777,СВЦЭМ!$A$34:$A$777,$A139,СВЦЭМ!$B$34:$B$777,J$119)+'СЕТ СН'!$I$11+СВЦЭМ!$D$10+'СЕТ СН'!$I$6-'СЕТ СН'!$I$23</f>
        <v>2129.4710703299997</v>
      </c>
      <c r="K139" s="36">
        <f>SUMIFS(СВЦЭМ!$D$34:$D$777,СВЦЭМ!$A$34:$A$777,$A139,СВЦЭМ!$B$34:$B$777,K$119)+'СЕТ СН'!$I$11+СВЦЭМ!$D$10+'СЕТ СН'!$I$6-'СЕТ СН'!$I$23</f>
        <v>2051.5161627899997</v>
      </c>
      <c r="L139" s="36">
        <f>SUMIFS(СВЦЭМ!$D$34:$D$777,СВЦЭМ!$A$34:$A$777,$A139,СВЦЭМ!$B$34:$B$777,L$119)+'СЕТ СН'!$I$11+СВЦЭМ!$D$10+'СЕТ СН'!$I$6-'СЕТ СН'!$I$23</f>
        <v>2044.9658771599998</v>
      </c>
      <c r="M139" s="36">
        <f>SUMIFS(СВЦЭМ!$D$34:$D$777,СВЦЭМ!$A$34:$A$777,$A139,СВЦЭМ!$B$34:$B$777,M$119)+'СЕТ СН'!$I$11+СВЦЭМ!$D$10+'СЕТ СН'!$I$6-'СЕТ СН'!$I$23</f>
        <v>2097.5738121599998</v>
      </c>
      <c r="N139" s="36">
        <f>SUMIFS(СВЦЭМ!$D$34:$D$777,СВЦЭМ!$A$34:$A$777,$A139,СВЦЭМ!$B$34:$B$777,N$119)+'СЕТ СН'!$I$11+СВЦЭМ!$D$10+'СЕТ СН'!$I$6-'СЕТ СН'!$I$23</f>
        <v>2170.0301012600003</v>
      </c>
      <c r="O139" s="36">
        <f>SUMIFS(СВЦЭМ!$D$34:$D$777,СВЦЭМ!$A$34:$A$777,$A139,СВЦЭМ!$B$34:$B$777,O$119)+'СЕТ СН'!$I$11+СВЦЭМ!$D$10+'СЕТ СН'!$I$6-'СЕТ СН'!$I$23</f>
        <v>2215.72972347</v>
      </c>
      <c r="P139" s="36">
        <f>SUMIFS(СВЦЭМ!$D$34:$D$777,СВЦЭМ!$A$34:$A$777,$A139,СВЦЭМ!$B$34:$B$777,P$119)+'СЕТ СН'!$I$11+СВЦЭМ!$D$10+'СЕТ СН'!$I$6-'СЕТ СН'!$I$23</f>
        <v>2230.9411628600001</v>
      </c>
      <c r="Q139" s="36">
        <f>SUMIFS(СВЦЭМ!$D$34:$D$777,СВЦЭМ!$A$34:$A$777,$A139,СВЦЭМ!$B$34:$B$777,Q$119)+'СЕТ СН'!$I$11+СВЦЭМ!$D$10+'СЕТ СН'!$I$6-'СЕТ СН'!$I$23</f>
        <v>2196.7146153100002</v>
      </c>
      <c r="R139" s="36">
        <f>SUMIFS(СВЦЭМ!$D$34:$D$777,СВЦЭМ!$A$34:$A$777,$A139,СВЦЭМ!$B$34:$B$777,R$119)+'СЕТ СН'!$I$11+СВЦЭМ!$D$10+'СЕТ СН'!$I$6-'СЕТ СН'!$I$23</f>
        <v>2137.79988611</v>
      </c>
      <c r="S139" s="36">
        <f>SUMIFS(СВЦЭМ!$D$34:$D$777,СВЦЭМ!$A$34:$A$777,$A139,СВЦЭМ!$B$34:$B$777,S$119)+'СЕТ СН'!$I$11+СВЦЭМ!$D$10+'СЕТ СН'!$I$6-'СЕТ СН'!$I$23</f>
        <v>2040.71929873</v>
      </c>
      <c r="T139" s="36">
        <f>SUMIFS(СВЦЭМ!$D$34:$D$777,СВЦЭМ!$A$34:$A$777,$A139,СВЦЭМ!$B$34:$B$777,T$119)+'СЕТ СН'!$I$11+СВЦЭМ!$D$10+'СЕТ СН'!$I$6-'СЕТ СН'!$I$23</f>
        <v>2001.0475164600002</v>
      </c>
      <c r="U139" s="36">
        <f>SUMIFS(СВЦЭМ!$D$34:$D$777,СВЦЭМ!$A$34:$A$777,$A139,СВЦЭМ!$B$34:$B$777,U$119)+'СЕТ СН'!$I$11+СВЦЭМ!$D$10+'СЕТ СН'!$I$6-'СЕТ СН'!$I$23</f>
        <v>2003.03021158</v>
      </c>
      <c r="V139" s="36">
        <f>SUMIFS(СВЦЭМ!$D$34:$D$777,СВЦЭМ!$A$34:$A$777,$A139,СВЦЭМ!$B$34:$B$777,V$119)+'СЕТ СН'!$I$11+СВЦЭМ!$D$10+'СЕТ СН'!$I$6-'СЕТ СН'!$I$23</f>
        <v>2020.9080804200003</v>
      </c>
      <c r="W139" s="36">
        <f>SUMIFS(СВЦЭМ!$D$34:$D$777,СВЦЭМ!$A$34:$A$777,$A139,СВЦЭМ!$B$34:$B$777,W$119)+'СЕТ СН'!$I$11+СВЦЭМ!$D$10+'СЕТ СН'!$I$6-'СЕТ СН'!$I$23</f>
        <v>2032.7229276099997</v>
      </c>
      <c r="X139" s="36">
        <f>SUMIFS(СВЦЭМ!$D$34:$D$777,СВЦЭМ!$A$34:$A$777,$A139,СВЦЭМ!$B$34:$B$777,X$119)+'СЕТ СН'!$I$11+СВЦЭМ!$D$10+'СЕТ СН'!$I$6-'СЕТ СН'!$I$23</f>
        <v>2038.7791016399997</v>
      </c>
      <c r="Y139" s="36">
        <f>SUMIFS(СВЦЭМ!$D$34:$D$777,СВЦЭМ!$A$34:$A$777,$A139,СВЦЭМ!$B$34:$B$777,Y$119)+'СЕТ СН'!$I$11+СВЦЭМ!$D$10+'СЕТ СН'!$I$6-'СЕТ СН'!$I$23</f>
        <v>2125.87605674</v>
      </c>
    </row>
    <row r="140" spans="1:25" ht="15.75" x14ac:dyDescent="0.2">
      <c r="A140" s="35">
        <f t="shared" si="3"/>
        <v>43455</v>
      </c>
      <c r="B140" s="36">
        <f>SUMIFS(СВЦЭМ!$D$34:$D$777,СВЦЭМ!$A$34:$A$777,$A140,СВЦЭМ!$B$34:$B$777,B$119)+'СЕТ СН'!$I$11+СВЦЭМ!$D$10+'СЕТ СН'!$I$6-'СЕТ СН'!$I$23</f>
        <v>2207.50163823</v>
      </c>
      <c r="C140" s="36">
        <f>SUMIFS(СВЦЭМ!$D$34:$D$777,СВЦЭМ!$A$34:$A$777,$A140,СВЦЭМ!$B$34:$B$777,C$119)+'СЕТ СН'!$I$11+СВЦЭМ!$D$10+'СЕТ СН'!$I$6-'СЕТ СН'!$I$23</f>
        <v>2276.1595632200001</v>
      </c>
      <c r="D140" s="36">
        <f>SUMIFS(СВЦЭМ!$D$34:$D$777,СВЦЭМ!$A$34:$A$777,$A140,СВЦЭМ!$B$34:$B$777,D$119)+'СЕТ СН'!$I$11+СВЦЭМ!$D$10+'СЕТ СН'!$I$6-'СЕТ СН'!$I$23</f>
        <v>2341.9108740500001</v>
      </c>
      <c r="E140" s="36">
        <f>SUMIFS(СВЦЭМ!$D$34:$D$777,СВЦЭМ!$A$34:$A$777,$A140,СВЦЭМ!$B$34:$B$777,E$119)+'СЕТ СН'!$I$11+СВЦЭМ!$D$10+'СЕТ СН'!$I$6-'СЕТ СН'!$I$23</f>
        <v>2348.5211825900001</v>
      </c>
      <c r="F140" s="36">
        <f>SUMIFS(СВЦЭМ!$D$34:$D$777,СВЦЭМ!$A$34:$A$777,$A140,СВЦЭМ!$B$34:$B$777,F$119)+'СЕТ СН'!$I$11+СВЦЭМ!$D$10+'СЕТ СН'!$I$6-'СЕТ СН'!$I$23</f>
        <v>2343.1574016200002</v>
      </c>
      <c r="G140" s="36">
        <f>SUMIFS(СВЦЭМ!$D$34:$D$777,СВЦЭМ!$A$34:$A$777,$A140,СВЦЭМ!$B$34:$B$777,G$119)+'СЕТ СН'!$I$11+СВЦЭМ!$D$10+'СЕТ СН'!$I$6-'СЕТ СН'!$I$23</f>
        <v>2312.23368398</v>
      </c>
      <c r="H140" s="36">
        <f>SUMIFS(СВЦЭМ!$D$34:$D$777,СВЦЭМ!$A$34:$A$777,$A140,СВЦЭМ!$B$34:$B$777,H$119)+'СЕТ СН'!$I$11+СВЦЭМ!$D$10+'СЕТ СН'!$I$6-'СЕТ СН'!$I$23</f>
        <v>2235.0310044600001</v>
      </c>
      <c r="I140" s="36">
        <f>SUMIFS(СВЦЭМ!$D$34:$D$777,СВЦЭМ!$A$34:$A$777,$A140,СВЦЭМ!$B$34:$B$777,I$119)+'СЕТ СН'!$I$11+СВЦЭМ!$D$10+'СЕТ СН'!$I$6-'СЕТ СН'!$I$23</f>
        <v>2175.6630199900001</v>
      </c>
      <c r="J140" s="36">
        <f>SUMIFS(СВЦЭМ!$D$34:$D$777,СВЦЭМ!$A$34:$A$777,$A140,СВЦЭМ!$B$34:$B$777,J$119)+'СЕТ СН'!$I$11+СВЦЭМ!$D$10+'СЕТ СН'!$I$6-'СЕТ СН'!$I$23</f>
        <v>2109.1218865700002</v>
      </c>
      <c r="K140" s="36">
        <f>SUMIFS(СВЦЭМ!$D$34:$D$777,СВЦЭМ!$A$34:$A$777,$A140,СВЦЭМ!$B$34:$B$777,K$119)+'СЕТ СН'!$I$11+СВЦЭМ!$D$10+'СЕТ СН'!$I$6-'СЕТ СН'!$I$23</f>
        <v>2049.0960776699999</v>
      </c>
      <c r="L140" s="36">
        <f>SUMIFS(СВЦЭМ!$D$34:$D$777,СВЦЭМ!$A$34:$A$777,$A140,СВЦЭМ!$B$34:$B$777,L$119)+'СЕТ СН'!$I$11+СВЦЭМ!$D$10+'СЕТ СН'!$I$6-'СЕТ СН'!$I$23</f>
        <v>2044.9547452300003</v>
      </c>
      <c r="M140" s="36">
        <f>SUMIFS(СВЦЭМ!$D$34:$D$777,СВЦЭМ!$A$34:$A$777,$A140,СВЦЭМ!$B$34:$B$777,M$119)+'СЕТ СН'!$I$11+СВЦЭМ!$D$10+'СЕТ СН'!$I$6-'СЕТ СН'!$I$23</f>
        <v>2095.7635660999999</v>
      </c>
      <c r="N140" s="36">
        <f>SUMIFS(СВЦЭМ!$D$34:$D$777,СВЦЭМ!$A$34:$A$777,$A140,СВЦЭМ!$B$34:$B$777,N$119)+'СЕТ СН'!$I$11+СВЦЭМ!$D$10+'СЕТ СН'!$I$6-'СЕТ СН'!$I$23</f>
        <v>2168.8878740199998</v>
      </c>
      <c r="O140" s="36">
        <f>SUMIFS(СВЦЭМ!$D$34:$D$777,СВЦЭМ!$A$34:$A$777,$A140,СВЦЭМ!$B$34:$B$777,O$119)+'СЕТ СН'!$I$11+СВЦЭМ!$D$10+'СЕТ СН'!$I$6-'СЕТ СН'!$I$23</f>
        <v>2216.9862799399998</v>
      </c>
      <c r="P140" s="36">
        <f>SUMIFS(СВЦЭМ!$D$34:$D$777,СВЦЭМ!$A$34:$A$777,$A140,СВЦЭМ!$B$34:$B$777,P$119)+'СЕТ СН'!$I$11+СВЦЭМ!$D$10+'СЕТ СН'!$I$6-'СЕТ СН'!$I$23</f>
        <v>2218.7662359599999</v>
      </c>
      <c r="Q140" s="36">
        <f>SUMIFS(СВЦЭМ!$D$34:$D$777,СВЦЭМ!$A$34:$A$777,$A140,СВЦЭМ!$B$34:$B$777,Q$119)+'СЕТ СН'!$I$11+СВЦЭМ!$D$10+'СЕТ СН'!$I$6-'СЕТ СН'!$I$23</f>
        <v>2190.9887261599997</v>
      </c>
      <c r="R140" s="36">
        <f>SUMIFS(СВЦЭМ!$D$34:$D$777,СВЦЭМ!$A$34:$A$777,$A140,СВЦЭМ!$B$34:$B$777,R$119)+'СЕТ СН'!$I$11+СВЦЭМ!$D$10+'СЕТ СН'!$I$6-'СЕТ СН'!$I$23</f>
        <v>2125.2854143100003</v>
      </c>
      <c r="S140" s="36">
        <f>SUMIFS(СВЦЭМ!$D$34:$D$777,СВЦЭМ!$A$34:$A$777,$A140,СВЦЭМ!$B$34:$B$777,S$119)+'СЕТ СН'!$I$11+СВЦЭМ!$D$10+'СЕТ СН'!$I$6-'СЕТ СН'!$I$23</f>
        <v>2035.6325595500002</v>
      </c>
      <c r="T140" s="36">
        <f>SUMIFS(СВЦЭМ!$D$34:$D$777,СВЦЭМ!$A$34:$A$777,$A140,СВЦЭМ!$B$34:$B$777,T$119)+'СЕТ СН'!$I$11+СВЦЭМ!$D$10+'СЕТ СН'!$I$6-'СЕТ СН'!$I$23</f>
        <v>2001.5774799599999</v>
      </c>
      <c r="U140" s="36">
        <f>SUMIFS(СВЦЭМ!$D$34:$D$777,СВЦЭМ!$A$34:$A$777,$A140,СВЦЭМ!$B$34:$B$777,U$119)+'СЕТ СН'!$I$11+СВЦЭМ!$D$10+'СЕТ СН'!$I$6-'СЕТ СН'!$I$23</f>
        <v>1998.8566479900001</v>
      </c>
      <c r="V140" s="36">
        <f>SUMIFS(СВЦЭМ!$D$34:$D$777,СВЦЭМ!$A$34:$A$777,$A140,СВЦЭМ!$B$34:$B$777,V$119)+'СЕТ СН'!$I$11+СВЦЭМ!$D$10+'СЕТ СН'!$I$6-'СЕТ СН'!$I$23</f>
        <v>2019.5839210100003</v>
      </c>
      <c r="W140" s="36">
        <f>SUMIFS(СВЦЭМ!$D$34:$D$777,СВЦЭМ!$A$34:$A$777,$A140,СВЦЭМ!$B$34:$B$777,W$119)+'СЕТ СН'!$I$11+СВЦЭМ!$D$10+'СЕТ СН'!$I$6-'СЕТ СН'!$I$23</f>
        <v>2032.7243314400002</v>
      </c>
      <c r="X140" s="36">
        <f>SUMIFS(СВЦЭМ!$D$34:$D$777,СВЦЭМ!$A$34:$A$777,$A140,СВЦЭМ!$B$34:$B$777,X$119)+'СЕТ СН'!$I$11+СВЦЭМ!$D$10+'СЕТ СН'!$I$6-'СЕТ СН'!$I$23</f>
        <v>2034.9006877000002</v>
      </c>
      <c r="Y140" s="36">
        <f>SUMIFS(СВЦЭМ!$D$34:$D$777,СВЦЭМ!$A$34:$A$777,$A140,СВЦЭМ!$B$34:$B$777,Y$119)+'СЕТ СН'!$I$11+СВЦЭМ!$D$10+'СЕТ СН'!$I$6-'СЕТ СН'!$I$23</f>
        <v>2121.4810771100001</v>
      </c>
    </row>
    <row r="141" spans="1:25" ht="15.75" x14ac:dyDescent="0.2">
      <c r="A141" s="35">
        <f t="shared" si="3"/>
        <v>43456</v>
      </c>
      <c r="B141" s="36">
        <f>SUMIFS(СВЦЭМ!$D$34:$D$777,СВЦЭМ!$A$34:$A$777,$A141,СВЦЭМ!$B$34:$B$777,B$119)+'СЕТ СН'!$I$11+СВЦЭМ!$D$10+'СЕТ СН'!$I$6-'СЕТ СН'!$I$23</f>
        <v>2180.6503846799997</v>
      </c>
      <c r="C141" s="36">
        <f>SUMIFS(СВЦЭМ!$D$34:$D$777,СВЦЭМ!$A$34:$A$777,$A141,СВЦЭМ!$B$34:$B$777,C$119)+'СЕТ СН'!$I$11+СВЦЭМ!$D$10+'СЕТ СН'!$I$6-'СЕТ СН'!$I$23</f>
        <v>2267.5158668399999</v>
      </c>
      <c r="D141" s="36">
        <f>SUMIFS(СВЦЭМ!$D$34:$D$777,СВЦЭМ!$A$34:$A$777,$A141,СВЦЭМ!$B$34:$B$777,D$119)+'СЕТ СН'!$I$11+СВЦЭМ!$D$10+'СЕТ СН'!$I$6-'СЕТ СН'!$I$23</f>
        <v>2327.7492744600004</v>
      </c>
      <c r="E141" s="36">
        <f>SUMIFS(СВЦЭМ!$D$34:$D$777,СВЦЭМ!$A$34:$A$777,$A141,СВЦЭМ!$B$34:$B$777,E$119)+'СЕТ СН'!$I$11+СВЦЭМ!$D$10+'СЕТ СН'!$I$6-'СЕТ СН'!$I$23</f>
        <v>2333.73299404</v>
      </c>
      <c r="F141" s="36">
        <f>SUMIFS(СВЦЭМ!$D$34:$D$777,СВЦЭМ!$A$34:$A$777,$A141,СВЦЭМ!$B$34:$B$777,F$119)+'СЕТ СН'!$I$11+СВЦЭМ!$D$10+'СЕТ СН'!$I$6-'СЕТ СН'!$I$23</f>
        <v>2342.54762046</v>
      </c>
      <c r="G141" s="36">
        <f>SUMIFS(СВЦЭМ!$D$34:$D$777,СВЦЭМ!$A$34:$A$777,$A141,СВЦЭМ!$B$34:$B$777,G$119)+'СЕТ СН'!$I$11+СВЦЭМ!$D$10+'СЕТ СН'!$I$6-'СЕТ СН'!$I$23</f>
        <v>2329.3590300599999</v>
      </c>
      <c r="H141" s="36">
        <f>SUMIFS(СВЦЭМ!$D$34:$D$777,СВЦЭМ!$A$34:$A$777,$A141,СВЦЭМ!$B$34:$B$777,H$119)+'СЕТ СН'!$I$11+СВЦЭМ!$D$10+'СЕТ СН'!$I$6-'СЕТ СН'!$I$23</f>
        <v>2284.4657657400003</v>
      </c>
      <c r="I141" s="36">
        <f>SUMIFS(СВЦЭМ!$D$34:$D$777,СВЦЭМ!$A$34:$A$777,$A141,СВЦЭМ!$B$34:$B$777,I$119)+'СЕТ СН'!$I$11+СВЦЭМ!$D$10+'СЕТ СН'!$I$6-'СЕТ СН'!$I$23</f>
        <v>2187.9752712199997</v>
      </c>
      <c r="J141" s="36">
        <f>SUMIFS(СВЦЭМ!$D$34:$D$777,СВЦЭМ!$A$34:$A$777,$A141,СВЦЭМ!$B$34:$B$777,J$119)+'СЕТ СН'!$I$11+СВЦЭМ!$D$10+'СЕТ СН'!$I$6-'СЕТ СН'!$I$23</f>
        <v>2099.07517353</v>
      </c>
      <c r="K141" s="36">
        <f>SUMIFS(СВЦЭМ!$D$34:$D$777,СВЦЭМ!$A$34:$A$777,$A141,СВЦЭМ!$B$34:$B$777,K$119)+'СЕТ СН'!$I$11+СВЦЭМ!$D$10+'СЕТ СН'!$I$6-'СЕТ СН'!$I$23</f>
        <v>2015.1254314400003</v>
      </c>
      <c r="L141" s="36">
        <f>SUMIFS(СВЦЭМ!$D$34:$D$777,СВЦЭМ!$A$34:$A$777,$A141,СВЦЭМ!$B$34:$B$777,L$119)+'СЕТ СН'!$I$11+СВЦЭМ!$D$10+'СЕТ СН'!$I$6-'СЕТ СН'!$I$23</f>
        <v>1999.1361182999999</v>
      </c>
      <c r="M141" s="36">
        <f>SUMIFS(СВЦЭМ!$D$34:$D$777,СВЦЭМ!$A$34:$A$777,$A141,СВЦЭМ!$B$34:$B$777,M$119)+'СЕТ СН'!$I$11+СВЦЭМ!$D$10+'СЕТ СН'!$I$6-'СЕТ СН'!$I$23</f>
        <v>2059.9395352500001</v>
      </c>
      <c r="N141" s="36">
        <f>SUMIFS(СВЦЭМ!$D$34:$D$777,СВЦЭМ!$A$34:$A$777,$A141,СВЦЭМ!$B$34:$B$777,N$119)+'СЕТ СН'!$I$11+СВЦЭМ!$D$10+'СЕТ СН'!$I$6-'СЕТ СН'!$I$23</f>
        <v>2138.2478093600002</v>
      </c>
      <c r="O141" s="36">
        <f>SUMIFS(СВЦЭМ!$D$34:$D$777,СВЦЭМ!$A$34:$A$777,$A141,СВЦЭМ!$B$34:$B$777,O$119)+'СЕТ СН'!$I$11+СВЦЭМ!$D$10+'СЕТ СН'!$I$6-'СЕТ СН'!$I$23</f>
        <v>2197.2042631900003</v>
      </c>
      <c r="P141" s="36">
        <f>SUMIFS(СВЦЭМ!$D$34:$D$777,СВЦЭМ!$A$34:$A$777,$A141,СВЦЭМ!$B$34:$B$777,P$119)+'СЕТ СН'!$I$11+СВЦЭМ!$D$10+'СЕТ СН'!$I$6-'СЕТ СН'!$I$23</f>
        <v>2216.1331996500003</v>
      </c>
      <c r="Q141" s="36">
        <f>SUMIFS(СВЦЭМ!$D$34:$D$777,СВЦЭМ!$A$34:$A$777,$A141,СВЦЭМ!$B$34:$B$777,Q$119)+'СЕТ СН'!$I$11+СВЦЭМ!$D$10+'СЕТ СН'!$I$6-'СЕТ СН'!$I$23</f>
        <v>2194.1663667399998</v>
      </c>
      <c r="R141" s="36">
        <f>SUMIFS(СВЦЭМ!$D$34:$D$777,СВЦЭМ!$A$34:$A$777,$A141,СВЦЭМ!$B$34:$B$777,R$119)+'СЕТ СН'!$I$11+СВЦЭМ!$D$10+'СЕТ СН'!$I$6-'СЕТ СН'!$I$23</f>
        <v>2137.5921450799997</v>
      </c>
      <c r="S141" s="36">
        <f>SUMIFS(СВЦЭМ!$D$34:$D$777,СВЦЭМ!$A$34:$A$777,$A141,СВЦЭМ!$B$34:$B$777,S$119)+'СЕТ СН'!$I$11+СВЦЭМ!$D$10+'СЕТ СН'!$I$6-'СЕТ СН'!$I$23</f>
        <v>2050.5349072399999</v>
      </c>
      <c r="T141" s="36">
        <f>SUMIFS(СВЦЭМ!$D$34:$D$777,СВЦЭМ!$A$34:$A$777,$A141,СВЦЭМ!$B$34:$B$777,T$119)+'СЕТ СН'!$I$11+СВЦЭМ!$D$10+'СЕТ СН'!$I$6-'СЕТ СН'!$I$23</f>
        <v>2006.8928204100002</v>
      </c>
      <c r="U141" s="36">
        <f>SUMIFS(СВЦЭМ!$D$34:$D$777,СВЦЭМ!$A$34:$A$777,$A141,СВЦЭМ!$B$34:$B$777,U$119)+'СЕТ СН'!$I$11+СВЦЭМ!$D$10+'СЕТ СН'!$I$6-'СЕТ СН'!$I$23</f>
        <v>2006.2679522500002</v>
      </c>
      <c r="V141" s="36">
        <f>SUMIFS(СВЦЭМ!$D$34:$D$777,СВЦЭМ!$A$34:$A$777,$A141,СВЦЭМ!$B$34:$B$777,V$119)+'СЕТ СН'!$I$11+СВЦЭМ!$D$10+'СЕТ СН'!$I$6-'СЕТ СН'!$I$23</f>
        <v>1984.06128214</v>
      </c>
      <c r="W141" s="36">
        <f>SUMIFS(СВЦЭМ!$D$34:$D$777,СВЦЭМ!$A$34:$A$777,$A141,СВЦЭМ!$B$34:$B$777,W$119)+'СЕТ СН'!$I$11+СВЦЭМ!$D$10+'СЕТ СН'!$I$6-'СЕТ СН'!$I$23</f>
        <v>1988.7529947499997</v>
      </c>
      <c r="X141" s="36">
        <f>SUMIFS(СВЦЭМ!$D$34:$D$777,СВЦЭМ!$A$34:$A$777,$A141,СВЦЭМ!$B$34:$B$777,X$119)+'СЕТ СН'!$I$11+СВЦЭМ!$D$10+'СЕТ СН'!$I$6-'СЕТ СН'!$I$23</f>
        <v>2011.0091619499999</v>
      </c>
      <c r="Y141" s="36">
        <f>SUMIFS(СВЦЭМ!$D$34:$D$777,СВЦЭМ!$A$34:$A$777,$A141,СВЦЭМ!$B$34:$B$777,Y$119)+'СЕТ СН'!$I$11+СВЦЭМ!$D$10+'СЕТ СН'!$I$6-'СЕТ СН'!$I$23</f>
        <v>2092.5504529099999</v>
      </c>
    </row>
    <row r="142" spans="1:25" ht="15.75" x14ac:dyDescent="0.2">
      <c r="A142" s="35">
        <f t="shared" si="3"/>
        <v>43457</v>
      </c>
      <c r="B142" s="36">
        <f>SUMIFS(СВЦЭМ!$D$34:$D$777,СВЦЭМ!$A$34:$A$777,$A142,СВЦЭМ!$B$34:$B$777,B$119)+'СЕТ СН'!$I$11+СВЦЭМ!$D$10+'СЕТ СН'!$I$6-'СЕТ СН'!$I$23</f>
        <v>2184.78931431</v>
      </c>
      <c r="C142" s="36">
        <f>SUMIFS(СВЦЭМ!$D$34:$D$777,СВЦЭМ!$A$34:$A$777,$A142,СВЦЭМ!$B$34:$B$777,C$119)+'СЕТ СН'!$I$11+СВЦЭМ!$D$10+'СЕТ СН'!$I$6-'СЕТ СН'!$I$23</f>
        <v>2269.9286201200002</v>
      </c>
      <c r="D142" s="36">
        <f>SUMIFS(СВЦЭМ!$D$34:$D$777,СВЦЭМ!$A$34:$A$777,$A142,СВЦЭМ!$B$34:$B$777,D$119)+'СЕТ СН'!$I$11+СВЦЭМ!$D$10+'СЕТ СН'!$I$6-'СЕТ СН'!$I$23</f>
        <v>2355.5030766999998</v>
      </c>
      <c r="E142" s="36">
        <f>SUMIFS(СВЦЭМ!$D$34:$D$777,СВЦЭМ!$A$34:$A$777,$A142,СВЦЭМ!$B$34:$B$777,E$119)+'СЕТ СН'!$I$11+СВЦЭМ!$D$10+'СЕТ СН'!$I$6-'СЕТ СН'!$I$23</f>
        <v>2353.7734373000003</v>
      </c>
      <c r="F142" s="36">
        <f>SUMIFS(СВЦЭМ!$D$34:$D$777,СВЦЭМ!$A$34:$A$777,$A142,СВЦЭМ!$B$34:$B$777,F$119)+'СЕТ СН'!$I$11+СВЦЭМ!$D$10+'СЕТ СН'!$I$6-'СЕТ СН'!$I$23</f>
        <v>2361.0952441899999</v>
      </c>
      <c r="G142" s="36">
        <f>SUMIFS(СВЦЭМ!$D$34:$D$777,СВЦЭМ!$A$34:$A$777,$A142,СВЦЭМ!$B$34:$B$777,G$119)+'СЕТ СН'!$I$11+СВЦЭМ!$D$10+'СЕТ СН'!$I$6-'СЕТ СН'!$I$23</f>
        <v>2348.5797471800001</v>
      </c>
      <c r="H142" s="36">
        <f>SUMIFS(СВЦЭМ!$D$34:$D$777,СВЦЭМ!$A$34:$A$777,$A142,СВЦЭМ!$B$34:$B$777,H$119)+'СЕТ СН'!$I$11+СВЦЭМ!$D$10+'СЕТ СН'!$I$6-'СЕТ СН'!$I$23</f>
        <v>2304.5303635999999</v>
      </c>
      <c r="I142" s="36">
        <f>SUMIFS(СВЦЭМ!$D$34:$D$777,СВЦЭМ!$A$34:$A$777,$A142,СВЦЭМ!$B$34:$B$777,I$119)+'СЕТ СН'!$I$11+СВЦЭМ!$D$10+'СЕТ СН'!$I$6-'СЕТ СН'!$I$23</f>
        <v>2212.4977077800004</v>
      </c>
      <c r="J142" s="36">
        <f>SUMIFS(СВЦЭМ!$D$34:$D$777,СВЦЭМ!$A$34:$A$777,$A142,СВЦЭМ!$B$34:$B$777,J$119)+'СЕТ СН'!$I$11+СВЦЭМ!$D$10+'СЕТ СН'!$I$6-'СЕТ СН'!$I$23</f>
        <v>2126.4122391700002</v>
      </c>
      <c r="K142" s="36">
        <f>SUMIFS(СВЦЭМ!$D$34:$D$777,СВЦЭМ!$A$34:$A$777,$A142,СВЦЭМ!$B$34:$B$777,K$119)+'СЕТ СН'!$I$11+СВЦЭМ!$D$10+'СЕТ СН'!$I$6-'СЕТ СН'!$I$23</f>
        <v>2030.4219868</v>
      </c>
      <c r="L142" s="36">
        <f>SUMIFS(СВЦЭМ!$D$34:$D$777,СВЦЭМ!$A$34:$A$777,$A142,СВЦЭМ!$B$34:$B$777,L$119)+'СЕТ СН'!$I$11+СВЦЭМ!$D$10+'СЕТ СН'!$I$6-'СЕТ СН'!$I$23</f>
        <v>2024.8678275100001</v>
      </c>
      <c r="M142" s="36">
        <f>SUMIFS(СВЦЭМ!$D$34:$D$777,СВЦЭМ!$A$34:$A$777,$A142,СВЦЭМ!$B$34:$B$777,M$119)+'СЕТ СН'!$I$11+СВЦЭМ!$D$10+'СЕТ СН'!$I$6-'СЕТ СН'!$I$23</f>
        <v>2089.9582666699998</v>
      </c>
      <c r="N142" s="36">
        <f>SUMIFS(СВЦЭМ!$D$34:$D$777,СВЦЭМ!$A$34:$A$777,$A142,СВЦЭМ!$B$34:$B$777,N$119)+'СЕТ СН'!$I$11+СВЦЭМ!$D$10+'СЕТ СН'!$I$6-'СЕТ СН'!$I$23</f>
        <v>2169.1304358699999</v>
      </c>
      <c r="O142" s="36">
        <f>SUMIFS(СВЦЭМ!$D$34:$D$777,СВЦЭМ!$A$34:$A$777,$A142,СВЦЭМ!$B$34:$B$777,O$119)+'СЕТ СН'!$I$11+СВЦЭМ!$D$10+'СЕТ СН'!$I$6-'СЕТ СН'!$I$23</f>
        <v>2220.97657854</v>
      </c>
      <c r="P142" s="36">
        <f>SUMIFS(СВЦЭМ!$D$34:$D$777,СВЦЭМ!$A$34:$A$777,$A142,СВЦЭМ!$B$34:$B$777,P$119)+'СЕТ СН'!$I$11+СВЦЭМ!$D$10+'СЕТ СН'!$I$6-'СЕТ СН'!$I$23</f>
        <v>2235.6032689499998</v>
      </c>
      <c r="Q142" s="36">
        <f>SUMIFS(СВЦЭМ!$D$34:$D$777,СВЦЭМ!$A$34:$A$777,$A142,СВЦЭМ!$B$34:$B$777,Q$119)+'СЕТ СН'!$I$11+СВЦЭМ!$D$10+'СЕТ СН'!$I$6-'СЕТ СН'!$I$23</f>
        <v>2212.2480404799999</v>
      </c>
      <c r="R142" s="36">
        <f>SUMIFS(СВЦЭМ!$D$34:$D$777,СВЦЭМ!$A$34:$A$777,$A142,СВЦЭМ!$B$34:$B$777,R$119)+'СЕТ СН'!$I$11+СВЦЭМ!$D$10+'СЕТ СН'!$I$6-'СЕТ СН'!$I$23</f>
        <v>2119.71815173</v>
      </c>
      <c r="S142" s="36">
        <f>SUMIFS(СВЦЭМ!$D$34:$D$777,СВЦЭМ!$A$34:$A$777,$A142,СВЦЭМ!$B$34:$B$777,S$119)+'СЕТ СН'!$I$11+СВЦЭМ!$D$10+'СЕТ СН'!$I$6-'СЕТ СН'!$I$23</f>
        <v>1999.4441566200003</v>
      </c>
      <c r="T142" s="36">
        <f>SUMIFS(СВЦЭМ!$D$34:$D$777,СВЦЭМ!$A$34:$A$777,$A142,СВЦЭМ!$B$34:$B$777,T$119)+'СЕТ СН'!$I$11+СВЦЭМ!$D$10+'СЕТ СН'!$I$6-'СЕТ СН'!$I$23</f>
        <v>1953.1924768899999</v>
      </c>
      <c r="U142" s="36">
        <f>SUMIFS(СВЦЭМ!$D$34:$D$777,СВЦЭМ!$A$34:$A$777,$A142,СВЦЭМ!$B$34:$B$777,U$119)+'СЕТ СН'!$I$11+СВЦЭМ!$D$10+'СЕТ СН'!$I$6-'СЕТ СН'!$I$23</f>
        <v>1958.7119913300003</v>
      </c>
      <c r="V142" s="36">
        <f>SUMIFS(СВЦЭМ!$D$34:$D$777,СВЦЭМ!$A$34:$A$777,$A142,СВЦЭМ!$B$34:$B$777,V$119)+'СЕТ СН'!$I$11+СВЦЭМ!$D$10+'СЕТ СН'!$I$6-'СЕТ СН'!$I$23</f>
        <v>1978.9210559799999</v>
      </c>
      <c r="W142" s="36">
        <f>SUMIFS(СВЦЭМ!$D$34:$D$777,СВЦЭМ!$A$34:$A$777,$A142,СВЦЭМ!$B$34:$B$777,W$119)+'СЕТ СН'!$I$11+СВЦЭМ!$D$10+'СЕТ СН'!$I$6-'СЕТ СН'!$I$23</f>
        <v>1994.5527793700003</v>
      </c>
      <c r="X142" s="36">
        <f>SUMIFS(СВЦЭМ!$D$34:$D$777,СВЦЭМ!$A$34:$A$777,$A142,СВЦЭМ!$B$34:$B$777,X$119)+'СЕТ СН'!$I$11+СВЦЭМ!$D$10+'СЕТ СН'!$I$6-'СЕТ СН'!$I$23</f>
        <v>2016.49728654</v>
      </c>
      <c r="Y142" s="36">
        <f>SUMIFS(СВЦЭМ!$D$34:$D$777,СВЦЭМ!$A$34:$A$777,$A142,СВЦЭМ!$B$34:$B$777,Y$119)+'СЕТ СН'!$I$11+СВЦЭМ!$D$10+'СЕТ СН'!$I$6-'СЕТ СН'!$I$23</f>
        <v>2099.9457478599998</v>
      </c>
    </row>
    <row r="143" spans="1:25" ht="15.75" x14ac:dyDescent="0.2">
      <c r="A143" s="35">
        <f t="shared" si="3"/>
        <v>43458</v>
      </c>
      <c r="B143" s="36">
        <f>SUMIFS(СВЦЭМ!$D$34:$D$777,СВЦЭМ!$A$34:$A$777,$A143,СВЦЭМ!$B$34:$B$777,B$119)+'СЕТ СН'!$I$11+СВЦЭМ!$D$10+'СЕТ СН'!$I$6-'СЕТ СН'!$I$23</f>
        <v>2191.9206291999999</v>
      </c>
      <c r="C143" s="36">
        <f>SUMIFS(СВЦЭМ!$D$34:$D$777,СВЦЭМ!$A$34:$A$777,$A143,СВЦЭМ!$B$34:$B$777,C$119)+'СЕТ СН'!$I$11+СВЦЭМ!$D$10+'СЕТ СН'!$I$6-'СЕТ СН'!$I$23</f>
        <v>2283.4480479100002</v>
      </c>
      <c r="D143" s="36">
        <f>SUMIFS(СВЦЭМ!$D$34:$D$777,СВЦЭМ!$A$34:$A$777,$A143,СВЦЭМ!$B$34:$B$777,D$119)+'СЕТ СН'!$I$11+СВЦЭМ!$D$10+'СЕТ СН'!$I$6-'СЕТ СН'!$I$23</f>
        <v>2351.8017710200002</v>
      </c>
      <c r="E143" s="36">
        <f>SUMIFS(СВЦЭМ!$D$34:$D$777,СВЦЭМ!$A$34:$A$777,$A143,СВЦЭМ!$B$34:$B$777,E$119)+'СЕТ СН'!$I$11+СВЦЭМ!$D$10+'СЕТ СН'!$I$6-'СЕТ СН'!$I$23</f>
        <v>2349.5362583200003</v>
      </c>
      <c r="F143" s="36">
        <f>SUMIFS(СВЦЭМ!$D$34:$D$777,СВЦЭМ!$A$34:$A$777,$A143,СВЦЭМ!$B$34:$B$777,F$119)+'СЕТ СН'!$I$11+СВЦЭМ!$D$10+'СЕТ СН'!$I$6-'СЕТ СН'!$I$23</f>
        <v>2349.55463642</v>
      </c>
      <c r="G143" s="36">
        <f>SUMIFS(СВЦЭМ!$D$34:$D$777,СВЦЭМ!$A$34:$A$777,$A143,СВЦЭМ!$B$34:$B$777,G$119)+'СЕТ СН'!$I$11+СВЦЭМ!$D$10+'СЕТ СН'!$I$6-'СЕТ СН'!$I$23</f>
        <v>2344.3655625199999</v>
      </c>
      <c r="H143" s="36">
        <f>SUMIFS(СВЦЭМ!$D$34:$D$777,СВЦЭМ!$A$34:$A$777,$A143,СВЦЭМ!$B$34:$B$777,H$119)+'СЕТ СН'!$I$11+СВЦЭМ!$D$10+'СЕТ СН'!$I$6-'СЕТ СН'!$I$23</f>
        <v>2306.7258158499999</v>
      </c>
      <c r="I143" s="36">
        <f>SUMIFS(СВЦЭМ!$D$34:$D$777,СВЦЭМ!$A$34:$A$777,$A143,СВЦЭМ!$B$34:$B$777,I$119)+'СЕТ СН'!$I$11+СВЦЭМ!$D$10+'СЕТ СН'!$I$6-'СЕТ СН'!$I$23</f>
        <v>2194.5286300600001</v>
      </c>
      <c r="J143" s="36">
        <f>SUMIFS(СВЦЭМ!$D$34:$D$777,СВЦЭМ!$A$34:$A$777,$A143,СВЦЭМ!$B$34:$B$777,J$119)+'СЕТ СН'!$I$11+СВЦЭМ!$D$10+'СЕТ СН'!$I$6-'СЕТ СН'!$I$23</f>
        <v>2140.6243582400002</v>
      </c>
      <c r="K143" s="36">
        <f>SUMIFS(СВЦЭМ!$D$34:$D$777,СВЦЭМ!$A$34:$A$777,$A143,СВЦЭМ!$B$34:$B$777,K$119)+'СЕТ СН'!$I$11+СВЦЭМ!$D$10+'СЕТ СН'!$I$6-'СЕТ СН'!$I$23</f>
        <v>2055.07675875</v>
      </c>
      <c r="L143" s="36">
        <f>SUMIFS(СВЦЭМ!$D$34:$D$777,СВЦЭМ!$A$34:$A$777,$A143,СВЦЭМ!$B$34:$B$777,L$119)+'СЕТ СН'!$I$11+СВЦЭМ!$D$10+'СЕТ СН'!$I$6-'СЕТ СН'!$I$23</f>
        <v>2051.6723431199998</v>
      </c>
      <c r="M143" s="36">
        <f>SUMIFS(СВЦЭМ!$D$34:$D$777,СВЦЭМ!$A$34:$A$777,$A143,СВЦЭМ!$B$34:$B$777,M$119)+'СЕТ СН'!$I$11+СВЦЭМ!$D$10+'СЕТ СН'!$I$6-'СЕТ СН'!$I$23</f>
        <v>2099.1856689900001</v>
      </c>
      <c r="N143" s="36">
        <f>SUMIFS(СВЦЭМ!$D$34:$D$777,СВЦЭМ!$A$34:$A$777,$A143,СВЦЭМ!$B$34:$B$777,N$119)+'СЕТ СН'!$I$11+СВЦЭМ!$D$10+'СЕТ СН'!$I$6-'СЕТ СН'!$I$23</f>
        <v>2134.5545398300001</v>
      </c>
      <c r="O143" s="36">
        <f>SUMIFS(СВЦЭМ!$D$34:$D$777,СВЦЭМ!$A$34:$A$777,$A143,СВЦЭМ!$B$34:$B$777,O$119)+'СЕТ СН'!$I$11+СВЦЭМ!$D$10+'СЕТ СН'!$I$6-'СЕТ СН'!$I$23</f>
        <v>2166.1031265800002</v>
      </c>
      <c r="P143" s="36">
        <f>SUMIFS(СВЦЭМ!$D$34:$D$777,СВЦЭМ!$A$34:$A$777,$A143,СВЦЭМ!$B$34:$B$777,P$119)+'СЕТ СН'!$I$11+СВЦЭМ!$D$10+'СЕТ СН'!$I$6-'СЕТ СН'!$I$23</f>
        <v>2160.9190745599999</v>
      </c>
      <c r="Q143" s="36">
        <f>SUMIFS(СВЦЭМ!$D$34:$D$777,СВЦЭМ!$A$34:$A$777,$A143,СВЦЭМ!$B$34:$B$777,Q$119)+'СЕТ СН'!$I$11+СВЦЭМ!$D$10+'СЕТ СН'!$I$6-'СЕТ СН'!$I$23</f>
        <v>2122.4805063499998</v>
      </c>
      <c r="R143" s="36">
        <f>SUMIFS(СВЦЭМ!$D$34:$D$777,СВЦЭМ!$A$34:$A$777,$A143,СВЦЭМ!$B$34:$B$777,R$119)+'СЕТ СН'!$I$11+СВЦЭМ!$D$10+'СЕТ СН'!$I$6-'СЕТ СН'!$I$23</f>
        <v>2090.4133397099999</v>
      </c>
      <c r="S143" s="36">
        <f>SUMIFS(СВЦЭМ!$D$34:$D$777,СВЦЭМ!$A$34:$A$777,$A143,СВЦЭМ!$B$34:$B$777,S$119)+'СЕТ СН'!$I$11+СВЦЭМ!$D$10+'СЕТ СН'!$I$6-'СЕТ СН'!$I$23</f>
        <v>2039.9012899199997</v>
      </c>
      <c r="T143" s="36">
        <f>SUMIFS(СВЦЭМ!$D$34:$D$777,СВЦЭМ!$A$34:$A$777,$A143,СВЦЭМ!$B$34:$B$777,T$119)+'СЕТ СН'!$I$11+СВЦЭМ!$D$10+'СЕТ СН'!$I$6-'СЕТ СН'!$I$23</f>
        <v>2016.1856881499998</v>
      </c>
      <c r="U143" s="36">
        <f>SUMIFS(СВЦЭМ!$D$34:$D$777,СВЦЭМ!$A$34:$A$777,$A143,СВЦЭМ!$B$34:$B$777,U$119)+'СЕТ СН'!$I$11+СВЦЭМ!$D$10+'СЕТ СН'!$I$6-'СЕТ СН'!$I$23</f>
        <v>2018.72753044</v>
      </c>
      <c r="V143" s="36">
        <f>SUMIFS(СВЦЭМ!$D$34:$D$777,СВЦЭМ!$A$34:$A$777,$A143,СВЦЭМ!$B$34:$B$777,V$119)+'СЕТ СН'!$I$11+СВЦЭМ!$D$10+'СЕТ СН'!$I$6-'СЕТ СН'!$I$23</f>
        <v>2031.1954806399999</v>
      </c>
      <c r="W143" s="36">
        <f>SUMIFS(СВЦЭМ!$D$34:$D$777,СВЦЭМ!$A$34:$A$777,$A143,СВЦЭМ!$B$34:$B$777,W$119)+'СЕТ СН'!$I$11+СВЦЭМ!$D$10+'СЕТ СН'!$I$6-'СЕТ СН'!$I$23</f>
        <v>2055.5964443000003</v>
      </c>
      <c r="X143" s="36">
        <f>SUMIFS(СВЦЭМ!$D$34:$D$777,СВЦЭМ!$A$34:$A$777,$A143,СВЦЭМ!$B$34:$B$777,X$119)+'СЕТ СН'!$I$11+СВЦЭМ!$D$10+'СЕТ СН'!$I$6-'СЕТ СН'!$I$23</f>
        <v>2060.6535680300003</v>
      </c>
      <c r="Y143" s="36">
        <f>SUMIFS(СВЦЭМ!$D$34:$D$777,СВЦЭМ!$A$34:$A$777,$A143,СВЦЭМ!$B$34:$B$777,Y$119)+'СЕТ СН'!$I$11+СВЦЭМ!$D$10+'СЕТ СН'!$I$6-'СЕТ СН'!$I$23</f>
        <v>2142.3431663900001</v>
      </c>
    </row>
    <row r="144" spans="1:25" ht="15.75" x14ac:dyDescent="0.2">
      <c r="A144" s="35">
        <f t="shared" si="3"/>
        <v>43459</v>
      </c>
      <c r="B144" s="36">
        <f>SUMIFS(СВЦЭМ!$D$34:$D$777,СВЦЭМ!$A$34:$A$777,$A144,СВЦЭМ!$B$34:$B$777,B$119)+'СЕТ СН'!$I$11+СВЦЭМ!$D$10+'СЕТ СН'!$I$6-'СЕТ СН'!$I$23</f>
        <v>2228.07855621</v>
      </c>
      <c r="C144" s="36">
        <f>SUMIFS(СВЦЭМ!$D$34:$D$777,СВЦЭМ!$A$34:$A$777,$A144,СВЦЭМ!$B$34:$B$777,C$119)+'СЕТ СН'!$I$11+СВЦЭМ!$D$10+'СЕТ СН'!$I$6-'СЕТ СН'!$I$23</f>
        <v>2309.8571678099997</v>
      </c>
      <c r="D144" s="36">
        <f>SUMIFS(СВЦЭМ!$D$34:$D$777,СВЦЭМ!$A$34:$A$777,$A144,СВЦЭМ!$B$34:$B$777,D$119)+'СЕТ СН'!$I$11+СВЦЭМ!$D$10+'СЕТ СН'!$I$6-'СЕТ СН'!$I$23</f>
        <v>2379.5049942200003</v>
      </c>
      <c r="E144" s="36">
        <f>SUMIFS(СВЦЭМ!$D$34:$D$777,СВЦЭМ!$A$34:$A$777,$A144,СВЦЭМ!$B$34:$B$777,E$119)+'СЕТ СН'!$I$11+СВЦЭМ!$D$10+'СЕТ СН'!$I$6-'СЕТ СН'!$I$23</f>
        <v>2396.3119745000004</v>
      </c>
      <c r="F144" s="36">
        <f>SUMIFS(СВЦЭМ!$D$34:$D$777,СВЦЭМ!$A$34:$A$777,$A144,СВЦЭМ!$B$34:$B$777,F$119)+'СЕТ СН'!$I$11+СВЦЭМ!$D$10+'СЕТ СН'!$I$6-'СЕТ СН'!$I$23</f>
        <v>2396.8024546400002</v>
      </c>
      <c r="G144" s="36">
        <f>SUMIFS(СВЦЭМ!$D$34:$D$777,СВЦЭМ!$A$34:$A$777,$A144,СВЦЭМ!$B$34:$B$777,G$119)+'СЕТ СН'!$I$11+СВЦЭМ!$D$10+'СЕТ СН'!$I$6-'СЕТ СН'!$I$23</f>
        <v>2373.1118699099998</v>
      </c>
      <c r="H144" s="36">
        <f>SUMIFS(СВЦЭМ!$D$34:$D$777,СВЦЭМ!$A$34:$A$777,$A144,СВЦЭМ!$B$34:$B$777,H$119)+'СЕТ СН'!$I$11+СВЦЭМ!$D$10+'СЕТ СН'!$I$6-'СЕТ СН'!$I$23</f>
        <v>2296.7995494000002</v>
      </c>
      <c r="I144" s="36">
        <f>SUMIFS(СВЦЭМ!$D$34:$D$777,СВЦЭМ!$A$34:$A$777,$A144,СВЦЭМ!$B$34:$B$777,I$119)+'СЕТ СН'!$I$11+СВЦЭМ!$D$10+'СЕТ СН'!$I$6-'СЕТ СН'!$I$23</f>
        <v>2177.0262684999998</v>
      </c>
      <c r="J144" s="36">
        <f>SUMIFS(СВЦЭМ!$D$34:$D$777,СВЦЭМ!$A$34:$A$777,$A144,СВЦЭМ!$B$34:$B$777,J$119)+'СЕТ СН'!$I$11+СВЦЭМ!$D$10+'СЕТ СН'!$I$6-'СЕТ СН'!$I$23</f>
        <v>2120.28136399</v>
      </c>
      <c r="K144" s="36">
        <f>SUMIFS(СВЦЭМ!$D$34:$D$777,СВЦЭМ!$A$34:$A$777,$A144,СВЦЭМ!$B$34:$B$777,K$119)+'СЕТ СН'!$I$11+СВЦЭМ!$D$10+'СЕТ СН'!$I$6-'СЕТ СН'!$I$23</f>
        <v>2051.5085610599999</v>
      </c>
      <c r="L144" s="36">
        <f>SUMIFS(СВЦЭМ!$D$34:$D$777,СВЦЭМ!$A$34:$A$777,$A144,СВЦЭМ!$B$34:$B$777,L$119)+'СЕТ СН'!$I$11+СВЦЭМ!$D$10+'СЕТ СН'!$I$6-'СЕТ СН'!$I$23</f>
        <v>2042.49297411</v>
      </c>
      <c r="M144" s="36">
        <f>SUMIFS(СВЦЭМ!$D$34:$D$777,СВЦЭМ!$A$34:$A$777,$A144,СВЦЭМ!$B$34:$B$777,M$119)+'СЕТ СН'!$I$11+СВЦЭМ!$D$10+'СЕТ СН'!$I$6-'СЕТ СН'!$I$23</f>
        <v>2090.14637765</v>
      </c>
      <c r="N144" s="36">
        <f>SUMIFS(СВЦЭМ!$D$34:$D$777,СВЦЭМ!$A$34:$A$777,$A144,СВЦЭМ!$B$34:$B$777,N$119)+'СЕТ СН'!$I$11+СВЦЭМ!$D$10+'СЕТ СН'!$I$6-'СЕТ СН'!$I$23</f>
        <v>2161.4884203800002</v>
      </c>
      <c r="O144" s="36">
        <f>SUMIFS(СВЦЭМ!$D$34:$D$777,СВЦЭМ!$A$34:$A$777,$A144,СВЦЭМ!$B$34:$B$777,O$119)+'СЕТ СН'!$I$11+СВЦЭМ!$D$10+'СЕТ СН'!$I$6-'СЕТ СН'!$I$23</f>
        <v>2205.0874336699999</v>
      </c>
      <c r="P144" s="36">
        <f>SUMIFS(СВЦЭМ!$D$34:$D$777,СВЦЭМ!$A$34:$A$777,$A144,СВЦЭМ!$B$34:$B$777,P$119)+'СЕТ СН'!$I$11+СВЦЭМ!$D$10+'СЕТ СН'!$I$6-'СЕТ СН'!$I$23</f>
        <v>2211.3417620300002</v>
      </c>
      <c r="Q144" s="36">
        <f>SUMIFS(СВЦЭМ!$D$34:$D$777,СВЦЭМ!$A$34:$A$777,$A144,СВЦЭМ!$B$34:$B$777,Q$119)+'СЕТ СН'!$I$11+СВЦЭМ!$D$10+'СЕТ СН'!$I$6-'СЕТ СН'!$I$23</f>
        <v>2196.5795115700002</v>
      </c>
      <c r="R144" s="36">
        <f>SUMIFS(СВЦЭМ!$D$34:$D$777,СВЦЭМ!$A$34:$A$777,$A144,СВЦЭМ!$B$34:$B$777,R$119)+'СЕТ СН'!$I$11+СВЦЭМ!$D$10+'СЕТ СН'!$I$6-'СЕТ СН'!$I$23</f>
        <v>2135.7463468200003</v>
      </c>
      <c r="S144" s="36">
        <f>SUMIFS(СВЦЭМ!$D$34:$D$777,СВЦЭМ!$A$34:$A$777,$A144,СВЦЭМ!$B$34:$B$777,S$119)+'СЕТ СН'!$I$11+СВЦЭМ!$D$10+'СЕТ СН'!$I$6-'СЕТ СН'!$I$23</f>
        <v>2058.2225455099997</v>
      </c>
      <c r="T144" s="36">
        <f>SUMIFS(СВЦЭМ!$D$34:$D$777,СВЦЭМ!$A$34:$A$777,$A144,СВЦЭМ!$B$34:$B$777,T$119)+'СЕТ СН'!$I$11+СВЦЭМ!$D$10+'СЕТ СН'!$I$6-'СЕТ СН'!$I$23</f>
        <v>2006.3536069700003</v>
      </c>
      <c r="U144" s="36">
        <f>SUMIFS(СВЦЭМ!$D$34:$D$777,СВЦЭМ!$A$34:$A$777,$A144,СВЦЭМ!$B$34:$B$777,U$119)+'СЕТ СН'!$I$11+СВЦЭМ!$D$10+'СЕТ СН'!$I$6-'СЕТ СН'!$I$23</f>
        <v>2015.6016906599998</v>
      </c>
      <c r="V144" s="36">
        <f>SUMIFS(СВЦЭМ!$D$34:$D$777,СВЦЭМ!$A$34:$A$777,$A144,СВЦЭМ!$B$34:$B$777,V$119)+'СЕТ СН'!$I$11+СВЦЭМ!$D$10+'СЕТ СН'!$I$6-'СЕТ СН'!$I$23</f>
        <v>2029.65326792</v>
      </c>
      <c r="W144" s="36">
        <f>SUMIFS(СВЦЭМ!$D$34:$D$777,СВЦЭМ!$A$34:$A$777,$A144,СВЦЭМ!$B$34:$B$777,W$119)+'СЕТ СН'!$I$11+СВЦЭМ!$D$10+'СЕТ СН'!$I$6-'СЕТ СН'!$I$23</f>
        <v>2040.63360272</v>
      </c>
      <c r="X144" s="36">
        <f>SUMIFS(СВЦЭМ!$D$34:$D$777,СВЦЭМ!$A$34:$A$777,$A144,СВЦЭМ!$B$34:$B$777,X$119)+'СЕТ СН'!$I$11+СВЦЭМ!$D$10+'СЕТ СН'!$I$6-'СЕТ СН'!$I$23</f>
        <v>2048.90563281</v>
      </c>
      <c r="Y144" s="36">
        <f>SUMIFS(СВЦЭМ!$D$34:$D$777,СВЦЭМ!$A$34:$A$777,$A144,СВЦЭМ!$B$34:$B$777,Y$119)+'СЕТ СН'!$I$11+СВЦЭМ!$D$10+'СЕТ СН'!$I$6-'СЕТ СН'!$I$23</f>
        <v>2132.8885691699998</v>
      </c>
    </row>
    <row r="145" spans="1:27" ht="15.75" x14ac:dyDescent="0.2">
      <c r="A145" s="35">
        <f t="shared" si="3"/>
        <v>43460</v>
      </c>
      <c r="B145" s="36">
        <f>SUMIFS(СВЦЭМ!$D$34:$D$777,СВЦЭМ!$A$34:$A$777,$A145,СВЦЭМ!$B$34:$B$777,B$119)+'СЕТ СН'!$I$11+СВЦЭМ!$D$10+'СЕТ СН'!$I$6-'СЕТ СН'!$I$23</f>
        <v>2210.6858094700001</v>
      </c>
      <c r="C145" s="36">
        <f>SUMIFS(СВЦЭМ!$D$34:$D$777,СВЦЭМ!$A$34:$A$777,$A145,СВЦЭМ!$B$34:$B$777,C$119)+'СЕТ СН'!$I$11+СВЦЭМ!$D$10+'СЕТ СН'!$I$6-'СЕТ СН'!$I$23</f>
        <v>2318.6511973699999</v>
      </c>
      <c r="D145" s="36">
        <f>SUMIFS(СВЦЭМ!$D$34:$D$777,СВЦЭМ!$A$34:$A$777,$A145,СВЦЭМ!$B$34:$B$777,D$119)+'СЕТ СН'!$I$11+СВЦЭМ!$D$10+'СЕТ СН'!$I$6-'СЕТ СН'!$I$23</f>
        <v>2374.3867016200002</v>
      </c>
      <c r="E145" s="36">
        <f>SUMIFS(СВЦЭМ!$D$34:$D$777,СВЦЭМ!$A$34:$A$777,$A145,СВЦЭМ!$B$34:$B$777,E$119)+'СЕТ СН'!$I$11+СВЦЭМ!$D$10+'СЕТ СН'!$I$6-'СЕТ СН'!$I$23</f>
        <v>2373.06618936</v>
      </c>
      <c r="F145" s="36">
        <f>SUMIFS(СВЦЭМ!$D$34:$D$777,СВЦЭМ!$A$34:$A$777,$A145,СВЦЭМ!$B$34:$B$777,F$119)+'СЕТ СН'!$I$11+СВЦЭМ!$D$10+'СЕТ СН'!$I$6-'СЕТ СН'!$I$23</f>
        <v>2371.91586745</v>
      </c>
      <c r="G145" s="36">
        <f>SUMIFS(СВЦЭМ!$D$34:$D$777,СВЦЭМ!$A$34:$A$777,$A145,СВЦЭМ!$B$34:$B$777,G$119)+'СЕТ СН'!$I$11+СВЦЭМ!$D$10+'СЕТ СН'!$I$6-'СЕТ СН'!$I$23</f>
        <v>2354.0833766699998</v>
      </c>
      <c r="H145" s="36">
        <f>SUMIFS(СВЦЭМ!$D$34:$D$777,СВЦЭМ!$A$34:$A$777,$A145,СВЦЭМ!$B$34:$B$777,H$119)+'СЕТ СН'!$I$11+СВЦЭМ!$D$10+'СЕТ СН'!$I$6-'СЕТ СН'!$I$23</f>
        <v>2286.3940386200002</v>
      </c>
      <c r="I145" s="36">
        <f>SUMIFS(СВЦЭМ!$D$34:$D$777,СВЦЭМ!$A$34:$A$777,$A145,СВЦЭМ!$B$34:$B$777,I$119)+'СЕТ СН'!$I$11+СВЦЭМ!$D$10+'СЕТ СН'!$I$6-'СЕТ СН'!$I$23</f>
        <v>2189.9746174500001</v>
      </c>
      <c r="J145" s="36">
        <f>SUMIFS(СВЦЭМ!$D$34:$D$777,СВЦЭМ!$A$34:$A$777,$A145,СВЦЭМ!$B$34:$B$777,J$119)+'СЕТ СН'!$I$11+СВЦЭМ!$D$10+'СЕТ СН'!$I$6-'СЕТ СН'!$I$23</f>
        <v>2134.7049351699998</v>
      </c>
      <c r="K145" s="36">
        <f>SUMIFS(СВЦЭМ!$D$34:$D$777,СВЦЭМ!$A$34:$A$777,$A145,СВЦЭМ!$B$34:$B$777,K$119)+'СЕТ СН'!$I$11+СВЦЭМ!$D$10+'СЕТ СН'!$I$6-'СЕТ СН'!$I$23</f>
        <v>2063.0313388300001</v>
      </c>
      <c r="L145" s="36">
        <f>SUMIFS(СВЦЭМ!$D$34:$D$777,СВЦЭМ!$A$34:$A$777,$A145,СВЦЭМ!$B$34:$B$777,L$119)+'СЕТ СН'!$I$11+СВЦЭМ!$D$10+'СЕТ СН'!$I$6-'СЕТ СН'!$I$23</f>
        <v>2061.1893935999997</v>
      </c>
      <c r="M145" s="36">
        <f>SUMIFS(СВЦЭМ!$D$34:$D$777,СВЦЭМ!$A$34:$A$777,$A145,СВЦЭМ!$B$34:$B$777,M$119)+'СЕТ СН'!$I$11+СВЦЭМ!$D$10+'СЕТ СН'!$I$6-'СЕТ СН'!$I$23</f>
        <v>2121.1727505500003</v>
      </c>
      <c r="N145" s="36">
        <f>SUMIFS(СВЦЭМ!$D$34:$D$777,СВЦЭМ!$A$34:$A$777,$A145,СВЦЭМ!$B$34:$B$777,N$119)+'СЕТ СН'!$I$11+СВЦЭМ!$D$10+'СЕТ СН'!$I$6-'СЕТ СН'!$I$23</f>
        <v>2197.3068169099997</v>
      </c>
      <c r="O145" s="36">
        <f>SUMIFS(СВЦЭМ!$D$34:$D$777,СВЦЭМ!$A$34:$A$777,$A145,СВЦЭМ!$B$34:$B$777,O$119)+'СЕТ СН'!$I$11+СВЦЭМ!$D$10+'СЕТ СН'!$I$6-'СЕТ СН'!$I$23</f>
        <v>2242.79459946</v>
      </c>
      <c r="P145" s="36">
        <f>SUMIFS(СВЦЭМ!$D$34:$D$777,СВЦЭМ!$A$34:$A$777,$A145,СВЦЭМ!$B$34:$B$777,P$119)+'СЕТ СН'!$I$11+СВЦЭМ!$D$10+'СЕТ СН'!$I$6-'СЕТ СН'!$I$23</f>
        <v>2260.2963933999999</v>
      </c>
      <c r="Q145" s="36">
        <f>SUMIFS(СВЦЭМ!$D$34:$D$777,СВЦЭМ!$A$34:$A$777,$A145,СВЦЭМ!$B$34:$B$777,Q$119)+'СЕТ СН'!$I$11+СВЦЭМ!$D$10+'СЕТ СН'!$I$6-'СЕТ СН'!$I$23</f>
        <v>2227.0758219899999</v>
      </c>
      <c r="R145" s="36">
        <f>SUMIFS(СВЦЭМ!$D$34:$D$777,СВЦЭМ!$A$34:$A$777,$A145,СВЦЭМ!$B$34:$B$777,R$119)+'СЕТ СН'!$I$11+СВЦЭМ!$D$10+'СЕТ СН'!$I$6-'СЕТ СН'!$I$23</f>
        <v>2167.8481356299999</v>
      </c>
      <c r="S145" s="36">
        <f>SUMIFS(СВЦЭМ!$D$34:$D$777,СВЦЭМ!$A$34:$A$777,$A145,СВЦЭМ!$B$34:$B$777,S$119)+'СЕТ СН'!$I$11+СВЦЭМ!$D$10+'СЕТ СН'!$I$6-'СЕТ СН'!$I$23</f>
        <v>2065.6788386400003</v>
      </c>
      <c r="T145" s="36">
        <f>SUMIFS(СВЦЭМ!$D$34:$D$777,СВЦЭМ!$A$34:$A$777,$A145,СВЦЭМ!$B$34:$B$777,T$119)+'СЕТ СН'!$I$11+СВЦЭМ!$D$10+'СЕТ СН'!$I$6-'СЕТ СН'!$I$23</f>
        <v>2027.9126713599999</v>
      </c>
      <c r="U145" s="36">
        <f>SUMIFS(СВЦЭМ!$D$34:$D$777,СВЦЭМ!$A$34:$A$777,$A145,СВЦЭМ!$B$34:$B$777,U$119)+'СЕТ СН'!$I$11+СВЦЭМ!$D$10+'СЕТ СН'!$I$6-'СЕТ СН'!$I$23</f>
        <v>2030.1687170699997</v>
      </c>
      <c r="V145" s="36">
        <f>SUMIFS(СВЦЭМ!$D$34:$D$777,СВЦЭМ!$A$34:$A$777,$A145,СВЦЭМ!$B$34:$B$777,V$119)+'СЕТ СН'!$I$11+СВЦЭМ!$D$10+'СЕТ СН'!$I$6-'СЕТ СН'!$I$23</f>
        <v>2041.3258188899999</v>
      </c>
      <c r="W145" s="36">
        <f>SUMIFS(СВЦЭМ!$D$34:$D$777,СВЦЭМ!$A$34:$A$777,$A145,СВЦЭМ!$B$34:$B$777,W$119)+'СЕТ СН'!$I$11+СВЦЭМ!$D$10+'СЕТ СН'!$I$6-'СЕТ СН'!$I$23</f>
        <v>2057.6821250800003</v>
      </c>
      <c r="X145" s="36">
        <f>SUMIFS(СВЦЭМ!$D$34:$D$777,СВЦЭМ!$A$34:$A$777,$A145,СВЦЭМ!$B$34:$B$777,X$119)+'СЕТ СН'!$I$11+СВЦЭМ!$D$10+'СЕТ СН'!$I$6-'СЕТ СН'!$I$23</f>
        <v>2070.0645238500001</v>
      </c>
      <c r="Y145" s="36">
        <f>SUMIFS(СВЦЭМ!$D$34:$D$777,СВЦЭМ!$A$34:$A$777,$A145,СВЦЭМ!$B$34:$B$777,Y$119)+'СЕТ СН'!$I$11+СВЦЭМ!$D$10+'СЕТ СН'!$I$6-'СЕТ СН'!$I$23</f>
        <v>2144.9417075700003</v>
      </c>
    </row>
    <row r="146" spans="1:27" ht="15.75" x14ac:dyDescent="0.2">
      <c r="A146" s="35">
        <f t="shared" si="3"/>
        <v>43461</v>
      </c>
      <c r="B146" s="36">
        <f>SUMIFS(СВЦЭМ!$D$34:$D$777,СВЦЭМ!$A$34:$A$777,$A146,СВЦЭМ!$B$34:$B$777,B$119)+'СЕТ СН'!$I$11+СВЦЭМ!$D$10+'СЕТ СН'!$I$6-'СЕТ СН'!$I$23</f>
        <v>2244.2553253200003</v>
      </c>
      <c r="C146" s="36">
        <f>SUMIFS(СВЦЭМ!$D$34:$D$777,СВЦЭМ!$A$34:$A$777,$A146,СВЦЭМ!$B$34:$B$777,C$119)+'СЕТ СН'!$I$11+СВЦЭМ!$D$10+'СЕТ СН'!$I$6-'СЕТ СН'!$I$23</f>
        <v>2321.2947891599997</v>
      </c>
      <c r="D146" s="36">
        <f>SUMIFS(СВЦЭМ!$D$34:$D$777,СВЦЭМ!$A$34:$A$777,$A146,СВЦЭМ!$B$34:$B$777,D$119)+'СЕТ СН'!$I$11+СВЦЭМ!$D$10+'СЕТ СН'!$I$6-'СЕТ СН'!$I$23</f>
        <v>2378.5746200000003</v>
      </c>
      <c r="E146" s="36">
        <f>SUMIFS(СВЦЭМ!$D$34:$D$777,СВЦЭМ!$A$34:$A$777,$A146,СВЦЭМ!$B$34:$B$777,E$119)+'СЕТ СН'!$I$11+СВЦЭМ!$D$10+'СЕТ СН'!$I$6-'СЕТ СН'!$I$23</f>
        <v>2417.24986463</v>
      </c>
      <c r="F146" s="36">
        <f>SUMIFS(СВЦЭМ!$D$34:$D$777,СВЦЭМ!$A$34:$A$777,$A146,СВЦЭМ!$B$34:$B$777,F$119)+'СЕТ СН'!$I$11+СВЦЭМ!$D$10+'СЕТ СН'!$I$6-'СЕТ СН'!$I$23</f>
        <v>2422.4980276599999</v>
      </c>
      <c r="G146" s="36">
        <f>SUMIFS(СВЦЭМ!$D$34:$D$777,СВЦЭМ!$A$34:$A$777,$A146,СВЦЭМ!$B$34:$B$777,G$119)+'СЕТ СН'!$I$11+СВЦЭМ!$D$10+'СЕТ СН'!$I$6-'СЕТ СН'!$I$23</f>
        <v>2409.3725094299998</v>
      </c>
      <c r="H146" s="36">
        <f>SUMIFS(СВЦЭМ!$D$34:$D$777,СВЦЭМ!$A$34:$A$777,$A146,СВЦЭМ!$B$34:$B$777,H$119)+'СЕТ СН'!$I$11+СВЦЭМ!$D$10+'СЕТ СН'!$I$6-'СЕТ СН'!$I$23</f>
        <v>2359.5638628300003</v>
      </c>
      <c r="I146" s="36">
        <f>SUMIFS(СВЦЭМ!$D$34:$D$777,СВЦЭМ!$A$34:$A$777,$A146,СВЦЭМ!$B$34:$B$777,I$119)+'СЕТ СН'!$I$11+СВЦЭМ!$D$10+'СЕТ СН'!$I$6-'СЕТ СН'!$I$23</f>
        <v>2248.0071061799999</v>
      </c>
      <c r="J146" s="36">
        <f>SUMIFS(СВЦЭМ!$D$34:$D$777,СВЦЭМ!$A$34:$A$777,$A146,СВЦЭМ!$B$34:$B$777,J$119)+'СЕТ СН'!$I$11+СВЦЭМ!$D$10+'СЕТ СН'!$I$6-'СЕТ СН'!$I$23</f>
        <v>2193.31921268</v>
      </c>
      <c r="K146" s="36">
        <f>SUMIFS(СВЦЭМ!$D$34:$D$777,СВЦЭМ!$A$34:$A$777,$A146,СВЦЭМ!$B$34:$B$777,K$119)+'СЕТ СН'!$I$11+СВЦЭМ!$D$10+'СЕТ СН'!$I$6-'СЕТ СН'!$I$23</f>
        <v>2135.6445628500001</v>
      </c>
      <c r="L146" s="36">
        <f>SUMIFS(СВЦЭМ!$D$34:$D$777,СВЦЭМ!$A$34:$A$777,$A146,СВЦЭМ!$B$34:$B$777,L$119)+'СЕТ СН'!$I$11+СВЦЭМ!$D$10+'СЕТ СН'!$I$6-'СЕТ СН'!$I$23</f>
        <v>2140.7432981399998</v>
      </c>
      <c r="M146" s="36">
        <f>SUMIFS(СВЦЭМ!$D$34:$D$777,СВЦЭМ!$A$34:$A$777,$A146,СВЦЭМ!$B$34:$B$777,M$119)+'СЕТ СН'!$I$11+СВЦЭМ!$D$10+'СЕТ СН'!$I$6-'СЕТ СН'!$I$23</f>
        <v>2195.9897372699998</v>
      </c>
      <c r="N146" s="36">
        <f>SUMIFS(СВЦЭМ!$D$34:$D$777,СВЦЭМ!$A$34:$A$777,$A146,СВЦЭМ!$B$34:$B$777,N$119)+'СЕТ СН'!$I$11+СВЦЭМ!$D$10+'СЕТ СН'!$I$6-'СЕТ СН'!$I$23</f>
        <v>2239.7422311299997</v>
      </c>
      <c r="O146" s="36">
        <f>SUMIFS(СВЦЭМ!$D$34:$D$777,СВЦЭМ!$A$34:$A$777,$A146,СВЦЭМ!$B$34:$B$777,O$119)+'СЕТ СН'!$I$11+СВЦЭМ!$D$10+'СЕТ СН'!$I$6-'СЕТ СН'!$I$23</f>
        <v>2260.3728274599998</v>
      </c>
      <c r="P146" s="36">
        <f>SUMIFS(СВЦЭМ!$D$34:$D$777,СВЦЭМ!$A$34:$A$777,$A146,СВЦЭМ!$B$34:$B$777,P$119)+'СЕТ СН'!$I$11+СВЦЭМ!$D$10+'СЕТ СН'!$I$6-'СЕТ СН'!$I$23</f>
        <v>2296.78128978</v>
      </c>
      <c r="Q146" s="36">
        <f>SUMIFS(СВЦЭМ!$D$34:$D$777,СВЦЭМ!$A$34:$A$777,$A146,СВЦЭМ!$B$34:$B$777,Q$119)+'СЕТ СН'!$I$11+СВЦЭМ!$D$10+'СЕТ СН'!$I$6-'СЕТ СН'!$I$23</f>
        <v>2301.0804485600001</v>
      </c>
      <c r="R146" s="36">
        <f>SUMIFS(СВЦЭМ!$D$34:$D$777,СВЦЭМ!$A$34:$A$777,$A146,СВЦЭМ!$B$34:$B$777,R$119)+'СЕТ СН'!$I$11+СВЦЭМ!$D$10+'СЕТ СН'!$I$6-'СЕТ СН'!$I$23</f>
        <v>2244.9390377</v>
      </c>
      <c r="S146" s="36">
        <f>SUMIFS(СВЦЭМ!$D$34:$D$777,СВЦЭМ!$A$34:$A$777,$A146,СВЦЭМ!$B$34:$B$777,S$119)+'СЕТ СН'!$I$11+СВЦЭМ!$D$10+'СЕТ СН'!$I$6-'СЕТ СН'!$I$23</f>
        <v>2161.5938589500001</v>
      </c>
      <c r="T146" s="36">
        <f>SUMIFS(СВЦЭМ!$D$34:$D$777,СВЦЭМ!$A$34:$A$777,$A146,СВЦЭМ!$B$34:$B$777,T$119)+'СЕТ СН'!$I$11+СВЦЭМ!$D$10+'СЕТ СН'!$I$6-'СЕТ СН'!$I$23</f>
        <v>2112.1246550200003</v>
      </c>
      <c r="U146" s="36">
        <f>SUMIFS(СВЦЭМ!$D$34:$D$777,СВЦЭМ!$A$34:$A$777,$A146,СВЦЭМ!$B$34:$B$777,U$119)+'СЕТ СН'!$I$11+СВЦЭМ!$D$10+'СЕТ СН'!$I$6-'СЕТ СН'!$I$23</f>
        <v>2113.7768058800002</v>
      </c>
      <c r="V146" s="36">
        <f>SUMIFS(СВЦЭМ!$D$34:$D$777,СВЦЭМ!$A$34:$A$777,$A146,СВЦЭМ!$B$34:$B$777,V$119)+'СЕТ СН'!$I$11+СВЦЭМ!$D$10+'СЕТ СН'!$I$6-'СЕТ СН'!$I$23</f>
        <v>2126.9921425100001</v>
      </c>
      <c r="W146" s="36">
        <f>SUMIFS(СВЦЭМ!$D$34:$D$777,СВЦЭМ!$A$34:$A$777,$A146,СВЦЭМ!$B$34:$B$777,W$119)+'СЕТ СН'!$I$11+СВЦЭМ!$D$10+'СЕТ СН'!$I$6-'СЕТ СН'!$I$23</f>
        <v>2143.8638110699999</v>
      </c>
      <c r="X146" s="36">
        <f>SUMIFS(СВЦЭМ!$D$34:$D$777,СВЦЭМ!$A$34:$A$777,$A146,СВЦЭМ!$B$34:$B$777,X$119)+'СЕТ СН'!$I$11+СВЦЭМ!$D$10+'СЕТ СН'!$I$6-'СЕТ СН'!$I$23</f>
        <v>2164.7115340299997</v>
      </c>
      <c r="Y146" s="36">
        <f>SUMIFS(СВЦЭМ!$D$34:$D$777,СВЦЭМ!$A$34:$A$777,$A146,СВЦЭМ!$B$34:$B$777,Y$119)+'СЕТ СН'!$I$11+СВЦЭМ!$D$10+'СЕТ СН'!$I$6-'СЕТ СН'!$I$23</f>
        <v>2231.3524566800002</v>
      </c>
    </row>
    <row r="147" spans="1:27" ht="15.75" x14ac:dyDescent="0.2">
      <c r="A147" s="35">
        <f t="shared" si="3"/>
        <v>43462</v>
      </c>
      <c r="B147" s="36">
        <f>SUMIFS(СВЦЭМ!$D$34:$D$777,СВЦЭМ!$A$34:$A$777,$A147,СВЦЭМ!$B$34:$B$777,B$119)+'СЕТ СН'!$I$11+СВЦЭМ!$D$10+'СЕТ СН'!$I$6-'СЕТ СН'!$I$23</f>
        <v>2283.7943022199997</v>
      </c>
      <c r="C147" s="36">
        <f>SUMIFS(СВЦЭМ!$D$34:$D$777,СВЦЭМ!$A$34:$A$777,$A147,СВЦЭМ!$B$34:$B$777,C$119)+'СЕТ СН'!$I$11+СВЦЭМ!$D$10+'СЕТ СН'!$I$6-'СЕТ СН'!$I$23</f>
        <v>2339.8959641199999</v>
      </c>
      <c r="D147" s="36">
        <f>SUMIFS(СВЦЭМ!$D$34:$D$777,СВЦЭМ!$A$34:$A$777,$A147,СВЦЭМ!$B$34:$B$777,D$119)+'СЕТ СН'!$I$11+СВЦЭМ!$D$10+'СЕТ СН'!$I$6-'СЕТ СН'!$I$23</f>
        <v>2409.47832423</v>
      </c>
      <c r="E147" s="36">
        <f>SUMIFS(СВЦЭМ!$D$34:$D$777,СВЦЭМ!$A$34:$A$777,$A147,СВЦЭМ!$B$34:$B$777,E$119)+'СЕТ СН'!$I$11+СВЦЭМ!$D$10+'СЕТ СН'!$I$6-'СЕТ СН'!$I$23</f>
        <v>2419.4928231399999</v>
      </c>
      <c r="F147" s="36">
        <f>SUMIFS(СВЦЭМ!$D$34:$D$777,СВЦЭМ!$A$34:$A$777,$A147,СВЦЭМ!$B$34:$B$777,F$119)+'СЕТ СН'!$I$11+СВЦЭМ!$D$10+'СЕТ СН'!$I$6-'СЕТ СН'!$I$23</f>
        <v>2431.2975688900001</v>
      </c>
      <c r="G147" s="36">
        <f>SUMIFS(СВЦЭМ!$D$34:$D$777,СВЦЭМ!$A$34:$A$777,$A147,СВЦЭМ!$B$34:$B$777,G$119)+'СЕТ СН'!$I$11+СВЦЭМ!$D$10+'СЕТ СН'!$I$6-'СЕТ СН'!$I$23</f>
        <v>2402.6461920299998</v>
      </c>
      <c r="H147" s="36">
        <f>SUMIFS(СВЦЭМ!$D$34:$D$777,СВЦЭМ!$A$34:$A$777,$A147,СВЦЭМ!$B$34:$B$777,H$119)+'СЕТ СН'!$I$11+СВЦЭМ!$D$10+'СЕТ СН'!$I$6-'СЕТ СН'!$I$23</f>
        <v>2332.39967338</v>
      </c>
      <c r="I147" s="36">
        <f>SUMIFS(СВЦЭМ!$D$34:$D$777,СВЦЭМ!$A$34:$A$777,$A147,СВЦЭМ!$B$34:$B$777,I$119)+'СЕТ СН'!$I$11+СВЦЭМ!$D$10+'СЕТ СН'!$I$6-'СЕТ СН'!$I$23</f>
        <v>2226.5095519900001</v>
      </c>
      <c r="J147" s="36">
        <f>SUMIFS(СВЦЭМ!$D$34:$D$777,СВЦЭМ!$A$34:$A$777,$A147,СВЦЭМ!$B$34:$B$777,J$119)+'СЕТ СН'!$I$11+СВЦЭМ!$D$10+'СЕТ СН'!$I$6-'СЕТ СН'!$I$23</f>
        <v>2158.1224747300002</v>
      </c>
      <c r="K147" s="36">
        <f>SUMIFS(СВЦЭМ!$D$34:$D$777,СВЦЭМ!$A$34:$A$777,$A147,СВЦЭМ!$B$34:$B$777,K$119)+'СЕТ СН'!$I$11+СВЦЭМ!$D$10+'СЕТ СН'!$I$6-'СЕТ СН'!$I$23</f>
        <v>2084.9683820400001</v>
      </c>
      <c r="L147" s="36">
        <f>SUMIFS(СВЦЭМ!$D$34:$D$777,СВЦЭМ!$A$34:$A$777,$A147,СВЦЭМ!$B$34:$B$777,L$119)+'СЕТ СН'!$I$11+СВЦЭМ!$D$10+'СЕТ СН'!$I$6-'СЕТ СН'!$I$23</f>
        <v>2080.6239554100002</v>
      </c>
      <c r="M147" s="36">
        <f>SUMIFS(СВЦЭМ!$D$34:$D$777,СВЦЭМ!$A$34:$A$777,$A147,СВЦЭМ!$B$34:$B$777,M$119)+'СЕТ СН'!$I$11+СВЦЭМ!$D$10+'СЕТ СН'!$I$6-'СЕТ СН'!$I$23</f>
        <v>2135.0025566300001</v>
      </c>
      <c r="N147" s="36">
        <f>SUMIFS(СВЦЭМ!$D$34:$D$777,СВЦЭМ!$A$34:$A$777,$A147,СВЦЭМ!$B$34:$B$777,N$119)+'СЕТ СН'!$I$11+СВЦЭМ!$D$10+'СЕТ СН'!$I$6-'СЕТ СН'!$I$23</f>
        <v>2185.8460628100001</v>
      </c>
      <c r="O147" s="36">
        <f>SUMIFS(СВЦЭМ!$D$34:$D$777,СВЦЭМ!$A$34:$A$777,$A147,СВЦЭМ!$B$34:$B$777,O$119)+'СЕТ СН'!$I$11+СВЦЭМ!$D$10+'СЕТ СН'!$I$6-'СЕТ СН'!$I$23</f>
        <v>2238.3775218999999</v>
      </c>
      <c r="P147" s="36">
        <f>SUMIFS(СВЦЭМ!$D$34:$D$777,СВЦЭМ!$A$34:$A$777,$A147,СВЦЭМ!$B$34:$B$777,P$119)+'СЕТ СН'!$I$11+СВЦЭМ!$D$10+'СЕТ СН'!$I$6-'СЕТ СН'!$I$23</f>
        <v>2252.706862</v>
      </c>
      <c r="Q147" s="36">
        <f>SUMIFS(СВЦЭМ!$D$34:$D$777,СВЦЭМ!$A$34:$A$777,$A147,СВЦЭМ!$B$34:$B$777,Q$119)+'СЕТ СН'!$I$11+СВЦЭМ!$D$10+'СЕТ СН'!$I$6-'СЕТ СН'!$I$23</f>
        <v>2227.8335878400003</v>
      </c>
      <c r="R147" s="36">
        <f>SUMIFS(СВЦЭМ!$D$34:$D$777,СВЦЭМ!$A$34:$A$777,$A147,СВЦЭМ!$B$34:$B$777,R$119)+'СЕТ СН'!$I$11+СВЦЭМ!$D$10+'СЕТ СН'!$I$6-'СЕТ СН'!$I$23</f>
        <v>2168.11658747</v>
      </c>
      <c r="S147" s="36">
        <f>SUMIFS(СВЦЭМ!$D$34:$D$777,СВЦЭМ!$A$34:$A$777,$A147,СВЦЭМ!$B$34:$B$777,S$119)+'СЕТ СН'!$I$11+СВЦЭМ!$D$10+'СЕТ СН'!$I$6-'СЕТ СН'!$I$23</f>
        <v>2085.4011995000001</v>
      </c>
      <c r="T147" s="36">
        <f>SUMIFS(СВЦЭМ!$D$34:$D$777,СВЦЭМ!$A$34:$A$777,$A147,СВЦЭМ!$B$34:$B$777,T$119)+'СЕТ СН'!$I$11+СВЦЭМ!$D$10+'СЕТ СН'!$I$6-'СЕТ СН'!$I$23</f>
        <v>2038.24854413</v>
      </c>
      <c r="U147" s="36">
        <f>SUMIFS(СВЦЭМ!$D$34:$D$777,СВЦЭМ!$A$34:$A$777,$A147,СВЦЭМ!$B$34:$B$777,U$119)+'СЕТ СН'!$I$11+СВЦЭМ!$D$10+'СЕТ СН'!$I$6-'СЕТ СН'!$I$23</f>
        <v>2043.3115802499997</v>
      </c>
      <c r="V147" s="36">
        <f>SUMIFS(СВЦЭМ!$D$34:$D$777,СВЦЭМ!$A$34:$A$777,$A147,СВЦЭМ!$B$34:$B$777,V$119)+'СЕТ СН'!$I$11+СВЦЭМ!$D$10+'СЕТ СН'!$I$6-'СЕТ СН'!$I$23</f>
        <v>2057.0596909000001</v>
      </c>
      <c r="W147" s="36">
        <f>SUMIFS(СВЦЭМ!$D$34:$D$777,СВЦЭМ!$A$34:$A$777,$A147,СВЦЭМ!$B$34:$B$777,W$119)+'СЕТ СН'!$I$11+СВЦЭМ!$D$10+'СЕТ СН'!$I$6-'СЕТ СН'!$I$23</f>
        <v>2065.9250471800001</v>
      </c>
      <c r="X147" s="36">
        <f>SUMIFS(СВЦЭМ!$D$34:$D$777,СВЦЭМ!$A$34:$A$777,$A147,СВЦЭМ!$B$34:$B$777,X$119)+'СЕТ СН'!$I$11+СВЦЭМ!$D$10+'СЕТ СН'!$I$6-'СЕТ СН'!$I$23</f>
        <v>2082.24809564</v>
      </c>
      <c r="Y147" s="36">
        <f>SUMIFS(СВЦЭМ!$D$34:$D$777,СВЦЭМ!$A$34:$A$777,$A147,СВЦЭМ!$B$34:$B$777,Y$119)+'СЕТ СН'!$I$11+СВЦЭМ!$D$10+'СЕТ СН'!$I$6-'СЕТ СН'!$I$23</f>
        <v>2171.8602572099999</v>
      </c>
    </row>
    <row r="148" spans="1:27" ht="15.75" x14ac:dyDescent="0.2">
      <c r="A148" s="35">
        <f t="shared" si="3"/>
        <v>43463</v>
      </c>
      <c r="B148" s="36">
        <f>SUMIFS(СВЦЭМ!$D$34:$D$777,СВЦЭМ!$A$34:$A$777,$A148,СВЦЭМ!$B$34:$B$777,B$119)+'СЕТ СН'!$I$11+СВЦЭМ!$D$10+'СЕТ СН'!$I$6-'СЕТ СН'!$I$23</f>
        <v>2257.0527546100002</v>
      </c>
      <c r="C148" s="36">
        <f>SUMIFS(СВЦЭМ!$D$34:$D$777,СВЦЭМ!$A$34:$A$777,$A148,СВЦЭМ!$B$34:$B$777,C$119)+'СЕТ СН'!$I$11+СВЦЭМ!$D$10+'СЕТ СН'!$I$6-'СЕТ СН'!$I$23</f>
        <v>2358.7750364200001</v>
      </c>
      <c r="D148" s="36">
        <f>SUMIFS(СВЦЭМ!$D$34:$D$777,СВЦЭМ!$A$34:$A$777,$A148,СВЦЭМ!$B$34:$B$777,D$119)+'СЕТ СН'!$I$11+СВЦЭМ!$D$10+'СЕТ СН'!$I$6-'СЕТ СН'!$I$23</f>
        <v>2439.7533183200003</v>
      </c>
      <c r="E148" s="36">
        <f>SUMIFS(СВЦЭМ!$D$34:$D$777,СВЦЭМ!$A$34:$A$777,$A148,СВЦЭМ!$B$34:$B$777,E$119)+'СЕТ СН'!$I$11+СВЦЭМ!$D$10+'СЕТ СН'!$I$6-'СЕТ СН'!$I$23</f>
        <v>2457.33568543</v>
      </c>
      <c r="F148" s="36">
        <f>SUMIFS(СВЦЭМ!$D$34:$D$777,СВЦЭМ!$A$34:$A$777,$A148,СВЦЭМ!$B$34:$B$777,F$119)+'СЕТ СН'!$I$11+СВЦЭМ!$D$10+'СЕТ СН'!$I$6-'СЕТ СН'!$I$23</f>
        <v>2457.2799153999999</v>
      </c>
      <c r="G148" s="36">
        <f>SUMIFS(СВЦЭМ!$D$34:$D$777,СВЦЭМ!$A$34:$A$777,$A148,СВЦЭМ!$B$34:$B$777,G$119)+'СЕТ СН'!$I$11+СВЦЭМ!$D$10+'СЕТ СН'!$I$6-'СЕТ СН'!$I$23</f>
        <v>2438.9684966300001</v>
      </c>
      <c r="H148" s="36">
        <f>SUMIFS(СВЦЭМ!$D$34:$D$777,СВЦЭМ!$A$34:$A$777,$A148,СВЦЭМ!$B$34:$B$777,H$119)+'СЕТ СН'!$I$11+СВЦЭМ!$D$10+'СЕТ СН'!$I$6-'СЕТ СН'!$I$23</f>
        <v>2343.4038399000001</v>
      </c>
      <c r="I148" s="36">
        <f>SUMIFS(СВЦЭМ!$D$34:$D$777,СВЦЭМ!$A$34:$A$777,$A148,СВЦЭМ!$B$34:$B$777,I$119)+'СЕТ СН'!$I$11+СВЦЭМ!$D$10+'СЕТ СН'!$I$6-'СЕТ СН'!$I$23</f>
        <v>2261.63117607</v>
      </c>
      <c r="J148" s="36">
        <f>SUMIFS(СВЦЭМ!$D$34:$D$777,СВЦЭМ!$A$34:$A$777,$A148,СВЦЭМ!$B$34:$B$777,J$119)+'СЕТ СН'!$I$11+СВЦЭМ!$D$10+'СЕТ СН'!$I$6-'СЕТ СН'!$I$23</f>
        <v>2206.4452432400003</v>
      </c>
      <c r="K148" s="36">
        <f>SUMIFS(СВЦЭМ!$D$34:$D$777,СВЦЭМ!$A$34:$A$777,$A148,СВЦЭМ!$B$34:$B$777,K$119)+'СЕТ СН'!$I$11+СВЦЭМ!$D$10+'СЕТ СН'!$I$6-'СЕТ СН'!$I$23</f>
        <v>2122.0670561100001</v>
      </c>
      <c r="L148" s="36">
        <f>SUMIFS(СВЦЭМ!$D$34:$D$777,СВЦЭМ!$A$34:$A$777,$A148,СВЦЭМ!$B$34:$B$777,L$119)+'СЕТ СН'!$I$11+СВЦЭМ!$D$10+'СЕТ СН'!$I$6-'СЕТ СН'!$I$23</f>
        <v>2120.6461848500003</v>
      </c>
      <c r="M148" s="36">
        <f>SUMIFS(СВЦЭМ!$D$34:$D$777,СВЦЭМ!$A$34:$A$777,$A148,СВЦЭМ!$B$34:$B$777,M$119)+'СЕТ СН'!$I$11+СВЦЭМ!$D$10+'СЕТ СН'!$I$6-'СЕТ СН'!$I$23</f>
        <v>2194.6182900100002</v>
      </c>
      <c r="N148" s="36">
        <f>SUMIFS(СВЦЭМ!$D$34:$D$777,СВЦЭМ!$A$34:$A$777,$A148,СВЦЭМ!$B$34:$B$777,N$119)+'СЕТ СН'!$I$11+СВЦЭМ!$D$10+'СЕТ СН'!$I$6-'СЕТ СН'!$I$23</f>
        <v>2240.4040244100001</v>
      </c>
      <c r="O148" s="36">
        <f>SUMIFS(СВЦЭМ!$D$34:$D$777,СВЦЭМ!$A$34:$A$777,$A148,СВЦЭМ!$B$34:$B$777,O$119)+'СЕТ СН'!$I$11+СВЦЭМ!$D$10+'СЕТ СН'!$I$6-'СЕТ СН'!$I$23</f>
        <v>2251.30887132</v>
      </c>
      <c r="P148" s="36">
        <f>SUMIFS(СВЦЭМ!$D$34:$D$777,СВЦЭМ!$A$34:$A$777,$A148,СВЦЭМ!$B$34:$B$777,P$119)+'СЕТ СН'!$I$11+СВЦЭМ!$D$10+'СЕТ СН'!$I$6-'СЕТ СН'!$I$23</f>
        <v>2258.2543884799998</v>
      </c>
      <c r="Q148" s="36">
        <f>SUMIFS(СВЦЭМ!$D$34:$D$777,СВЦЭМ!$A$34:$A$777,$A148,СВЦЭМ!$B$34:$B$777,Q$119)+'СЕТ СН'!$I$11+СВЦЭМ!$D$10+'СЕТ СН'!$I$6-'СЕТ СН'!$I$23</f>
        <v>2245.2479713100001</v>
      </c>
      <c r="R148" s="36">
        <f>SUMIFS(СВЦЭМ!$D$34:$D$777,СВЦЭМ!$A$34:$A$777,$A148,СВЦЭМ!$B$34:$B$777,R$119)+'СЕТ СН'!$I$11+СВЦЭМ!$D$10+'СЕТ СН'!$I$6-'СЕТ СН'!$I$23</f>
        <v>2195.19435084</v>
      </c>
      <c r="S148" s="36">
        <f>SUMIFS(СВЦЭМ!$D$34:$D$777,СВЦЭМ!$A$34:$A$777,$A148,СВЦЭМ!$B$34:$B$777,S$119)+'СЕТ СН'!$I$11+СВЦЭМ!$D$10+'СЕТ СН'!$I$6-'СЕТ СН'!$I$23</f>
        <v>2104.3820256899999</v>
      </c>
      <c r="T148" s="36">
        <f>SUMIFS(СВЦЭМ!$D$34:$D$777,СВЦЭМ!$A$34:$A$777,$A148,СВЦЭМ!$B$34:$B$777,T$119)+'СЕТ СН'!$I$11+СВЦЭМ!$D$10+'СЕТ СН'!$I$6-'СЕТ СН'!$I$23</f>
        <v>2073.6845888500002</v>
      </c>
      <c r="U148" s="36">
        <f>SUMIFS(СВЦЭМ!$D$34:$D$777,СВЦЭМ!$A$34:$A$777,$A148,СВЦЭМ!$B$34:$B$777,U$119)+'СЕТ СН'!$I$11+СВЦЭМ!$D$10+'СЕТ СН'!$I$6-'СЕТ СН'!$I$23</f>
        <v>2072.9623043299998</v>
      </c>
      <c r="V148" s="36">
        <f>SUMIFS(СВЦЭМ!$D$34:$D$777,СВЦЭМ!$A$34:$A$777,$A148,СВЦЭМ!$B$34:$B$777,V$119)+'СЕТ СН'!$I$11+СВЦЭМ!$D$10+'СЕТ СН'!$I$6-'СЕТ СН'!$I$23</f>
        <v>2097.90408634</v>
      </c>
      <c r="W148" s="36">
        <f>SUMIFS(СВЦЭМ!$D$34:$D$777,СВЦЭМ!$A$34:$A$777,$A148,СВЦЭМ!$B$34:$B$777,W$119)+'СЕТ СН'!$I$11+СВЦЭМ!$D$10+'СЕТ СН'!$I$6-'СЕТ СН'!$I$23</f>
        <v>2104.0032274599998</v>
      </c>
      <c r="X148" s="36">
        <f>SUMIFS(СВЦЭМ!$D$34:$D$777,СВЦЭМ!$A$34:$A$777,$A148,СВЦЭМ!$B$34:$B$777,X$119)+'СЕТ СН'!$I$11+СВЦЭМ!$D$10+'СЕТ СН'!$I$6-'СЕТ СН'!$I$23</f>
        <v>2110.4814609099999</v>
      </c>
      <c r="Y148" s="36">
        <f>SUMIFS(СВЦЭМ!$D$34:$D$777,СВЦЭМ!$A$34:$A$777,$A148,СВЦЭМ!$B$34:$B$777,Y$119)+'СЕТ СН'!$I$11+СВЦЭМ!$D$10+'СЕТ СН'!$I$6-'СЕТ СН'!$I$23</f>
        <v>2186.45939137</v>
      </c>
    </row>
    <row r="149" spans="1:27" ht="15.75" x14ac:dyDescent="0.2">
      <c r="A149" s="35">
        <f t="shared" si="3"/>
        <v>43464</v>
      </c>
      <c r="B149" s="36">
        <f>SUMIFS(СВЦЭМ!$D$34:$D$777,СВЦЭМ!$A$34:$A$777,$A149,СВЦЭМ!$B$34:$B$777,B$119)+'СЕТ СН'!$I$11+СВЦЭМ!$D$10+'СЕТ СН'!$I$6-'СЕТ СН'!$I$23</f>
        <v>2275.5263132700002</v>
      </c>
      <c r="C149" s="36">
        <f>SUMIFS(СВЦЭМ!$D$34:$D$777,СВЦЭМ!$A$34:$A$777,$A149,СВЦЭМ!$B$34:$B$777,C$119)+'СЕТ СН'!$I$11+СВЦЭМ!$D$10+'СЕТ СН'!$I$6-'СЕТ СН'!$I$23</f>
        <v>2355.9863872800001</v>
      </c>
      <c r="D149" s="36">
        <f>SUMIFS(СВЦЭМ!$D$34:$D$777,СВЦЭМ!$A$34:$A$777,$A149,СВЦЭМ!$B$34:$B$777,D$119)+'СЕТ СН'!$I$11+СВЦЭМ!$D$10+'СЕТ СН'!$I$6-'СЕТ СН'!$I$23</f>
        <v>2382.5558134299999</v>
      </c>
      <c r="E149" s="36">
        <f>SUMIFS(СВЦЭМ!$D$34:$D$777,СВЦЭМ!$A$34:$A$777,$A149,СВЦЭМ!$B$34:$B$777,E$119)+'СЕТ СН'!$I$11+СВЦЭМ!$D$10+'СЕТ СН'!$I$6-'СЕТ СН'!$I$23</f>
        <v>2380.8259156700001</v>
      </c>
      <c r="F149" s="36">
        <f>SUMIFS(СВЦЭМ!$D$34:$D$777,СВЦЭМ!$A$34:$A$777,$A149,СВЦЭМ!$B$34:$B$777,F$119)+'СЕТ СН'!$I$11+СВЦЭМ!$D$10+'СЕТ СН'!$I$6-'СЕТ СН'!$I$23</f>
        <v>2380.82489119</v>
      </c>
      <c r="G149" s="36">
        <f>SUMIFS(СВЦЭМ!$D$34:$D$777,СВЦЭМ!$A$34:$A$777,$A149,СВЦЭМ!$B$34:$B$777,G$119)+'СЕТ СН'!$I$11+СВЦЭМ!$D$10+'СЕТ СН'!$I$6-'СЕТ СН'!$I$23</f>
        <v>2383.4336818800002</v>
      </c>
      <c r="H149" s="36">
        <f>SUMIFS(СВЦЭМ!$D$34:$D$777,СВЦЭМ!$A$34:$A$777,$A149,СВЦЭМ!$B$34:$B$777,H$119)+'СЕТ СН'!$I$11+СВЦЭМ!$D$10+'СЕТ СН'!$I$6-'СЕТ СН'!$I$23</f>
        <v>2369.1386150400003</v>
      </c>
      <c r="I149" s="36">
        <f>SUMIFS(СВЦЭМ!$D$34:$D$777,СВЦЭМ!$A$34:$A$777,$A149,СВЦЭМ!$B$34:$B$777,I$119)+'СЕТ СН'!$I$11+СВЦЭМ!$D$10+'СЕТ СН'!$I$6-'СЕТ СН'!$I$23</f>
        <v>2318.53414355</v>
      </c>
      <c r="J149" s="36">
        <f>SUMIFS(СВЦЭМ!$D$34:$D$777,СВЦЭМ!$A$34:$A$777,$A149,СВЦЭМ!$B$34:$B$777,J$119)+'СЕТ СН'!$I$11+СВЦЭМ!$D$10+'СЕТ СН'!$I$6-'СЕТ СН'!$I$23</f>
        <v>2241.5814142899999</v>
      </c>
      <c r="K149" s="36">
        <f>SUMIFS(СВЦЭМ!$D$34:$D$777,СВЦЭМ!$A$34:$A$777,$A149,СВЦЭМ!$B$34:$B$777,K$119)+'СЕТ СН'!$I$11+СВЦЭМ!$D$10+'СЕТ СН'!$I$6-'СЕТ СН'!$I$23</f>
        <v>2144.0226238200003</v>
      </c>
      <c r="L149" s="36">
        <f>SUMIFS(СВЦЭМ!$D$34:$D$777,СВЦЭМ!$A$34:$A$777,$A149,СВЦЭМ!$B$34:$B$777,L$119)+'СЕТ СН'!$I$11+СВЦЭМ!$D$10+'СЕТ СН'!$I$6-'СЕТ СН'!$I$23</f>
        <v>2125.4383936100003</v>
      </c>
      <c r="M149" s="36">
        <f>SUMIFS(СВЦЭМ!$D$34:$D$777,СВЦЭМ!$A$34:$A$777,$A149,СВЦЭМ!$B$34:$B$777,M$119)+'СЕТ СН'!$I$11+СВЦЭМ!$D$10+'СЕТ СН'!$I$6-'СЕТ СН'!$I$23</f>
        <v>2183.8493695100001</v>
      </c>
      <c r="N149" s="36">
        <f>SUMIFS(СВЦЭМ!$D$34:$D$777,СВЦЭМ!$A$34:$A$777,$A149,СВЦЭМ!$B$34:$B$777,N$119)+'СЕТ СН'!$I$11+СВЦЭМ!$D$10+'СЕТ СН'!$I$6-'СЕТ СН'!$I$23</f>
        <v>2235.52006205</v>
      </c>
      <c r="O149" s="36">
        <f>SUMIFS(СВЦЭМ!$D$34:$D$777,СВЦЭМ!$A$34:$A$777,$A149,СВЦЭМ!$B$34:$B$777,O$119)+'СЕТ СН'!$I$11+СВЦЭМ!$D$10+'СЕТ СН'!$I$6-'СЕТ СН'!$I$23</f>
        <v>2280.5959199099998</v>
      </c>
      <c r="P149" s="36">
        <f>SUMIFS(СВЦЭМ!$D$34:$D$777,СВЦЭМ!$A$34:$A$777,$A149,СВЦЭМ!$B$34:$B$777,P$119)+'СЕТ СН'!$I$11+СВЦЭМ!$D$10+'СЕТ СН'!$I$6-'СЕТ СН'!$I$23</f>
        <v>2277.65341119</v>
      </c>
      <c r="Q149" s="36">
        <f>SUMIFS(СВЦЭМ!$D$34:$D$777,СВЦЭМ!$A$34:$A$777,$A149,СВЦЭМ!$B$34:$B$777,Q$119)+'СЕТ СН'!$I$11+СВЦЭМ!$D$10+'СЕТ СН'!$I$6-'СЕТ СН'!$I$23</f>
        <v>2266.9672540000001</v>
      </c>
      <c r="R149" s="36">
        <f>SUMIFS(СВЦЭМ!$D$34:$D$777,СВЦЭМ!$A$34:$A$777,$A149,СВЦЭМ!$B$34:$B$777,R$119)+'СЕТ СН'!$I$11+СВЦЭМ!$D$10+'СЕТ СН'!$I$6-'СЕТ СН'!$I$23</f>
        <v>2197.8547755999998</v>
      </c>
      <c r="S149" s="36">
        <f>SUMIFS(СВЦЭМ!$D$34:$D$777,СВЦЭМ!$A$34:$A$777,$A149,СВЦЭМ!$B$34:$B$777,S$119)+'СЕТ СН'!$I$11+СВЦЭМ!$D$10+'СЕТ СН'!$I$6-'СЕТ СН'!$I$23</f>
        <v>2110.9241813199997</v>
      </c>
      <c r="T149" s="36">
        <f>SUMIFS(СВЦЭМ!$D$34:$D$777,СВЦЭМ!$A$34:$A$777,$A149,СВЦЭМ!$B$34:$B$777,T$119)+'СЕТ СН'!$I$11+СВЦЭМ!$D$10+'СЕТ СН'!$I$6-'СЕТ СН'!$I$23</f>
        <v>2069.1431646800002</v>
      </c>
      <c r="U149" s="36">
        <f>SUMIFS(СВЦЭМ!$D$34:$D$777,СВЦЭМ!$A$34:$A$777,$A149,СВЦЭМ!$B$34:$B$777,U$119)+'СЕТ СН'!$I$11+СВЦЭМ!$D$10+'СЕТ СН'!$I$6-'СЕТ СН'!$I$23</f>
        <v>2063.93672298</v>
      </c>
      <c r="V149" s="36">
        <f>SUMIFS(СВЦЭМ!$D$34:$D$777,СВЦЭМ!$A$34:$A$777,$A149,СВЦЭМ!$B$34:$B$777,V$119)+'СЕТ СН'!$I$11+СВЦЭМ!$D$10+'СЕТ СН'!$I$6-'СЕТ СН'!$I$23</f>
        <v>2078.7193265799997</v>
      </c>
      <c r="W149" s="36">
        <f>SUMIFS(СВЦЭМ!$D$34:$D$777,СВЦЭМ!$A$34:$A$777,$A149,СВЦЭМ!$B$34:$B$777,W$119)+'СЕТ СН'!$I$11+СВЦЭМ!$D$10+'СЕТ СН'!$I$6-'СЕТ СН'!$I$23</f>
        <v>2090.8821638199997</v>
      </c>
      <c r="X149" s="36">
        <f>SUMIFS(СВЦЭМ!$D$34:$D$777,СВЦЭМ!$A$34:$A$777,$A149,СВЦЭМ!$B$34:$B$777,X$119)+'СЕТ СН'!$I$11+СВЦЭМ!$D$10+'СЕТ СН'!$I$6-'СЕТ СН'!$I$23</f>
        <v>2068.0134047700003</v>
      </c>
      <c r="Y149" s="36">
        <f>SUMIFS(СВЦЭМ!$D$34:$D$777,СВЦЭМ!$A$34:$A$777,$A149,СВЦЭМ!$B$34:$B$777,Y$119)+'СЕТ СН'!$I$11+СВЦЭМ!$D$10+'СЕТ СН'!$I$6-'СЕТ СН'!$I$23</f>
        <v>2120.0640868299997</v>
      </c>
    </row>
    <row r="150" spans="1:27" ht="15.75" x14ac:dyDescent="0.2">
      <c r="A150" s="35">
        <f t="shared" si="3"/>
        <v>43465</v>
      </c>
      <c r="B150" s="36">
        <f>SUMIFS(СВЦЭМ!$D$34:$D$777,СВЦЭМ!$A$34:$A$777,$A150,СВЦЭМ!$B$34:$B$777,B$119)+'СЕТ СН'!$I$11+СВЦЭМ!$D$10+'СЕТ СН'!$I$6-'СЕТ СН'!$I$23</f>
        <v>2273.6785093099998</v>
      </c>
      <c r="C150" s="36">
        <f>SUMIFS(СВЦЭМ!$D$34:$D$777,СВЦЭМ!$A$34:$A$777,$A150,СВЦЭМ!$B$34:$B$777,C$119)+'СЕТ СН'!$I$11+СВЦЭМ!$D$10+'СЕТ СН'!$I$6-'СЕТ СН'!$I$23</f>
        <v>2350.9750374200003</v>
      </c>
      <c r="D150" s="36">
        <f>SUMIFS(СВЦЭМ!$D$34:$D$777,СВЦЭМ!$A$34:$A$777,$A150,СВЦЭМ!$B$34:$B$777,D$119)+'СЕТ СН'!$I$11+СВЦЭМ!$D$10+'СЕТ СН'!$I$6-'СЕТ СН'!$I$23</f>
        <v>2372.3980367900003</v>
      </c>
      <c r="E150" s="36">
        <f>SUMIFS(СВЦЭМ!$D$34:$D$777,СВЦЭМ!$A$34:$A$777,$A150,СВЦЭМ!$B$34:$B$777,E$119)+'СЕТ СН'!$I$11+СВЦЭМ!$D$10+'СЕТ СН'!$I$6-'СЕТ СН'!$I$23</f>
        <v>2374.0675999200002</v>
      </c>
      <c r="F150" s="36">
        <f>SUMIFS(СВЦЭМ!$D$34:$D$777,СВЦЭМ!$A$34:$A$777,$A150,СВЦЭМ!$B$34:$B$777,F$119)+'СЕТ СН'!$I$11+СВЦЭМ!$D$10+'СЕТ СН'!$I$6-'СЕТ СН'!$I$23</f>
        <v>2372.6095298700002</v>
      </c>
      <c r="G150" s="36">
        <f>SUMIFS(СВЦЭМ!$D$34:$D$777,СВЦЭМ!$A$34:$A$777,$A150,СВЦЭМ!$B$34:$B$777,G$119)+'СЕТ СН'!$I$11+СВЦЭМ!$D$10+'СЕТ СН'!$I$6-'СЕТ СН'!$I$23</f>
        <v>2374.0662602399998</v>
      </c>
      <c r="H150" s="36">
        <f>SUMIFS(СВЦЭМ!$D$34:$D$777,СВЦЭМ!$A$34:$A$777,$A150,СВЦЭМ!$B$34:$B$777,H$119)+'СЕТ СН'!$I$11+СВЦЭМ!$D$10+'СЕТ СН'!$I$6-'СЕТ СН'!$I$23</f>
        <v>2357.84395915</v>
      </c>
      <c r="I150" s="36">
        <f>SUMIFS(СВЦЭМ!$D$34:$D$777,СВЦЭМ!$A$34:$A$777,$A150,СВЦЭМ!$B$34:$B$777,I$119)+'СЕТ СН'!$I$11+СВЦЭМ!$D$10+'СЕТ СН'!$I$6-'СЕТ СН'!$I$23</f>
        <v>2306.5585133</v>
      </c>
      <c r="J150" s="36">
        <f>SUMIFS(СВЦЭМ!$D$34:$D$777,СВЦЭМ!$A$34:$A$777,$A150,СВЦЭМ!$B$34:$B$777,J$119)+'СЕТ СН'!$I$11+СВЦЭМ!$D$10+'СЕТ СН'!$I$6-'СЕТ СН'!$I$23</f>
        <v>2225.2112647599997</v>
      </c>
      <c r="K150" s="36">
        <f>SUMIFS(СВЦЭМ!$D$34:$D$777,СВЦЭМ!$A$34:$A$777,$A150,СВЦЭМ!$B$34:$B$777,K$119)+'СЕТ СН'!$I$11+СВЦЭМ!$D$10+'СЕТ СН'!$I$6-'СЕТ СН'!$I$23</f>
        <v>2122.60146596</v>
      </c>
      <c r="L150" s="36">
        <f>SUMIFS(СВЦЭМ!$D$34:$D$777,СВЦЭМ!$A$34:$A$777,$A150,СВЦЭМ!$B$34:$B$777,L$119)+'СЕТ СН'!$I$11+СВЦЭМ!$D$10+'СЕТ СН'!$I$6-'СЕТ СН'!$I$23</f>
        <v>2112.8723938100002</v>
      </c>
      <c r="M150" s="36">
        <f>SUMIFS(СВЦЭМ!$D$34:$D$777,СВЦЭМ!$A$34:$A$777,$A150,СВЦЭМ!$B$34:$B$777,M$119)+'СЕТ СН'!$I$11+СВЦЭМ!$D$10+'СЕТ СН'!$I$6-'СЕТ СН'!$I$23</f>
        <v>2182.98137094</v>
      </c>
      <c r="N150" s="36">
        <f>SUMIFS(СВЦЭМ!$D$34:$D$777,СВЦЭМ!$A$34:$A$777,$A150,СВЦЭМ!$B$34:$B$777,N$119)+'СЕТ СН'!$I$11+СВЦЭМ!$D$10+'СЕТ СН'!$I$6-'СЕТ СН'!$I$23</f>
        <v>2236.3367362899999</v>
      </c>
      <c r="O150" s="36">
        <f>SUMIFS(СВЦЭМ!$D$34:$D$777,СВЦЭМ!$A$34:$A$777,$A150,СВЦЭМ!$B$34:$B$777,O$119)+'СЕТ СН'!$I$11+СВЦЭМ!$D$10+'СЕТ СН'!$I$6-'СЕТ СН'!$I$23</f>
        <v>2284.2759450399999</v>
      </c>
      <c r="P150" s="36">
        <f>SUMIFS(СВЦЭМ!$D$34:$D$777,СВЦЭМ!$A$34:$A$777,$A150,СВЦЭМ!$B$34:$B$777,P$119)+'СЕТ СН'!$I$11+СВЦЭМ!$D$10+'СЕТ СН'!$I$6-'СЕТ СН'!$I$23</f>
        <v>2280.8583287700003</v>
      </c>
      <c r="Q150" s="36">
        <f>SUMIFS(СВЦЭМ!$D$34:$D$777,СВЦЭМ!$A$34:$A$777,$A150,СВЦЭМ!$B$34:$B$777,Q$119)+'СЕТ СН'!$I$11+СВЦЭМ!$D$10+'СЕТ СН'!$I$6-'СЕТ СН'!$I$23</f>
        <v>2271.4459512900003</v>
      </c>
      <c r="R150" s="36">
        <f>SUMIFS(СВЦЭМ!$D$34:$D$777,СВЦЭМ!$A$34:$A$777,$A150,СВЦЭМ!$B$34:$B$777,R$119)+'СЕТ СН'!$I$11+СВЦЭМ!$D$10+'СЕТ СН'!$I$6-'СЕТ СН'!$I$23</f>
        <v>2201.9036728000001</v>
      </c>
      <c r="S150" s="36">
        <f>SUMIFS(СВЦЭМ!$D$34:$D$777,СВЦЭМ!$A$34:$A$777,$A150,СВЦЭМ!$B$34:$B$777,S$119)+'СЕТ СН'!$I$11+СВЦЭМ!$D$10+'СЕТ СН'!$I$6-'СЕТ СН'!$I$23</f>
        <v>2120.0084327599998</v>
      </c>
      <c r="T150" s="36">
        <f>SUMIFS(СВЦЭМ!$D$34:$D$777,СВЦЭМ!$A$34:$A$777,$A150,СВЦЭМ!$B$34:$B$777,T$119)+'СЕТ СН'!$I$11+СВЦЭМ!$D$10+'СЕТ СН'!$I$6-'СЕТ СН'!$I$23</f>
        <v>2077.9187504900001</v>
      </c>
      <c r="U150" s="36">
        <f>SUMIFS(СВЦЭМ!$D$34:$D$777,СВЦЭМ!$A$34:$A$777,$A150,СВЦЭМ!$B$34:$B$777,U$119)+'СЕТ СН'!$I$11+СВЦЭМ!$D$10+'СЕТ СН'!$I$6-'СЕТ СН'!$I$23</f>
        <v>2075.4847048000001</v>
      </c>
      <c r="V150" s="36">
        <f>SUMIFS(СВЦЭМ!$D$34:$D$777,СВЦЭМ!$A$34:$A$777,$A150,СВЦЭМ!$B$34:$B$777,V$119)+'СЕТ СН'!$I$11+СВЦЭМ!$D$10+'СЕТ СН'!$I$6-'СЕТ СН'!$I$23</f>
        <v>2089.1986113900002</v>
      </c>
      <c r="W150" s="36">
        <f>SUMIFS(СВЦЭМ!$D$34:$D$777,СВЦЭМ!$A$34:$A$777,$A150,СВЦЭМ!$B$34:$B$777,W$119)+'СЕТ СН'!$I$11+СВЦЭМ!$D$10+'СЕТ СН'!$I$6-'СЕТ СН'!$I$23</f>
        <v>2094.8628690799997</v>
      </c>
      <c r="X150" s="36">
        <f>SUMIFS(СВЦЭМ!$D$34:$D$777,СВЦЭМ!$A$34:$A$777,$A150,СВЦЭМ!$B$34:$B$777,X$119)+'СЕТ СН'!$I$11+СВЦЭМ!$D$10+'СЕТ СН'!$I$6-'СЕТ СН'!$I$23</f>
        <v>2063.8920872999997</v>
      </c>
      <c r="Y150" s="36">
        <f>SUMIFS(СВЦЭМ!$D$34:$D$777,СВЦЭМ!$A$34:$A$777,$A150,СВЦЭМ!$B$34:$B$777,Y$119)+'СЕТ СН'!$I$11+СВЦЭМ!$D$10+'СЕТ СН'!$I$6-'СЕТ СН'!$I$23</f>
        <v>2106.4714000700001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17" t="s">
        <v>7</v>
      </c>
      <c r="B153" s="120" t="s">
        <v>128</v>
      </c>
      <c r="C153" s="121"/>
      <c r="D153" s="121"/>
      <c r="E153" s="121"/>
      <c r="F153" s="121"/>
      <c r="G153" s="121"/>
      <c r="H153" s="121"/>
      <c r="I153" s="121"/>
      <c r="J153" s="121"/>
      <c r="K153" s="121"/>
      <c r="L153" s="121"/>
      <c r="M153" s="121"/>
      <c r="N153" s="121"/>
      <c r="O153" s="121"/>
      <c r="P153" s="121"/>
      <c r="Q153" s="121"/>
      <c r="R153" s="121"/>
      <c r="S153" s="121"/>
      <c r="T153" s="121"/>
      <c r="U153" s="121"/>
      <c r="V153" s="121"/>
      <c r="W153" s="121"/>
      <c r="X153" s="121"/>
      <c r="Y153" s="122"/>
    </row>
    <row r="154" spans="1:27" ht="12.75" customHeight="1" x14ac:dyDescent="0.2">
      <c r="A154" s="118"/>
      <c r="B154" s="123"/>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5"/>
    </row>
    <row r="155" spans="1:27" s="46" customFormat="1" ht="12.75" customHeight="1" x14ac:dyDescent="0.2">
      <c r="A155" s="11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01.12.2018</v>
      </c>
      <c r="B156" s="36">
        <f>SUMIFS(СВЦЭМ!$E$34:$E$777,СВЦЭМ!$A$34:$A$777,$A156,СВЦЭМ!$B$34:$B$777,B$155)+'СЕТ СН'!$F$12</f>
        <v>0</v>
      </c>
      <c r="C156" s="36">
        <f>SUMIFS(СВЦЭМ!$E$34:$E$777,СВЦЭМ!$A$34:$A$777,$A156,СВЦЭМ!$B$34:$B$777,C$155)+'СЕТ СН'!$F$12</f>
        <v>0</v>
      </c>
      <c r="D156" s="36">
        <f>SUMIFS(СВЦЭМ!$E$34:$E$777,СВЦЭМ!$A$34:$A$777,$A156,СВЦЭМ!$B$34:$B$777,D$155)+'СЕТ СН'!$F$12</f>
        <v>0</v>
      </c>
      <c r="E156" s="36">
        <f>SUMIFS(СВЦЭМ!$E$34:$E$777,СВЦЭМ!$A$34:$A$777,$A156,СВЦЭМ!$B$34:$B$777,E$155)+'СЕТ СН'!$F$12</f>
        <v>0</v>
      </c>
      <c r="F156" s="36">
        <f>SUMIFS(СВЦЭМ!$E$34:$E$777,СВЦЭМ!$A$34:$A$777,$A156,СВЦЭМ!$B$34:$B$777,F$155)+'СЕТ СН'!$F$12</f>
        <v>0</v>
      </c>
      <c r="G156" s="36">
        <f>SUMIFS(СВЦЭМ!$E$34:$E$777,СВЦЭМ!$A$34:$A$777,$A156,СВЦЭМ!$B$34:$B$777,G$155)+'СЕТ СН'!$F$12</f>
        <v>0</v>
      </c>
      <c r="H156" s="36">
        <f>SUMIFS(СВЦЭМ!$E$34:$E$777,СВЦЭМ!$A$34:$A$777,$A156,СВЦЭМ!$B$34:$B$777,H$155)+'СЕТ СН'!$F$12</f>
        <v>0</v>
      </c>
      <c r="I156" s="36">
        <f>SUMIFS(СВЦЭМ!$E$34:$E$777,СВЦЭМ!$A$34:$A$777,$A156,СВЦЭМ!$B$34:$B$777,I$155)+'СЕТ СН'!$F$12</f>
        <v>0</v>
      </c>
      <c r="J156" s="36">
        <f>SUMIFS(СВЦЭМ!$E$34:$E$777,СВЦЭМ!$A$34:$A$777,$A156,СВЦЭМ!$B$34:$B$777,J$155)+'СЕТ СН'!$F$12</f>
        <v>0</v>
      </c>
      <c r="K156" s="36">
        <f>SUMIFS(СВЦЭМ!$E$34:$E$777,СВЦЭМ!$A$34:$A$777,$A156,СВЦЭМ!$B$34:$B$777,K$155)+'СЕТ СН'!$F$12</f>
        <v>0</v>
      </c>
      <c r="L156" s="36">
        <f>SUMIFS(СВЦЭМ!$E$34:$E$777,СВЦЭМ!$A$34:$A$777,$A156,СВЦЭМ!$B$34:$B$777,L$155)+'СЕТ СН'!$F$12</f>
        <v>0</v>
      </c>
      <c r="M156" s="36">
        <f>SUMIFS(СВЦЭМ!$E$34:$E$777,СВЦЭМ!$A$34:$A$777,$A156,СВЦЭМ!$B$34:$B$777,M$155)+'СЕТ СН'!$F$12</f>
        <v>0</v>
      </c>
      <c r="N156" s="36">
        <f>SUMIFS(СВЦЭМ!$E$34:$E$777,СВЦЭМ!$A$34:$A$777,$A156,СВЦЭМ!$B$34:$B$777,N$155)+'СЕТ СН'!$F$12</f>
        <v>0</v>
      </c>
      <c r="O156" s="36">
        <f>SUMIFS(СВЦЭМ!$E$34:$E$777,СВЦЭМ!$A$34:$A$777,$A156,СВЦЭМ!$B$34:$B$777,O$155)+'СЕТ СН'!$F$12</f>
        <v>0</v>
      </c>
      <c r="P156" s="36">
        <f>SUMIFS(СВЦЭМ!$E$34:$E$777,СВЦЭМ!$A$34:$A$777,$A156,СВЦЭМ!$B$34:$B$777,P$155)+'СЕТ СН'!$F$12</f>
        <v>0</v>
      </c>
      <c r="Q156" s="36">
        <f>SUMIFS(СВЦЭМ!$E$34:$E$777,СВЦЭМ!$A$34:$A$777,$A156,СВЦЭМ!$B$34:$B$777,Q$155)+'СЕТ СН'!$F$12</f>
        <v>0</v>
      </c>
      <c r="R156" s="36">
        <f>SUMIFS(СВЦЭМ!$E$34:$E$777,СВЦЭМ!$A$34:$A$777,$A156,СВЦЭМ!$B$34:$B$777,R$155)+'СЕТ СН'!$F$12</f>
        <v>0</v>
      </c>
      <c r="S156" s="36">
        <f>SUMIFS(СВЦЭМ!$E$34:$E$777,СВЦЭМ!$A$34:$A$777,$A156,СВЦЭМ!$B$34:$B$777,S$155)+'СЕТ СН'!$F$12</f>
        <v>0</v>
      </c>
      <c r="T156" s="36">
        <f>SUMIFS(СВЦЭМ!$E$34:$E$777,СВЦЭМ!$A$34:$A$777,$A156,СВЦЭМ!$B$34:$B$777,T$155)+'СЕТ СН'!$F$12</f>
        <v>0</v>
      </c>
      <c r="U156" s="36">
        <f>SUMIFS(СВЦЭМ!$E$34:$E$777,СВЦЭМ!$A$34:$A$777,$A156,СВЦЭМ!$B$34:$B$777,U$155)+'СЕТ СН'!$F$12</f>
        <v>0</v>
      </c>
      <c r="V156" s="36">
        <f>SUMIFS(СВЦЭМ!$E$34:$E$777,СВЦЭМ!$A$34:$A$777,$A156,СВЦЭМ!$B$34:$B$777,V$155)+'СЕТ СН'!$F$12</f>
        <v>0</v>
      </c>
      <c r="W156" s="36">
        <f>SUMIFS(СВЦЭМ!$E$34:$E$777,СВЦЭМ!$A$34:$A$777,$A156,СВЦЭМ!$B$34:$B$777,W$155)+'СЕТ СН'!$F$12</f>
        <v>0</v>
      </c>
      <c r="X156" s="36">
        <f>SUMIFS(СВЦЭМ!$E$34:$E$777,СВЦЭМ!$A$34:$A$777,$A156,СВЦЭМ!$B$34:$B$777,X$155)+'СЕТ СН'!$F$12</f>
        <v>0</v>
      </c>
      <c r="Y156" s="36">
        <f>SUMIFS(СВЦЭМ!$E$34:$E$777,СВЦЭМ!$A$34:$A$777,$A156,СВЦЭМ!$B$34:$B$777,Y$155)+'СЕТ СН'!$F$12</f>
        <v>0</v>
      </c>
      <c r="AA156" s="45"/>
    </row>
    <row r="157" spans="1:27" ht="15.75" x14ac:dyDescent="0.2">
      <c r="A157" s="35">
        <f>A156+1</f>
        <v>43436</v>
      </c>
      <c r="B157" s="36">
        <f>SUMIFS(СВЦЭМ!$E$34:$E$777,СВЦЭМ!$A$34:$A$777,$A157,СВЦЭМ!$B$34:$B$777,B$155)+'СЕТ СН'!$F$12</f>
        <v>0</v>
      </c>
      <c r="C157" s="36">
        <f>SUMIFS(СВЦЭМ!$E$34:$E$777,СВЦЭМ!$A$34:$A$777,$A157,СВЦЭМ!$B$34:$B$777,C$155)+'СЕТ СН'!$F$12</f>
        <v>0</v>
      </c>
      <c r="D157" s="36">
        <f>SUMIFS(СВЦЭМ!$E$34:$E$777,СВЦЭМ!$A$34:$A$777,$A157,СВЦЭМ!$B$34:$B$777,D$155)+'СЕТ СН'!$F$12</f>
        <v>0</v>
      </c>
      <c r="E157" s="36">
        <f>SUMIFS(СВЦЭМ!$E$34:$E$777,СВЦЭМ!$A$34:$A$777,$A157,СВЦЭМ!$B$34:$B$777,E$155)+'СЕТ СН'!$F$12</f>
        <v>0</v>
      </c>
      <c r="F157" s="36">
        <f>SUMIFS(СВЦЭМ!$E$34:$E$777,СВЦЭМ!$A$34:$A$777,$A157,СВЦЭМ!$B$34:$B$777,F$155)+'СЕТ СН'!$F$12</f>
        <v>0</v>
      </c>
      <c r="G157" s="36">
        <f>SUMIFS(СВЦЭМ!$E$34:$E$777,СВЦЭМ!$A$34:$A$777,$A157,СВЦЭМ!$B$34:$B$777,G$155)+'СЕТ СН'!$F$12</f>
        <v>0</v>
      </c>
      <c r="H157" s="36">
        <f>SUMIFS(СВЦЭМ!$E$34:$E$777,СВЦЭМ!$A$34:$A$777,$A157,СВЦЭМ!$B$34:$B$777,H$155)+'СЕТ СН'!$F$12</f>
        <v>0</v>
      </c>
      <c r="I157" s="36">
        <f>SUMIFS(СВЦЭМ!$E$34:$E$777,СВЦЭМ!$A$34:$A$777,$A157,СВЦЭМ!$B$34:$B$777,I$155)+'СЕТ СН'!$F$12</f>
        <v>0</v>
      </c>
      <c r="J157" s="36">
        <f>SUMIFS(СВЦЭМ!$E$34:$E$777,СВЦЭМ!$A$34:$A$777,$A157,СВЦЭМ!$B$34:$B$777,J$155)+'СЕТ СН'!$F$12</f>
        <v>0</v>
      </c>
      <c r="K157" s="36">
        <f>SUMIFS(СВЦЭМ!$E$34:$E$777,СВЦЭМ!$A$34:$A$777,$A157,СВЦЭМ!$B$34:$B$777,K$155)+'СЕТ СН'!$F$12</f>
        <v>0</v>
      </c>
      <c r="L157" s="36">
        <f>SUMIFS(СВЦЭМ!$E$34:$E$777,СВЦЭМ!$A$34:$A$777,$A157,СВЦЭМ!$B$34:$B$777,L$155)+'СЕТ СН'!$F$12</f>
        <v>0</v>
      </c>
      <c r="M157" s="36">
        <f>SUMIFS(СВЦЭМ!$E$34:$E$777,СВЦЭМ!$A$34:$A$777,$A157,СВЦЭМ!$B$34:$B$777,M$155)+'СЕТ СН'!$F$12</f>
        <v>0</v>
      </c>
      <c r="N157" s="36">
        <f>SUMIFS(СВЦЭМ!$E$34:$E$777,СВЦЭМ!$A$34:$A$777,$A157,СВЦЭМ!$B$34:$B$777,N$155)+'СЕТ СН'!$F$12</f>
        <v>0</v>
      </c>
      <c r="O157" s="36">
        <f>SUMIFS(СВЦЭМ!$E$34:$E$777,СВЦЭМ!$A$34:$A$777,$A157,СВЦЭМ!$B$34:$B$777,O$155)+'СЕТ СН'!$F$12</f>
        <v>0</v>
      </c>
      <c r="P157" s="36">
        <f>SUMIFS(СВЦЭМ!$E$34:$E$777,СВЦЭМ!$A$34:$A$777,$A157,СВЦЭМ!$B$34:$B$777,P$155)+'СЕТ СН'!$F$12</f>
        <v>0</v>
      </c>
      <c r="Q157" s="36">
        <f>SUMIFS(СВЦЭМ!$E$34:$E$777,СВЦЭМ!$A$34:$A$777,$A157,СВЦЭМ!$B$34:$B$777,Q$155)+'СЕТ СН'!$F$12</f>
        <v>0</v>
      </c>
      <c r="R157" s="36">
        <f>SUMIFS(СВЦЭМ!$E$34:$E$777,СВЦЭМ!$A$34:$A$777,$A157,СВЦЭМ!$B$34:$B$777,R$155)+'СЕТ СН'!$F$12</f>
        <v>0</v>
      </c>
      <c r="S157" s="36">
        <f>SUMIFS(СВЦЭМ!$E$34:$E$777,СВЦЭМ!$A$34:$A$777,$A157,СВЦЭМ!$B$34:$B$777,S$155)+'СЕТ СН'!$F$12</f>
        <v>0</v>
      </c>
      <c r="T157" s="36">
        <f>SUMIFS(СВЦЭМ!$E$34:$E$777,СВЦЭМ!$A$34:$A$777,$A157,СВЦЭМ!$B$34:$B$777,T$155)+'СЕТ СН'!$F$12</f>
        <v>0</v>
      </c>
      <c r="U157" s="36">
        <f>SUMIFS(СВЦЭМ!$E$34:$E$777,СВЦЭМ!$A$34:$A$777,$A157,СВЦЭМ!$B$34:$B$777,U$155)+'СЕТ СН'!$F$12</f>
        <v>0</v>
      </c>
      <c r="V157" s="36">
        <f>SUMIFS(СВЦЭМ!$E$34:$E$777,СВЦЭМ!$A$34:$A$777,$A157,СВЦЭМ!$B$34:$B$777,V$155)+'СЕТ СН'!$F$12</f>
        <v>0</v>
      </c>
      <c r="W157" s="36">
        <f>SUMIFS(СВЦЭМ!$E$34:$E$777,СВЦЭМ!$A$34:$A$777,$A157,СВЦЭМ!$B$34:$B$777,W$155)+'СЕТ СН'!$F$12</f>
        <v>0</v>
      </c>
      <c r="X157" s="36">
        <f>SUMIFS(СВЦЭМ!$E$34:$E$777,СВЦЭМ!$A$34:$A$777,$A157,СВЦЭМ!$B$34:$B$777,X$155)+'СЕТ СН'!$F$12</f>
        <v>0</v>
      </c>
      <c r="Y157" s="36">
        <f>SUMIFS(СВЦЭМ!$E$34:$E$777,СВЦЭМ!$A$34:$A$777,$A157,СВЦЭМ!$B$34:$B$777,Y$155)+'СЕТ СН'!$F$12</f>
        <v>0</v>
      </c>
    </row>
    <row r="158" spans="1:27" ht="15.75" x14ac:dyDescent="0.2">
      <c r="A158" s="35">
        <f t="shared" ref="A158:A186" si="4">A157+1</f>
        <v>43437</v>
      </c>
      <c r="B158" s="36">
        <f>SUMIFS(СВЦЭМ!$E$34:$E$777,СВЦЭМ!$A$34:$A$777,$A158,СВЦЭМ!$B$34:$B$777,B$155)+'СЕТ СН'!$F$12</f>
        <v>0</v>
      </c>
      <c r="C158" s="36">
        <f>SUMIFS(СВЦЭМ!$E$34:$E$777,СВЦЭМ!$A$34:$A$777,$A158,СВЦЭМ!$B$34:$B$777,C$155)+'СЕТ СН'!$F$12</f>
        <v>0</v>
      </c>
      <c r="D158" s="36">
        <f>SUMIFS(СВЦЭМ!$E$34:$E$777,СВЦЭМ!$A$34:$A$777,$A158,СВЦЭМ!$B$34:$B$777,D$155)+'СЕТ СН'!$F$12</f>
        <v>0</v>
      </c>
      <c r="E158" s="36">
        <f>SUMIFS(СВЦЭМ!$E$34:$E$777,СВЦЭМ!$A$34:$A$777,$A158,СВЦЭМ!$B$34:$B$777,E$155)+'СЕТ СН'!$F$12</f>
        <v>0</v>
      </c>
      <c r="F158" s="36">
        <f>SUMIFS(СВЦЭМ!$E$34:$E$777,СВЦЭМ!$A$34:$A$777,$A158,СВЦЭМ!$B$34:$B$777,F$155)+'СЕТ СН'!$F$12</f>
        <v>0</v>
      </c>
      <c r="G158" s="36">
        <f>SUMIFS(СВЦЭМ!$E$34:$E$777,СВЦЭМ!$A$34:$A$777,$A158,СВЦЭМ!$B$34:$B$777,G$155)+'СЕТ СН'!$F$12</f>
        <v>0</v>
      </c>
      <c r="H158" s="36">
        <f>SUMIFS(СВЦЭМ!$E$34:$E$777,СВЦЭМ!$A$34:$A$777,$A158,СВЦЭМ!$B$34:$B$777,H$155)+'СЕТ СН'!$F$12</f>
        <v>0</v>
      </c>
      <c r="I158" s="36">
        <f>SUMIFS(СВЦЭМ!$E$34:$E$777,СВЦЭМ!$A$34:$A$777,$A158,СВЦЭМ!$B$34:$B$777,I$155)+'СЕТ СН'!$F$12</f>
        <v>0</v>
      </c>
      <c r="J158" s="36">
        <f>SUMIFS(СВЦЭМ!$E$34:$E$777,СВЦЭМ!$A$34:$A$777,$A158,СВЦЭМ!$B$34:$B$777,J$155)+'СЕТ СН'!$F$12</f>
        <v>0</v>
      </c>
      <c r="K158" s="36">
        <f>SUMIFS(СВЦЭМ!$E$34:$E$777,СВЦЭМ!$A$34:$A$777,$A158,СВЦЭМ!$B$34:$B$777,K$155)+'СЕТ СН'!$F$12</f>
        <v>0</v>
      </c>
      <c r="L158" s="36">
        <f>SUMIFS(СВЦЭМ!$E$34:$E$777,СВЦЭМ!$A$34:$A$777,$A158,СВЦЭМ!$B$34:$B$777,L$155)+'СЕТ СН'!$F$12</f>
        <v>0</v>
      </c>
      <c r="M158" s="36">
        <f>SUMIFS(СВЦЭМ!$E$34:$E$777,СВЦЭМ!$A$34:$A$777,$A158,СВЦЭМ!$B$34:$B$777,M$155)+'СЕТ СН'!$F$12</f>
        <v>0</v>
      </c>
      <c r="N158" s="36">
        <f>SUMIFS(СВЦЭМ!$E$34:$E$777,СВЦЭМ!$A$34:$A$777,$A158,СВЦЭМ!$B$34:$B$777,N$155)+'СЕТ СН'!$F$12</f>
        <v>0</v>
      </c>
      <c r="O158" s="36">
        <f>SUMIFS(СВЦЭМ!$E$34:$E$777,СВЦЭМ!$A$34:$A$777,$A158,СВЦЭМ!$B$34:$B$777,O$155)+'СЕТ СН'!$F$12</f>
        <v>0</v>
      </c>
      <c r="P158" s="36">
        <f>SUMIFS(СВЦЭМ!$E$34:$E$777,СВЦЭМ!$A$34:$A$777,$A158,СВЦЭМ!$B$34:$B$777,P$155)+'СЕТ СН'!$F$12</f>
        <v>0</v>
      </c>
      <c r="Q158" s="36">
        <f>SUMIFS(СВЦЭМ!$E$34:$E$777,СВЦЭМ!$A$34:$A$777,$A158,СВЦЭМ!$B$34:$B$777,Q$155)+'СЕТ СН'!$F$12</f>
        <v>0</v>
      </c>
      <c r="R158" s="36">
        <f>SUMIFS(СВЦЭМ!$E$34:$E$777,СВЦЭМ!$A$34:$A$777,$A158,СВЦЭМ!$B$34:$B$777,R$155)+'СЕТ СН'!$F$12</f>
        <v>0</v>
      </c>
      <c r="S158" s="36">
        <f>SUMIFS(СВЦЭМ!$E$34:$E$777,СВЦЭМ!$A$34:$A$777,$A158,СВЦЭМ!$B$34:$B$777,S$155)+'СЕТ СН'!$F$12</f>
        <v>0</v>
      </c>
      <c r="T158" s="36">
        <f>SUMIFS(СВЦЭМ!$E$34:$E$777,СВЦЭМ!$A$34:$A$777,$A158,СВЦЭМ!$B$34:$B$777,T$155)+'СЕТ СН'!$F$12</f>
        <v>0</v>
      </c>
      <c r="U158" s="36">
        <f>SUMIFS(СВЦЭМ!$E$34:$E$777,СВЦЭМ!$A$34:$A$777,$A158,СВЦЭМ!$B$34:$B$777,U$155)+'СЕТ СН'!$F$12</f>
        <v>0</v>
      </c>
      <c r="V158" s="36">
        <f>SUMIFS(СВЦЭМ!$E$34:$E$777,СВЦЭМ!$A$34:$A$777,$A158,СВЦЭМ!$B$34:$B$777,V$155)+'СЕТ СН'!$F$12</f>
        <v>0</v>
      </c>
      <c r="W158" s="36">
        <f>SUMIFS(СВЦЭМ!$E$34:$E$777,СВЦЭМ!$A$34:$A$777,$A158,СВЦЭМ!$B$34:$B$777,W$155)+'СЕТ СН'!$F$12</f>
        <v>0</v>
      </c>
      <c r="X158" s="36">
        <f>SUMIFS(СВЦЭМ!$E$34:$E$777,СВЦЭМ!$A$34:$A$777,$A158,СВЦЭМ!$B$34:$B$777,X$155)+'СЕТ СН'!$F$12</f>
        <v>0</v>
      </c>
      <c r="Y158" s="36">
        <f>SUMIFS(СВЦЭМ!$E$34:$E$777,СВЦЭМ!$A$34:$A$777,$A158,СВЦЭМ!$B$34:$B$777,Y$155)+'СЕТ СН'!$F$12</f>
        <v>0</v>
      </c>
    </row>
    <row r="159" spans="1:27" ht="15.75" x14ac:dyDescent="0.2">
      <c r="A159" s="35">
        <f t="shared" si="4"/>
        <v>43438</v>
      </c>
      <c r="B159" s="36">
        <f>SUMIFS(СВЦЭМ!$E$34:$E$777,СВЦЭМ!$A$34:$A$777,$A159,СВЦЭМ!$B$34:$B$777,B$155)+'СЕТ СН'!$F$12</f>
        <v>0</v>
      </c>
      <c r="C159" s="36">
        <f>SUMIFS(СВЦЭМ!$E$34:$E$777,СВЦЭМ!$A$34:$A$777,$A159,СВЦЭМ!$B$34:$B$777,C$155)+'СЕТ СН'!$F$12</f>
        <v>0</v>
      </c>
      <c r="D159" s="36">
        <f>SUMIFS(СВЦЭМ!$E$34:$E$777,СВЦЭМ!$A$34:$A$777,$A159,СВЦЭМ!$B$34:$B$777,D$155)+'СЕТ СН'!$F$12</f>
        <v>0</v>
      </c>
      <c r="E159" s="36">
        <f>SUMIFS(СВЦЭМ!$E$34:$E$777,СВЦЭМ!$A$34:$A$777,$A159,СВЦЭМ!$B$34:$B$777,E$155)+'СЕТ СН'!$F$12</f>
        <v>0</v>
      </c>
      <c r="F159" s="36">
        <f>SUMIFS(СВЦЭМ!$E$34:$E$777,СВЦЭМ!$A$34:$A$777,$A159,СВЦЭМ!$B$34:$B$777,F$155)+'СЕТ СН'!$F$12</f>
        <v>0</v>
      </c>
      <c r="G159" s="36">
        <f>SUMIFS(СВЦЭМ!$E$34:$E$777,СВЦЭМ!$A$34:$A$777,$A159,СВЦЭМ!$B$34:$B$777,G$155)+'СЕТ СН'!$F$12</f>
        <v>0</v>
      </c>
      <c r="H159" s="36">
        <f>SUMIFS(СВЦЭМ!$E$34:$E$777,СВЦЭМ!$A$34:$A$777,$A159,СВЦЭМ!$B$34:$B$777,H$155)+'СЕТ СН'!$F$12</f>
        <v>0</v>
      </c>
      <c r="I159" s="36">
        <f>SUMIFS(СВЦЭМ!$E$34:$E$777,СВЦЭМ!$A$34:$A$777,$A159,СВЦЭМ!$B$34:$B$777,I$155)+'СЕТ СН'!$F$12</f>
        <v>0</v>
      </c>
      <c r="J159" s="36">
        <f>SUMIFS(СВЦЭМ!$E$34:$E$777,СВЦЭМ!$A$34:$A$777,$A159,СВЦЭМ!$B$34:$B$777,J$155)+'СЕТ СН'!$F$12</f>
        <v>0</v>
      </c>
      <c r="K159" s="36">
        <f>SUMIFS(СВЦЭМ!$E$34:$E$777,СВЦЭМ!$A$34:$A$777,$A159,СВЦЭМ!$B$34:$B$777,K$155)+'СЕТ СН'!$F$12</f>
        <v>0</v>
      </c>
      <c r="L159" s="36">
        <f>SUMIFS(СВЦЭМ!$E$34:$E$777,СВЦЭМ!$A$34:$A$777,$A159,СВЦЭМ!$B$34:$B$777,L$155)+'СЕТ СН'!$F$12</f>
        <v>0</v>
      </c>
      <c r="M159" s="36">
        <f>SUMIFS(СВЦЭМ!$E$34:$E$777,СВЦЭМ!$A$34:$A$777,$A159,СВЦЭМ!$B$34:$B$777,M$155)+'СЕТ СН'!$F$12</f>
        <v>0</v>
      </c>
      <c r="N159" s="36">
        <f>SUMIFS(СВЦЭМ!$E$34:$E$777,СВЦЭМ!$A$34:$A$777,$A159,СВЦЭМ!$B$34:$B$777,N$155)+'СЕТ СН'!$F$12</f>
        <v>0</v>
      </c>
      <c r="O159" s="36">
        <f>SUMIFS(СВЦЭМ!$E$34:$E$777,СВЦЭМ!$A$34:$A$777,$A159,СВЦЭМ!$B$34:$B$777,O$155)+'СЕТ СН'!$F$12</f>
        <v>0</v>
      </c>
      <c r="P159" s="36">
        <f>SUMIFS(СВЦЭМ!$E$34:$E$777,СВЦЭМ!$A$34:$A$777,$A159,СВЦЭМ!$B$34:$B$777,P$155)+'СЕТ СН'!$F$12</f>
        <v>0</v>
      </c>
      <c r="Q159" s="36">
        <f>SUMIFS(СВЦЭМ!$E$34:$E$777,СВЦЭМ!$A$34:$A$777,$A159,СВЦЭМ!$B$34:$B$777,Q$155)+'СЕТ СН'!$F$12</f>
        <v>0</v>
      </c>
      <c r="R159" s="36">
        <f>SUMIFS(СВЦЭМ!$E$34:$E$777,СВЦЭМ!$A$34:$A$777,$A159,СВЦЭМ!$B$34:$B$777,R$155)+'СЕТ СН'!$F$12</f>
        <v>0</v>
      </c>
      <c r="S159" s="36">
        <f>SUMIFS(СВЦЭМ!$E$34:$E$777,СВЦЭМ!$A$34:$A$777,$A159,СВЦЭМ!$B$34:$B$777,S$155)+'СЕТ СН'!$F$12</f>
        <v>0</v>
      </c>
      <c r="T159" s="36">
        <f>SUMIFS(СВЦЭМ!$E$34:$E$777,СВЦЭМ!$A$34:$A$777,$A159,СВЦЭМ!$B$34:$B$777,T$155)+'СЕТ СН'!$F$12</f>
        <v>0</v>
      </c>
      <c r="U159" s="36">
        <f>SUMIFS(СВЦЭМ!$E$34:$E$777,СВЦЭМ!$A$34:$A$777,$A159,СВЦЭМ!$B$34:$B$777,U$155)+'СЕТ СН'!$F$12</f>
        <v>0</v>
      </c>
      <c r="V159" s="36">
        <f>SUMIFS(СВЦЭМ!$E$34:$E$777,СВЦЭМ!$A$34:$A$777,$A159,СВЦЭМ!$B$34:$B$777,V$155)+'СЕТ СН'!$F$12</f>
        <v>0</v>
      </c>
      <c r="W159" s="36">
        <f>SUMIFS(СВЦЭМ!$E$34:$E$777,СВЦЭМ!$A$34:$A$777,$A159,СВЦЭМ!$B$34:$B$777,W$155)+'СЕТ СН'!$F$12</f>
        <v>0</v>
      </c>
      <c r="X159" s="36">
        <f>SUMIFS(СВЦЭМ!$E$34:$E$777,СВЦЭМ!$A$34:$A$777,$A159,СВЦЭМ!$B$34:$B$777,X$155)+'СЕТ СН'!$F$12</f>
        <v>0</v>
      </c>
      <c r="Y159" s="36">
        <f>SUMIFS(СВЦЭМ!$E$34:$E$777,СВЦЭМ!$A$34:$A$777,$A159,СВЦЭМ!$B$34:$B$777,Y$155)+'СЕТ СН'!$F$12</f>
        <v>0</v>
      </c>
    </row>
    <row r="160" spans="1:27" ht="15.75" x14ac:dyDescent="0.2">
      <c r="A160" s="35">
        <f t="shared" si="4"/>
        <v>43439</v>
      </c>
      <c r="B160" s="36">
        <f>SUMIFS(СВЦЭМ!$E$34:$E$777,СВЦЭМ!$A$34:$A$777,$A160,СВЦЭМ!$B$34:$B$777,B$155)+'СЕТ СН'!$F$12</f>
        <v>0</v>
      </c>
      <c r="C160" s="36">
        <f>SUMIFS(СВЦЭМ!$E$34:$E$777,СВЦЭМ!$A$34:$A$777,$A160,СВЦЭМ!$B$34:$B$777,C$155)+'СЕТ СН'!$F$12</f>
        <v>0</v>
      </c>
      <c r="D160" s="36">
        <f>SUMIFS(СВЦЭМ!$E$34:$E$777,СВЦЭМ!$A$34:$A$777,$A160,СВЦЭМ!$B$34:$B$777,D$155)+'СЕТ СН'!$F$12</f>
        <v>0</v>
      </c>
      <c r="E160" s="36">
        <f>SUMIFS(СВЦЭМ!$E$34:$E$777,СВЦЭМ!$A$34:$A$777,$A160,СВЦЭМ!$B$34:$B$777,E$155)+'СЕТ СН'!$F$12</f>
        <v>0</v>
      </c>
      <c r="F160" s="36">
        <f>SUMIFS(СВЦЭМ!$E$34:$E$777,СВЦЭМ!$A$34:$A$777,$A160,СВЦЭМ!$B$34:$B$777,F$155)+'СЕТ СН'!$F$12</f>
        <v>0</v>
      </c>
      <c r="G160" s="36">
        <f>SUMIFS(СВЦЭМ!$E$34:$E$777,СВЦЭМ!$A$34:$A$777,$A160,СВЦЭМ!$B$34:$B$777,G$155)+'СЕТ СН'!$F$12</f>
        <v>0</v>
      </c>
      <c r="H160" s="36">
        <f>SUMIFS(СВЦЭМ!$E$34:$E$777,СВЦЭМ!$A$34:$A$777,$A160,СВЦЭМ!$B$34:$B$777,H$155)+'СЕТ СН'!$F$12</f>
        <v>0</v>
      </c>
      <c r="I160" s="36">
        <f>SUMIFS(СВЦЭМ!$E$34:$E$777,СВЦЭМ!$A$34:$A$777,$A160,СВЦЭМ!$B$34:$B$777,I$155)+'СЕТ СН'!$F$12</f>
        <v>0</v>
      </c>
      <c r="J160" s="36">
        <f>SUMIFS(СВЦЭМ!$E$34:$E$777,СВЦЭМ!$A$34:$A$777,$A160,СВЦЭМ!$B$34:$B$777,J$155)+'СЕТ СН'!$F$12</f>
        <v>0</v>
      </c>
      <c r="K160" s="36">
        <f>SUMIFS(СВЦЭМ!$E$34:$E$777,СВЦЭМ!$A$34:$A$777,$A160,СВЦЭМ!$B$34:$B$777,K$155)+'СЕТ СН'!$F$12</f>
        <v>0</v>
      </c>
      <c r="L160" s="36">
        <f>SUMIFS(СВЦЭМ!$E$34:$E$777,СВЦЭМ!$A$34:$A$777,$A160,СВЦЭМ!$B$34:$B$777,L$155)+'СЕТ СН'!$F$12</f>
        <v>0</v>
      </c>
      <c r="M160" s="36">
        <f>SUMIFS(СВЦЭМ!$E$34:$E$777,СВЦЭМ!$A$34:$A$777,$A160,СВЦЭМ!$B$34:$B$777,M$155)+'СЕТ СН'!$F$12</f>
        <v>0</v>
      </c>
      <c r="N160" s="36">
        <f>SUMIFS(СВЦЭМ!$E$34:$E$777,СВЦЭМ!$A$34:$A$777,$A160,СВЦЭМ!$B$34:$B$777,N$155)+'СЕТ СН'!$F$12</f>
        <v>0</v>
      </c>
      <c r="O160" s="36">
        <f>SUMIFS(СВЦЭМ!$E$34:$E$777,СВЦЭМ!$A$34:$A$777,$A160,СВЦЭМ!$B$34:$B$777,O$155)+'СЕТ СН'!$F$12</f>
        <v>0</v>
      </c>
      <c r="P160" s="36">
        <f>SUMIFS(СВЦЭМ!$E$34:$E$777,СВЦЭМ!$A$34:$A$777,$A160,СВЦЭМ!$B$34:$B$777,P$155)+'СЕТ СН'!$F$12</f>
        <v>0</v>
      </c>
      <c r="Q160" s="36">
        <f>SUMIFS(СВЦЭМ!$E$34:$E$777,СВЦЭМ!$A$34:$A$777,$A160,СВЦЭМ!$B$34:$B$777,Q$155)+'СЕТ СН'!$F$12</f>
        <v>0</v>
      </c>
      <c r="R160" s="36">
        <f>SUMIFS(СВЦЭМ!$E$34:$E$777,СВЦЭМ!$A$34:$A$777,$A160,СВЦЭМ!$B$34:$B$777,R$155)+'СЕТ СН'!$F$12</f>
        <v>0</v>
      </c>
      <c r="S160" s="36">
        <f>SUMIFS(СВЦЭМ!$E$34:$E$777,СВЦЭМ!$A$34:$A$777,$A160,СВЦЭМ!$B$34:$B$777,S$155)+'СЕТ СН'!$F$12</f>
        <v>0</v>
      </c>
      <c r="T160" s="36">
        <f>SUMIFS(СВЦЭМ!$E$34:$E$777,СВЦЭМ!$A$34:$A$777,$A160,СВЦЭМ!$B$34:$B$777,T$155)+'СЕТ СН'!$F$12</f>
        <v>0</v>
      </c>
      <c r="U160" s="36">
        <f>SUMIFS(СВЦЭМ!$E$34:$E$777,СВЦЭМ!$A$34:$A$777,$A160,СВЦЭМ!$B$34:$B$777,U$155)+'СЕТ СН'!$F$12</f>
        <v>0</v>
      </c>
      <c r="V160" s="36">
        <f>SUMIFS(СВЦЭМ!$E$34:$E$777,СВЦЭМ!$A$34:$A$777,$A160,СВЦЭМ!$B$34:$B$777,V$155)+'СЕТ СН'!$F$12</f>
        <v>0</v>
      </c>
      <c r="W160" s="36">
        <f>SUMIFS(СВЦЭМ!$E$34:$E$777,СВЦЭМ!$A$34:$A$777,$A160,СВЦЭМ!$B$34:$B$777,W$155)+'СЕТ СН'!$F$12</f>
        <v>0</v>
      </c>
      <c r="X160" s="36">
        <f>SUMIFS(СВЦЭМ!$E$34:$E$777,СВЦЭМ!$A$34:$A$777,$A160,СВЦЭМ!$B$34:$B$777,X$155)+'СЕТ СН'!$F$12</f>
        <v>0</v>
      </c>
      <c r="Y160" s="36">
        <f>SUMIFS(СВЦЭМ!$E$34:$E$777,СВЦЭМ!$A$34:$A$777,$A160,СВЦЭМ!$B$34:$B$777,Y$155)+'СЕТ СН'!$F$12</f>
        <v>0</v>
      </c>
    </row>
    <row r="161" spans="1:25" ht="15.75" x14ac:dyDescent="0.2">
      <c r="A161" s="35">
        <f t="shared" si="4"/>
        <v>43440</v>
      </c>
      <c r="B161" s="36">
        <f>SUMIFS(СВЦЭМ!$E$34:$E$777,СВЦЭМ!$A$34:$A$777,$A161,СВЦЭМ!$B$34:$B$777,B$155)+'СЕТ СН'!$F$12</f>
        <v>0</v>
      </c>
      <c r="C161" s="36">
        <f>SUMIFS(СВЦЭМ!$E$34:$E$777,СВЦЭМ!$A$34:$A$777,$A161,СВЦЭМ!$B$34:$B$777,C$155)+'СЕТ СН'!$F$12</f>
        <v>0</v>
      </c>
      <c r="D161" s="36">
        <f>SUMIFS(СВЦЭМ!$E$34:$E$777,СВЦЭМ!$A$34:$A$777,$A161,СВЦЭМ!$B$34:$B$777,D$155)+'СЕТ СН'!$F$12</f>
        <v>0</v>
      </c>
      <c r="E161" s="36">
        <f>SUMIFS(СВЦЭМ!$E$34:$E$777,СВЦЭМ!$A$34:$A$777,$A161,СВЦЭМ!$B$34:$B$777,E$155)+'СЕТ СН'!$F$12</f>
        <v>0</v>
      </c>
      <c r="F161" s="36">
        <f>SUMIFS(СВЦЭМ!$E$34:$E$777,СВЦЭМ!$A$34:$A$777,$A161,СВЦЭМ!$B$34:$B$777,F$155)+'СЕТ СН'!$F$12</f>
        <v>0</v>
      </c>
      <c r="G161" s="36">
        <f>SUMIFS(СВЦЭМ!$E$34:$E$777,СВЦЭМ!$A$34:$A$777,$A161,СВЦЭМ!$B$34:$B$777,G$155)+'СЕТ СН'!$F$12</f>
        <v>0</v>
      </c>
      <c r="H161" s="36">
        <f>SUMIFS(СВЦЭМ!$E$34:$E$777,СВЦЭМ!$A$34:$A$777,$A161,СВЦЭМ!$B$34:$B$777,H$155)+'СЕТ СН'!$F$12</f>
        <v>0</v>
      </c>
      <c r="I161" s="36">
        <f>SUMIFS(СВЦЭМ!$E$34:$E$777,СВЦЭМ!$A$34:$A$777,$A161,СВЦЭМ!$B$34:$B$777,I$155)+'СЕТ СН'!$F$12</f>
        <v>0</v>
      </c>
      <c r="J161" s="36">
        <f>SUMIFS(СВЦЭМ!$E$34:$E$777,СВЦЭМ!$A$34:$A$777,$A161,СВЦЭМ!$B$34:$B$777,J$155)+'СЕТ СН'!$F$12</f>
        <v>0</v>
      </c>
      <c r="K161" s="36">
        <f>SUMIFS(СВЦЭМ!$E$34:$E$777,СВЦЭМ!$A$34:$A$777,$A161,СВЦЭМ!$B$34:$B$777,K$155)+'СЕТ СН'!$F$12</f>
        <v>0</v>
      </c>
      <c r="L161" s="36">
        <f>SUMIFS(СВЦЭМ!$E$34:$E$777,СВЦЭМ!$A$34:$A$777,$A161,СВЦЭМ!$B$34:$B$777,L$155)+'СЕТ СН'!$F$12</f>
        <v>0</v>
      </c>
      <c r="M161" s="36">
        <f>SUMIFS(СВЦЭМ!$E$34:$E$777,СВЦЭМ!$A$34:$A$777,$A161,СВЦЭМ!$B$34:$B$777,M$155)+'СЕТ СН'!$F$12</f>
        <v>0</v>
      </c>
      <c r="N161" s="36">
        <f>SUMIFS(СВЦЭМ!$E$34:$E$777,СВЦЭМ!$A$34:$A$777,$A161,СВЦЭМ!$B$34:$B$777,N$155)+'СЕТ СН'!$F$12</f>
        <v>0</v>
      </c>
      <c r="O161" s="36">
        <f>SUMIFS(СВЦЭМ!$E$34:$E$777,СВЦЭМ!$A$34:$A$777,$A161,СВЦЭМ!$B$34:$B$777,O$155)+'СЕТ СН'!$F$12</f>
        <v>0</v>
      </c>
      <c r="P161" s="36">
        <f>SUMIFS(СВЦЭМ!$E$34:$E$777,СВЦЭМ!$A$34:$A$777,$A161,СВЦЭМ!$B$34:$B$777,P$155)+'СЕТ СН'!$F$12</f>
        <v>0</v>
      </c>
      <c r="Q161" s="36">
        <f>SUMIFS(СВЦЭМ!$E$34:$E$777,СВЦЭМ!$A$34:$A$777,$A161,СВЦЭМ!$B$34:$B$777,Q$155)+'СЕТ СН'!$F$12</f>
        <v>0</v>
      </c>
      <c r="R161" s="36">
        <f>SUMIFS(СВЦЭМ!$E$34:$E$777,СВЦЭМ!$A$34:$A$777,$A161,СВЦЭМ!$B$34:$B$777,R$155)+'СЕТ СН'!$F$12</f>
        <v>0</v>
      </c>
      <c r="S161" s="36">
        <f>SUMIFS(СВЦЭМ!$E$34:$E$777,СВЦЭМ!$A$34:$A$777,$A161,СВЦЭМ!$B$34:$B$777,S$155)+'СЕТ СН'!$F$12</f>
        <v>0</v>
      </c>
      <c r="T161" s="36">
        <f>SUMIFS(СВЦЭМ!$E$34:$E$777,СВЦЭМ!$A$34:$A$777,$A161,СВЦЭМ!$B$34:$B$777,T$155)+'СЕТ СН'!$F$12</f>
        <v>0</v>
      </c>
      <c r="U161" s="36">
        <f>SUMIFS(СВЦЭМ!$E$34:$E$777,СВЦЭМ!$A$34:$A$777,$A161,СВЦЭМ!$B$34:$B$777,U$155)+'СЕТ СН'!$F$12</f>
        <v>0</v>
      </c>
      <c r="V161" s="36">
        <f>SUMIFS(СВЦЭМ!$E$34:$E$777,СВЦЭМ!$A$34:$A$777,$A161,СВЦЭМ!$B$34:$B$777,V$155)+'СЕТ СН'!$F$12</f>
        <v>0</v>
      </c>
      <c r="W161" s="36">
        <f>SUMIFS(СВЦЭМ!$E$34:$E$777,СВЦЭМ!$A$34:$A$777,$A161,СВЦЭМ!$B$34:$B$777,W$155)+'СЕТ СН'!$F$12</f>
        <v>0</v>
      </c>
      <c r="X161" s="36">
        <f>SUMIFS(СВЦЭМ!$E$34:$E$777,СВЦЭМ!$A$34:$A$777,$A161,СВЦЭМ!$B$34:$B$777,X$155)+'СЕТ СН'!$F$12</f>
        <v>0</v>
      </c>
      <c r="Y161" s="36">
        <f>SUMIFS(СВЦЭМ!$E$34:$E$777,СВЦЭМ!$A$34:$A$777,$A161,СВЦЭМ!$B$34:$B$777,Y$155)+'СЕТ СН'!$F$12</f>
        <v>0</v>
      </c>
    </row>
    <row r="162" spans="1:25" ht="15.75" x14ac:dyDescent="0.2">
      <c r="A162" s="35">
        <f t="shared" si="4"/>
        <v>43441</v>
      </c>
      <c r="B162" s="36">
        <f>SUMIFS(СВЦЭМ!$E$34:$E$777,СВЦЭМ!$A$34:$A$777,$A162,СВЦЭМ!$B$34:$B$777,B$155)+'СЕТ СН'!$F$12</f>
        <v>0</v>
      </c>
      <c r="C162" s="36">
        <f>SUMIFS(СВЦЭМ!$E$34:$E$777,СВЦЭМ!$A$34:$A$777,$A162,СВЦЭМ!$B$34:$B$777,C$155)+'СЕТ СН'!$F$12</f>
        <v>0</v>
      </c>
      <c r="D162" s="36">
        <f>SUMIFS(СВЦЭМ!$E$34:$E$777,СВЦЭМ!$A$34:$A$777,$A162,СВЦЭМ!$B$34:$B$777,D$155)+'СЕТ СН'!$F$12</f>
        <v>0</v>
      </c>
      <c r="E162" s="36">
        <f>SUMIFS(СВЦЭМ!$E$34:$E$777,СВЦЭМ!$A$34:$A$777,$A162,СВЦЭМ!$B$34:$B$777,E$155)+'СЕТ СН'!$F$12</f>
        <v>0</v>
      </c>
      <c r="F162" s="36">
        <f>SUMIFS(СВЦЭМ!$E$34:$E$777,СВЦЭМ!$A$34:$A$777,$A162,СВЦЭМ!$B$34:$B$777,F$155)+'СЕТ СН'!$F$12</f>
        <v>0</v>
      </c>
      <c r="G162" s="36">
        <f>SUMIFS(СВЦЭМ!$E$34:$E$777,СВЦЭМ!$A$34:$A$777,$A162,СВЦЭМ!$B$34:$B$777,G$155)+'СЕТ СН'!$F$12</f>
        <v>0</v>
      </c>
      <c r="H162" s="36">
        <f>SUMIFS(СВЦЭМ!$E$34:$E$777,СВЦЭМ!$A$34:$A$777,$A162,СВЦЭМ!$B$34:$B$777,H$155)+'СЕТ СН'!$F$12</f>
        <v>0</v>
      </c>
      <c r="I162" s="36">
        <f>SUMIFS(СВЦЭМ!$E$34:$E$777,СВЦЭМ!$A$34:$A$777,$A162,СВЦЭМ!$B$34:$B$777,I$155)+'СЕТ СН'!$F$12</f>
        <v>0</v>
      </c>
      <c r="J162" s="36">
        <f>SUMIFS(СВЦЭМ!$E$34:$E$777,СВЦЭМ!$A$34:$A$777,$A162,СВЦЭМ!$B$34:$B$777,J$155)+'СЕТ СН'!$F$12</f>
        <v>0</v>
      </c>
      <c r="K162" s="36">
        <f>SUMIFS(СВЦЭМ!$E$34:$E$777,СВЦЭМ!$A$34:$A$777,$A162,СВЦЭМ!$B$34:$B$777,K$155)+'СЕТ СН'!$F$12</f>
        <v>0</v>
      </c>
      <c r="L162" s="36">
        <f>SUMIFS(СВЦЭМ!$E$34:$E$777,СВЦЭМ!$A$34:$A$777,$A162,СВЦЭМ!$B$34:$B$777,L$155)+'СЕТ СН'!$F$12</f>
        <v>0</v>
      </c>
      <c r="M162" s="36">
        <f>SUMIFS(СВЦЭМ!$E$34:$E$777,СВЦЭМ!$A$34:$A$777,$A162,СВЦЭМ!$B$34:$B$777,M$155)+'СЕТ СН'!$F$12</f>
        <v>0</v>
      </c>
      <c r="N162" s="36">
        <f>SUMIFS(СВЦЭМ!$E$34:$E$777,СВЦЭМ!$A$34:$A$777,$A162,СВЦЭМ!$B$34:$B$777,N$155)+'СЕТ СН'!$F$12</f>
        <v>0</v>
      </c>
      <c r="O162" s="36">
        <f>SUMIFS(СВЦЭМ!$E$34:$E$777,СВЦЭМ!$A$34:$A$777,$A162,СВЦЭМ!$B$34:$B$777,O$155)+'СЕТ СН'!$F$12</f>
        <v>0</v>
      </c>
      <c r="P162" s="36">
        <f>SUMIFS(СВЦЭМ!$E$34:$E$777,СВЦЭМ!$A$34:$A$777,$A162,СВЦЭМ!$B$34:$B$777,P$155)+'СЕТ СН'!$F$12</f>
        <v>0</v>
      </c>
      <c r="Q162" s="36">
        <f>SUMIFS(СВЦЭМ!$E$34:$E$777,СВЦЭМ!$A$34:$A$777,$A162,СВЦЭМ!$B$34:$B$777,Q$155)+'СЕТ СН'!$F$12</f>
        <v>0</v>
      </c>
      <c r="R162" s="36">
        <f>SUMIFS(СВЦЭМ!$E$34:$E$777,СВЦЭМ!$A$34:$A$777,$A162,СВЦЭМ!$B$34:$B$777,R$155)+'СЕТ СН'!$F$12</f>
        <v>0</v>
      </c>
      <c r="S162" s="36">
        <f>SUMIFS(СВЦЭМ!$E$34:$E$777,СВЦЭМ!$A$34:$A$777,$A162,СВЦЭМ!$B$34:$B$777,S$155)+'СЕТ СН'!$F$12</f>
        <v>0</v>
      </c>
      <c r="T162" s="36">
        <f>SUMIFS(СВЦЭМ!$E$34:$E$777,СВЦЭМ!$A$34:$A$777,$A162,СВЦЭМ!$B$34:$B$777,T$155)+'СЕТ СН'!$F$12</f>
        <v>0</v>
      </c>
      <c r="U162" s="36">
        <f>SUMIFS(СВЦЭМ!$E$34:$E$777,СВЦЭМ!$A$34:$A$777,$A162,СВЦЭМ!$B$34:$B$777,U$155)+'СЕТ СН'!$F$12</f>
        <v>0</v>
      </c>
      <c r="V162" s="36">
        <f>SUMIFS(СВЦЭМ!$E$34:$E$777,СВЦЭМ!$A$34:$A$777,$A162,СВЦЭМ!$B$34:$B$777,V$155)+'СЕТ СН'!$F$12</f>
        <v>0</v>
      </c>
      <c r="W162" s="36">
        <f>SUMIFS(СВЦЭМ!$E$34:$E$777,СВЦЭМ!$A$34:$A$777,$A162,СВЦЭМ!$B$34:$B$777,W$155)+'СЕТ СН'!$F$12</f>
        <v>0</v>
      </c>
      <c r="X162" s="36">
        <f>SUMIFS(СВЦЭМ!$E$34:$E$777,СВЦЭМ!$A$34:$A$777,$A162,СВЦЭМ!$B$34:$B$777,X$155)+'СЕТ СН'!$F$12</f>
        <v>0</v>
      </c>
      <c r="Y162" s="36">
        <f>SUMIFS(СВЦЭМ!$E$34:$E$777,СВЦЭМ!$A$34:$A$777,$A162,СВЦЭМ!$B$34:$B$777,Y$155)+'СЕТ СН'!$F$12</f>
        <v>0</v>
      </c>
    </row>
    <row r="163" spans="1:25" ht="15.75" x14ac:dyDescent="0.2">
      <c r="A163" s="35">
        <f t="shared" si="4"/>
        <v>43442</v>
      </c>
      <c r="B163" s="36">
        <f>SUMIFS(СВЦЭМ!$E$34:$E$777,СВЦЭМ!$A$34:$A$777,$A163,СВЦЭМ!$B$34:$B$777,B$155)+'СЕТ СН'!$F$12</f>
        <v>0</v>
      </c>
      <c r="C163" s="36">
        <f>SUMIFS(СВЦЭМ!$E$34:$E$777,СВЦЭМ!$A$34:$A$777,$A163,СВЦЭМ!$B$34:$B$777,C$155)+'СЕТ СН'!$F$12</f>
        <v>0</v>
      </c>
      <c r="D163" s="36">
        <f>SUMIFS(СВЦЭМ!$E$34:$E$777,СВЦЭМ!$A$34:$A$777,$A163,СВЦЭМ!$B$34:$B$777,D$155)+'СЕТ СН'!$F$12</f>
        <v>0</v>
      </c>
      <c r="E163" s="36">
        <f>SUMIFS(СВЦЭМ!$E$34:$E$777,СВЦЭМ!$A$34:$A$777,$A163,СВЦЭМ!$B$34:$B$777,E$155)+'СЕТ СН'!$F$12</f>
        <v>0</v>
      </c>
      <c r="F163" s="36">
        <f>SUMIFS(СВЦЭМ!$E$34:$E$777,СВЦЭМ!$A$34:$A$777,$A163,СВЦЭМ!$B$34:$B$777,F$155)+'СЕТ СН'!$F$12</f>
        <v>0</v>
      </c>
      <c r="G163" s="36">
        <f>SUMIFS(СВЦЭМ!$E$34:$E$777,СВЦЭМ!$A$34:$A$777,$A163,СВЦЭМ!$B$34:$B$777,G$155)+'СЕТ СН'!$F$12</f>
        <v>0</v>
      </c>
      <c r="H163" s="36">
        <f>SUMIFS(СВЦЭМ!$E$34:$E$777,СВЦЭМ!$A$34:$A$777,$A163,СВЦЭМ!$B$34:$B$777,H$155)+'СЕТ СН'!$F$12</f>
        <v>0</v>
      </c>
      <c r="I163" s="36">
        <f>SUMIFS(СВЦЭМ!$E$34:$E$777,СВЦЭМ!$A$34:$A$777,$A163,СВЦЭМ!$B$34:$B$777,I$155)+'СЕТ СН'!$F$12</f>
        <v>0</v>
      </c>
      <c r="J163" s="36">
        <f>SUMIFS(СВЦЭМ!$E$34:$E$777,СВЦЭМ!$A$34:$A$777,$A163,СВЦЭМ!$B$34:$B$777,J$155)+'СЕТ СН'!$F$12</f>
        <v>0</v>
      </c>
      <c r="K163" s="36">
        <f>SUMIFS(СВЦЭМ!$E$34:$E$777,СВЦЭМ!$A$34:$A$777,$A163,СВЦЭМ!$B$34:$B$777,K$155)+'СЕТ СН'!$F$12</f>
        <v>0</v>
      </c>
      <c r="L163" s="36">
        <f>SUMIFS(СВЦЭМ!$E$34:$E$777,СВЦЭМ!$A$34:$A$777,$A163,СВЦЭМ!$B$34:$B$777,L$155)+'СЕТ СН'!$F$12</f>
        <v>0</v>
      </c>
      <c r="M163" s="36">
        <f>SUMIFS(СВЦЭМ!$E$34:$E$777,СВЦЭМ!$A$34:$A$777,$A163,СВЦЭМ!$B$34:$B$777,M$155)+'СЕТ СН'!$F$12</f>
        <v>0</v>
      </c>
      <c r="N163" s="36">
        <f>SUMIFS(СВЦЭМ!$E$34:$E$777,СВЦЭМ!$A$34:$A$777,$A163,СВЦЭМ!$B$34:$B$777,N$155)+'СЕТ СН'!$F$12</f>
        <v>0</v>
      </c>
      <c r="O163" s="36">
        <f>SUMIFS(СВЦЭМ!$E$34:$E$777,СВЦЭМ!$A$34:$A$777,$A163,СВЦЭМ!$B$34:$B$777,O$155)+'СЕТ СН'!$F$12</f>
        <v>0</v>
      </c>
      <c r="P163" s="36">
        <f>SUMIFS(СВЦЭМ!$E$34:$E$777,СВЦЭМ!$A$34:$A$777,$A163,СВЦЭМ!$B$34:$B$777,P$155)+'СЕТ СН'!$F$12</f>
        <v>0</v>
      </c>
      <c r="Q163" s="36">
        <f>SUMIFS(СВЦЭМ!$E$34:$E$777,СВЦЭМ!$A$34:$A$777,$A163,СВЦЭМ!$B$34:$B$777,Q$155)+'СЕТ СН'!$F$12</f>
        <v>0</v>
      </c>
      <c r="R163" s="36">
        <f>SUMIFS(СВЦЭМ!$E$34:$E$777,СВЦЭМ!$A$34:$A$777,$A163,СВЦЭМ!$B$34:$B$777,R$155)+'СЕТ СН'!$F$12</f>
        <v>0</v>
      </c>
      <c r="S163" s="36">
        <f>SUMIFS(СВЦЭМ!$E$34:$E$777,СВЦЭМ!$A$34:$A$777,$A163,СВЦЭМ!$B$34:$B$777,S$155)+'СЕТ СН'!$F$12</f>
        <v>0</v>
      </c>
      <c r="T163" s="36">
        <f>SUMIFS(СВЦЭМ!$E$34:$E$777,СВЦЭМ!$A$34:$A$777,$A163,СВЦЭМ!$B$34:$B$777,T$155)+'СЕТ СН'!$F$12</f>
        <v>0</v>
      </c>
      <c r="U163" s="36">
        <f>SUMIFS(СВЦЭМ!$E$34:$E$777,СВЦЭМ!$A$34:$A$777,$A163,СВЦЭМ!$B$34:$B$777,U$155)+'СЕТ СН'!$F$12</f>
        <v>0</v>
      </c>
      <c r="V163" s="36">
        <f>SUMIFS(СВЦЭМ!$E$34:$E$777,СВЦЭМ!$A$34:$A$777,$A163,СВЦЭМ!$B$34:$B$777,V$155)+'СЕТ СН'!$F$12</f>
        <v>0</v>
      </c>
      <c r="W163" s="36">
        <f>SUMIFS(СВЦЭМ!$E$34:$E$777,СВЦЭМ!$A$34:$A$777,$A163,СВЦЭМ!$B$34:$B$777,W$155)+'СЕТ СН'!$F$12</f>
        <v>0</v>
      </c>
      <c r="X163" s="36">
        <f>SUMIFS(СВЦЭМ!$E$34:$E$777,СВЦЭМ!$A$34:$A$777,$A163,СВЦЭМ!$B$34:$B$777,X$155)+'СЕТ СН'!$F$12</f>
        <v>0</v>
      </c>
      <c r="Y163" s="36">
        <f>SUMIFS(СВЦЭМ!$E$34:$E$777,СВЦЭМ!$A$34:$A$777,$A163,СВЦЭМ!$B$34:$B$777,Y$155)+'СЕТ СН'!$F$12</f>
        <v>0</v>
      </c>
    </row>
    <row r="164" spans="1:25" ht="15.75" x14ac:dyDescent="0.2">
      <c r="A164" s="35">
        <f t="shared" si="4"/>
        <v>43443</v>
      </c>
      <c r="B164" s="36">
        <f>SUMIFS(СВЦЭМ!$E$34:$E$777,СВЦЭМ!$A$34:$A$777,$A164,СВЦЭМ!$B$34:$B$777,B$155)+'СЕТ СН'!$F$12</f>
        <v>0</v>
      </c>
      <c r="C164" s="36">
        <f>SUMIFS(СВЦЭМ!$E$34:$E$777,СВЦЭМ!$A$34:$A$777,$A164,СВЦЭМ!$B$34:$B$777,C$155)+'СЕТ СН'!$F$12</f>
        <v>0</v>
      </c>
      <c r="D164" s="36">
        <f>SUMIFS(СВЦЭМ!$E$34:$E$777,СВЦЭМ!$A$34:$A$777,$A164,СВЦЭМ!$B$34:$B$777,D$155)+'СЕТ СН'!$F$12</f>
        <v>0</v>
      </c>
      <c r="E164" s="36">
        <f>SUMIFS(СВЦЭМ!$E$34:$E$777,СВЦЭМ!$A$34:$A$777,$A164,СВЦЭМ!$B$34:$B$777,E$155)+'СЕТ СН'!$F$12</f>
        <v>0</v>
      </c>
      <c r="F164" s="36">
        <f>SUMIFS(СВЦЭМ!$E$34:$E$777,СВЦЭМ!$A$34:$A$777,$A164,СВЦЭМ!$B$34:$B$777,F$155)+'СЕТ СН'!$F$12</f>
        <v>0</v>
      </c>
      <c r="G164" s="36">
        <f>SUMIFS(СВЦЭМ!$E$34:$E$777,СВЦЭМ!$A$34:$A$777,$A164,СВЦЭМ!$B$34:$B$777,G$155)+'СЕТ СН'!$F$12</f>
        <v>0</v>
      </c>
      <c r="H164" s="36">
        <f>SUMIFS(СВЦЭМ!$E$34:$E$777,СВЦЭМ!$A$34:$A$777,$A164,СВЦЭМ!$B$34:$B$777,H$155)+'СЕТ СН'!$F$12</f>
        <v>0</v>
      </c>
      <c r="I164" s="36">
        <f>SUMIFS(СВЦЭМ!$E$34:$E$777,СВЦЭМ!$A$34:$A$777,$A164,СВЦЭМ!$B$34:$B$777,I$155)+'СЕТ СН'!$F$12</f>
        <v>0</v>
      </c>
      <c r="J164" s="36">
        <f>SUMIFS(СВЦЭМ!$E$34:$E$777,СВЦЭМ!$A$34:$A$777,$A164,СВЦЭМ!$B$34:$B$777,J$155)+'СЕТ СН'!$F$12</f>
        <v>0</v>
      </c>
      <c r="K164" s="36">
        <f>SUMIFS(СВЦЭМ!$E$34:$E$777,СВЦЭМ!$A$34:$A$777,$A164,СВЦЭМ!$B$34:$B$777,K$155)+'СЕТ СН'!$F$12</f>
        <v>0</v>
      </c>
      <c r="L164" s="36">
        <f>SUMIFS(СВЦЭМ!$E$34:$E$777,СВЦЭМ!$A$34:$A$777,$A164,СВЦЭМ!$B$34:$B$777,L$155)+'СЕТ СН'!$F$12</f>
        <v>0</v>
      </c>
      <c r="M164" s="36">
        <f>SUMIFS(СВЦЭМ!$E$34:$E$777,СВЦЭМ!$A$34:$A$777,$A164,СВЦЭМ!$B$34:$B$777,M$155)+'СЕТ СН'!$F$12</f>
        <v>0</v>
      </c>
      <c r="N164" s="36">
        <f>SUMIFS(СВЦЭМ!$E$34:$E$777,СВЦЭМ!$A$34:$A$777,$A164,СВЦЭМ!$B$34:$B$777,N$155)+'СЕТ СН'!$F$12</f>
        <v>0</v>
      </c>
      <c r="O164" s="36">
        <f>SUMIFS(СВЦЭМ!$E$34:$E$777,СВЦЭМ!$A$34:$A$777,$A164,СВЦЭМ!$B$34:$B$777,O$155)+'СЕТ СН'!$F$12</f>
        <v>0</v>
      </c>
      <c r="P164" s="36">
        <f>SUMIFS(СВЦЭМ!$E$34:$E$777,СВЦЭМ!$A$34:$A$777,$A164,СВЦЭМ!$B$34:$B$777,P$155)+'СЕТ СН'!$F$12</f>
        <v>0</v>
      </c>
      <c r="Q164" s="36">
        <f>SUMIFS(СВЦЭМ!$E$34:$E$777,СВЦЭМ!$A$34:$A$777,$A164,СВЦЭМ!$B$34:$B$777,Q$155)+'СЕТ СН'!$F$12</f>
        <v>0</v>
      </c>
      <c r="R164" s="36">
        <f>SUMIFS(СВЦЭМ!$E$34:$E$777,СВЦЭМ!$A$34:$A$777,$A164,СВЦЭМ!$B$34:$B$777,R$155)+'СЕТ СН'!$F$12</f>
        <v>0</v>
      </c>
      <c r="S164" s="36">
        <f>SUMIFS(СВЦЭМ!$E$34:$E$777,СВЦЭМ!$A$34:$A$777,$A164,СВЦЭМ!$B$34:$B$777,S$155)+'СЕТ СН'!$F$12</f>
        <v>0</v>
      </c>
      <c r="T164" s="36">
        <f>SUMIFS(СВЦЭМ!$E$34:$E$777,СВЦЭМ!$A$34:$A$777,$A164,СВЦЭМ!$B$34:$B$777,T$155)+'СЕТ СН'!$F$12</f>
        <v>0</v>
      </c>
      <c r="U164" s="36">
        <f>SUMIFS(СВЦЭМ!$E$34:$E$777,СВЦЭМ!$A$34:$A$777,$A164,СВЦЭМ!$B$34:$B$777,U$155)+'СЕТ СН'!$F$12</f>
        <v>0</v>
      </c>
      <c r="V164" s="36">
        <f>SUMIFS(СВЦЭМ!$E$34:$E$777,СВЦЭМ!$A$34:$A$777,$A164,СВЦЭМ!$B$34:$B$777,V$155)+'СЕТ СН'!$F$12</f>
        <v>0</v>
      </c>
      <c r="W164" s="36">
        <f>SUMIFS(СВЦЭМ!$E$34:$E$777,СВЦЭМ!$A$34:$A$777,$A164,СВЦЭМ!$B$34:$B$777,W$155)+'СЕТ СН'!$F$12</f>
        <v>0</v>
      </c>
      <c r="X164" s="36">
        <f>SUMIFS(СВЦЭМ!$E$34:$E$777,СВЦЭМ!$A$34:$A$777,$A164,СВЦЭМ!$B$34:$B$777,X$155)+'СЕТ СН'!$F$12</f>
        <v>0</v>
      </c>
      <c r="Y164" s="36">
        <f>SUMIFS(СВЦЭМ!$E$34:$E$777,СВЦЭМ!$A$34:$A$777,$A164,СВЦЭМ!$B$34:$B$777,Y$155)+'СЕТ СН'!$F$12</f>
        <v>0</v>
      </c>
    </row>
    <row r="165" spans="1:25" ht="15.75" x14ac:dyDescent="0.2">
      <c r="A165" s="35">
        <f t="shared" si="4"/>
        <v>43444</v>
      </c>
      <c r="B165" s="36">
        <f>SUMIFS(СВЦЭМ!$E$34:$E$777,СВЦЭМ!$A$34:$A$777,$A165,СВЦЭМ!$B$34:$B$777,B$155)+'СЕТ СН'!$F$12</f>
        <v>0</v>
      </c>
      <c r="C165" s="36">
        <f>SUMIFS(СВЦЭМ!$E$34:$E$777,СВЦЭМ!$A$34:$A$777,$A165,СВЦЭМ!$B$34:$B$777,C$155)+'СЕТ СН'!$F$12</f>
        <v>0</v>
      </c>
      <c r="D165" s="36">
        <f>SUMIFS(СВЦЭМ!$E$34:$E$777,СВЦЭМ!$A$34:$A$777,$A165,СВЦЭМ!$B$34:$B$777,D$155)+'СЕТ СН'!$F$12</f>
        <v>0</v>
      </c>
      <c r="E165" s="36">
        <f>SUMIFS(СВЦЭМ!$E$34:$E$777,СВЦЭМ!$A$34:$A$777,$A165,СВЦЭМ!$B$34:$B$777,E$155)+'СЕТ СН'!$F$12</f>
        <v>0</v>
      </c>
      <c r="F165" s="36">
        <f>SUMIFS(СВЦЭМ!$E$34:$E$777,СВЦЭМ!$A$34:$A$777,$A165,СВЦЭМ!$B$34:$B$777,F$155)+'СЕТ СН'!$F$12</f>
        <v>0</v>
      </c>
      <c r="G165" s="36">
        <f>SUMIFS(СВЦЭМ!$E$34:$E$777,СВЦЭМ!$A$34:$A$777,$A165,СВЦЭМ!$B$34:$B$777,G$155)+'СЕТ СН'!$F$12</f>
        <v>0</v>
      </c>
      <c r="H165" s="36">
        <f>SUMIFS(СВЦЭМ!$E$34:$E$777,СВЦЭМ!$A$34:$A$777,$A165,СВЦЭМ!$B$34:$B$777,H$155)+'СЕТ СН'!$F$12</f>
        <v>0</v>
      </c>
      <c r="I165" s="36">
        <f>SUMIFS(СВЦЭМ!$E$34:$E$777,СВЦЭМ!$A$34:$A$777,$A165,СВЦЭМ!$B$34:$B$777,I$155)+'СЕТ СН'!$F$12</f>
        <v>0</v>
      </c>
      <c r="J165" s="36">
        <f>SUMIFS(СВЦЭМ!$E$34:$E$777,СВЦЭМ!$A$34:$A$777,$A165,СВЦЭМ!$B$34:$B$777,J$155)+'СЕТ СН'!$F$12</f>
        <v>0</v>
      </c>
      <c r="K165" s="36">
        <f>SUMIFS(СВЦЭМ!$E$34:$E$777,СВЦЭМ!$A$34:$A$777,$A165,СВЦЭМ!$B$34:$B$777,K$155)+'СЕТ СН'!$F$12</f>
        <v>0</v>
      </c>
      <c r="L165" s="36">
        <f>SUMIFS(СВЦЭМ!$E$34:$E$777,СВЦЭМ!$A$34:$A$777,$A165,СВЦЭМ!$B$34:$B$777,L$155)+'СЕТ СН'!$F$12</f>
        <v>0</v>
      </c>
      <c r="M165" s="36">
        <f>SUMIFS(СВЦЭМ!$E$34:$E$777,СВЦЭМ!$A$34:$A$777,$A165,СВЦЭМ!$B$34:$B$777,M$155)+'СЕТ СН'!$F$12</f>
        <v>0</v>
      </c>
      <c r="N165" s="36">
        <f>SUMIFS(СВЦЭМ!$E$34:$E$777,СВЦЭМ!$A$34:$A$777,$A165,СВЦЭМ!$B$34:$B$777,N$155)+'СЕТ СН'!$F$12</f>
        <v>0</v>
      </c>
      <c r="O165" s="36">
        <f>SUMIFS(СВЦЭМ!$E$34:$E$777,СВЦЭМ!$A$34:$A$777,$A165,СВЦЭМ!$B$34:$B$777,O$155)+'СЕТ СН'!$F$12</f>
        <v>0</v>
      </c>
      <c r="P165" s="36">
        <f>SUMIFS(СВЦЭМ!$E$34:$E$777,СВЦЭМ!$A$34:$A$777,$A165,СВЦЭМ!$B$34:$B$777,P$155)+'СЕТ СН'!$F$12</f>
        <v>0</v>
      </c>
      <c r="Q165" s="36">
        <f>SUMIFS(СВЦЭМ!$E$34:$E$777,СВЦЭМ!$A$34:$A$777,$A165,СВЦЭМ!$B$34:$B$777,Q$155)+'СЕТ СН'!$F$12</f>
        <v>0</v>
      </c>
      <c r="R165" s="36">
        <f>SUMIFS(СВЦЭМ!$E$34:$E$777,СВЦЭМ!$A$34:$A$777,$A165,СВЦЭМ!$B$34:$B$777,R$155)+'СЕТ СН'!$F$12</f>
        <v>0</v>
      </c>
      <c r="S165" s="36">
        <f>SUMIFS(СВЦЭМ!$E$34:$E$777,СВЦЭМ!$A$34:$A$777,$A165,СВЦЭМ!$B$34:$B$777,S$155)+'СЕТ СН'!$F$12</f>
        <v>0</v>
      </c>
      <c r="T165" s="36">
        <f>SUMIFS(СВЦЭМ!$E$34:$E$777,СВЦЭМ!$A$34:$A$777,$A165,СВЦЭМ!$B$34:$B$777,T$155)+'СЕТ СН'!$F$12</f>
        <v>0</v>
      </c>
      <c r="U165" s="36">
        <f>SUMIFS(СВЦЭМ!$E$34:$E$777,СВЦЭМ!$A$34:$A$777,$A165,СВЦЭМ!$B$34:$B$777,U$155)+'СЕТ СН'!$F$12</f>
        <v>0</v>
      </c>
      <c r="V165" s="36">
        <f>SUMIFS(СВЦЭМ!$E$34:$E$777,СВЦЭМ!$A$34:$A$777,$A165,СВЦЭМ!$B$34:$B$777,V$155)+'СЕТ СН'!$F$12</f>
        <v>0</v>
      </c>
      <c r="W165" s="36">
        <f>SUMIFS(СВЦЭМ!$E$34:$E$777,СВЦЭМ!$A$34:$A$777,$A165,СВЦЭМ!$B$34:$B$777,W$155)+'СЕТ СН'!$F$12</f>
        <v>0</v>
      </c>
      <c r="X165" s="36">
        <f>SUMIFS(СВЦЭМ!$E$34:$E$777,СВЦЭМ!$A$34:$A$777,$A165,СВЦЭМ!$B$34:$B$777,X$155)+'СЕТ СН'!$F$12</f>
        <v>0</v>
      </c>
      <c r="Y165" s="36">
        <f>SUMIFS(СВЦЭМ!$E$34:$E$777,СВЦЭМ!$A$34:$A$777,$A165,СВЦЭМ!$B$34:$B$777,Y$155)+'СЕТ СН'!$F$12</f>
        <v>0</v>
      </c>
    </row>
    <row r="166" spans="1:25" ht="15.75" x14ac:dyDescent="0.2">
      <c r="A166" s="35">
        <f t="shared" si="4"/>
        <v>43445</v>
      </c>
      <c r="B166" s="36">
        <f>SUMIFS(СВЦЭМ!$E$34:$E$777,СВЦЭМ!$A$34:$A$777,$A166,СВЦЭМ!$B$34:$B$777,B$155)+'СЕТ СН'!$F$12</f>
        <v>0</v>
      </c>
      <c r="C166" s="36">
        <f>SUMIFS(СВЦЭМ!$E$34:$E$777,СВЦЭМ!$A$34:$A$777,$A166,СВЦЭМ!$B$34:$B$777,C$155)+'СЕТ СН'!$F$12</f>
        <v>0</v>
      </c>
      <c r="D166" s="36">
        <f>SUMIFS(СВЦЭМ!$E$34:$E$777,СВЦЭМ!$A$34:$A$777,$A166,СВЦЭМ!$B$34:$B$777,D$155)+'СЕТ СН'!$F$12</f>
        <v>0</v>
      </c>
      <c r="E166" s="36">
        <f>SUMIFS(СВЦЭМ!$E$34:$E$777,СВЦЭМ!$A$34:$A$777,$A166,СВЦЭМ!$B$34:$B$777,E$155)+'СЕТ СН'!$F$12</f>
        <v>0</v>
      </c>
      <c r="F166" s="36">
        <f>SUMIFS(СВЦЭМ!$E$34:$E$777,СВЦЭМ!$A$34:$A$777,$A166,СВЦЭМ!$B$34:$B$777,F$155)+'СЕТ СН'!$F$12</f>
        <v>0</v>
      </c>
      <c r="G166" s="36">
        <f>SUMIFS(СВЦЭМ!$E$34:$E$777,СВЦЭМ!$A$34:$A$777,$A166,СВЦЭМ!$B$34:$B$777,G$155)+'СЕТ СН'!$F$12</f>
        <v>0</v>
      </c>
      <c r="H166" s="36">
        <f>SUMIFS(СВЦЭМ!$E$34:$E$777,СВЦЭМ!$A$34:$A$777,$A166,СВЦЭМ!$B$34:$B$777,H$155)+'СЕТ СН'!$F$12</f>
        <v>0</v>
      </c>
      <c r="I166" s="36">
        <f>SUMIFS(СВЦЭМ!$E$34:$E$777,СВЦЭМ!$A$34:$A$777,$A166,СВЦЭМ!$B$34:$B$777,I$155)+'СЕТ СН'!$F$12</f>
        <v>0</v>
      </c>
      <c r="J166" s="36">
        <f>SUMIFS(СВЦЭМ!$E$34:$E$777,СВЦЭМ!$A$34:$A$777,$A166,СВЦЭМ!$B$34:$B$777,J$155)+'СЕТ СН'!$F$12</f>
        <v>0</v>
      </c>
      <c r="K166" s="36">
        <f>SUMIFS(СВЦЭМ!$E$34:$E$777,СВЦЭМ!$A$34:$A$777,$A166,СВЦЭМ!$B$34:$B$777,K$155)+'СЕТ СН'!$F$12</f>
        <v>0</v>
      </c>
      <c r="L166" s="36">
        <f>SUMIFS(СВЦЭМ!$E$34:$E$777,СВЦЭМ!$A$34:$A$777,$A166,СВЦЭМ!$B$34:$B$777,L$155)+'СЕТ СН'!$F$12</f>
        <v>0</v>
      </c>
      <c r="M166" s="36">
        <f>SUMIFS(СВЦЭМ!$E$34:$E$777,СВЦЭМ!$A$34:$A$777,$A166,СВЦЭМ!$B$34:$B$777,M$155)+'СЕТ СН'!$F$12</f>
        <v>0</v>
      </c>
      <c r="N166" s="36">
        <f>SUMIFS(СВЦЭМ!$E$34:$E$777,СВЦЭМ!$A$34:$A$777,$A166,СВЦЭМ!$B$34:$B$777,N$155)+'СЕТ СН'!$F$12</f>
        <v>0</v>
      </c>
      <c r="O166" s="36">
        <f>SUMIFS(СВЦЭМ!$E$34:$E$777,СВЦЭМ!$A$34:$A$777,$A166,СВЦЭМ!$B$34:$B$777,O$155)+'СЕТ СН'!$F$12</f>
        <v>0</v>
      </c>
      <c r="P166" s="36">
        <f>SUMIFS(СВЦЭМ!$E$34:$E$777,СВЦЭМ!$A$34:$A$777,$A166,СВЦЭМ!$B$34:$B$777,P$155)+'СЕТ СН'!$F$12</f>
        <v>0</v>
      </c>
      <c r="Q166" s="36">
        <f>SUMIFS(СВЦЭМ!$E$34:$E$777,СВЦЭМ!$A$34:$A$777,$A166,СВЦЭМ!$B$34:$B$777,Q$155)+'СЕТ СН'!$F$12</f>
        <v>0</v>
      </c>
      <c r="R166" s="36">
        <f>SUMIFS(СВЦЭМ!$E$34:$E$777,СВЦЭМ!$A$34:$A$777,$A166,СВЦЭМ!$B$34:$B$777,R$155)+'СЕТ СН'!$F$12</f>
        <v>0</v>
      </c>
      <c r="S166" s="36">
        <f>SUMIFS(СВЦЭМ!$E$34:$E$777,СВЦЭМ!$A$34:$A$777,$A166,СВЦЭМ!$B$34:$B$777,S$155)+'СЕТ СН'!$F$12</f>
        <v>0</v>
      </c>
      <c r="T166" s="36">
        <f>SUMIFS(СВЦЭМ!$E$34:$E$777,СВЦЭМ!$A$34:$A$777,$A166,СВЦЭМ!$B$34:$B$777,T$155)+'СЕТ СН'!$F$12</f>
        <v>0</v>
      </c>
      <c r="U166" s="36">
        <f>SUMIFS(СВЦЭМ!$E$34:$E$777,СВЦЭМ!$A$34:$A$777,$A166,СВЦЭМ!$B$34:$B$777,U$155)+'СЕТ СН'!$F$12</f>
        <v>0</v>
      </c>
      <c r="V166" s="36">
        <f>SUMIFS(СВЦЭМ!$E$34:$E$777,СВЦЭМ!$A$34:$A$777,$A166,СВЦЭМ!$B$34:$B$777,V$155)+'СЕТ СН'!$F$12</f>
        <v>0</v>
      </c>
      <c r="W166" s="36">
        <f>SUMIFS(СВЦЭМ!$E$34:$E$777,СВЦЭМ!$A$34:$A$777,$A166,СВЦЭМ!$B$34:$B$777,W$155)+'СЕТ СН'!$F$12</f>
        <v>0</v>
      </c>
      <c r="X166" s="36">
        <f>SUMIFS(СВЦЭМ!$E$34:$E$777,СВЦЭМ!$A$34:$A$777,$A166,СВЦЭМ!$B$34:$B$777,X$155)+'СЕТ СН'!$F$12</f>
        <v>0</v>
      </c>
      <c r="Y166" s="36">
        <f>SUMIFS(СВЦЭМ!$E$34:$E$777,СВЦЭМ!$A$34:$A$777,$A166,СВЦЭМ!$B$34:$B$777,Y$155)+'СЕТ СН'!$F$12</f>
        <v>0</v>
      </c>
    </row>
    <row r="167" spans="1:25" ht="15.75" x14ac:dyDescent="0.2">
      <c r="A167" s="35">
        <f t="shared" si="4"/>
        <v>43446</v>
      </c>
      <c r="B167" s="36">
        <f>SUMIFS(СВЦЭМ!$E$34:$E$777,СВЦЭМ!$A$34:$A$777,$A167,СВЦЭМ!$B$34:$B$777,B$155)+'СЕТ СН'!$F$12</f>
        <v>0</v>
      </c>
      <c r="C167" s="36">
        <f>SUMIFS(СВЦЭМ!$E$34:$E$777,СВЦЭМ!$A$34:$A$777,$A167,СВЦЭМ!$B$34:$B$777,C$155)+'СЕТ СН'!$F$12</f>
        <v>0</v>
      </c>
      <c r="D167" s="36">
        <f>SUMIFS(СВЦЭМ!$E$34:$E$777,СВЦЭМ!$A$34:$A$777,$A167,СВЦЭМ!$B$34:$B$777,D$155)+'СЕТ СН'!$F$12</f>
        <v>0</v>
      </c>
      <c r="E167" s="36">
        <f>SUMIFS(СВЦЭМ!$E$34:$E$777,СВЦЭМ!$A$34:$A$777,$A167,СВЦЭМ!$B$34:$B$777,E$155)+'СЕТ СН'!$F$12</f>
        <v>0</v>
      </c>
      <c r="F167" s="36">
        <f>SUMIFS(СВЦЭМ!$E$34:$E$777,СВЦЭМ!$A$34:$A$777,$A167,СВЦЭМ!$B$34:$B$777,F$155)+'СЕТ СН'!$F$12</f>
        <v>0</v>
      </c>
      <c r="G167" s="36">
        <f>SUMIFS(СВЦЭМ!$E$34:$E$777,СВЦЭМ!$A$34:$A$777,$A167,СВЦЭМ!$B$34:$B$777,G$155)+'СЕТ СН'!$F$12</f>
        <v>0</v>
      </c>
      <c r="H167" s="36">
        <f>SUMIFS(СВЦЭМ!$E$34:$E$777,СВЦЭМ!$A$34:$A$777,$A167,СВЦЭМ!$B$34:$B$777,H$155)+'СЕТ СН'!$F$12</f>
        <v>0</v>
      </c>
      <c r="I167" s="36">
        <f>SUMIFS(СВЦЭМ!$E$34:$E$777,СВЦЭМ!$A$34:$A$777,$A167,СВЦЭМ!$B$34:$B$777,I$155)+'СЕТ СН'!$F$12</f>
        <v>0</v>
      </c>
      <c r="J167" s="36">
        <f>SUMIFS(СВЦЭМ!$E$34:$E$777,СВЦЭМ!$A$34:$A$777,$A167,СВЦЭМ!$B$34:$B$777,J$155)+'СЕТ СН'!$F$12</f>
        <v>0</v>
      </c>
      <c r="K167" s="36">
        <f>SUMIFS(СВЦЭМ!$E$34:$E$777,СВЦЭМ!$A$34:$A$777,$A167,СВЦЭМ!$B$34:$B$777,K$155)+'СЕТ СН'!$F$12</f>
        <v>0</v>
      </c>
      <c r="L167" s="36">
        <f>SUMIFS(СВЦЭМ!$E$34:$E$777,СВЦЭМ!$A$34:$A$777,$A167,СВЦЭМ!$B$34:$B$777,L$155)+'СЕТ СН'!$F$12</f>
        <v>0</v>
      </c>
      <c r="M167" s="36">
        <f>SUMIFS(СВЦЭМ!$E$34:$E$777,СВЦЭМ!$A$34:$A$777,$A167,СВЦЭМ!$B$34:$B$777,M$155)+'СЕТ СН'!$F$12</f>
        <v>0</v>
      </c>
      <c r="N167" s="36">
        <f>SUMIFS(СВЦЭМ!$E$34:$E$777,СВЦЭМ!$A$34:$A$777,$A167,СВЦЭМ!$B$34:$B$777,N$155)+'СЕТ СН'!$F$12</f>
        <v>0</v>
      </c>
      <c r="O167" s="36">
        <f>SUMIFS(СВЦЭМ!$E$34:$E$777,СВЦЭМ!$A$34:$A$777,$A167,СВЦЭМ!$B$34:$B$777,O$155)+'СЕТ СН'!$F$12</f>
        <v>0</v>
      </c>
      <c r="P167" s="36">
        <f>SUMIFS(СВЦЭМ!$E$34:$E$777,СВЦЭМ!$A$34:$A$777,$A167,СВЦЭМ!$B$34:$B$777,P$155)+'СЕТ СН'!$F$12</f>
        <v>0</v>
      </c>
      <c r="Q167" s="36">
        <f>SUMIFS(СВЦЭМ!$E$34:$E$777,СВЦЭМ!$A$34:$A$777,$A167,СВЦЭМ!$B$34:$B$777,Q$155)+'СЕТ СН'!$F$12</f>
        <v>0</v>
      </c>
      <c r="R167" s="36">
        <f>SUMIFS(СВЦЭМ!$E$34:$E$777,СВЦЭМ!$A$34:$A$777,$A167,СВЦЭМ!$B$34:$B$777,R$155)+'СЕТ СН'!$F$12</f>
        <v>0</v>
      </c>
      <c r="S167" s="36">
        <f>SUMIFS(СВЦЭМ!$E$34:$E$777,СВЦЭМ!$A$34:$A$777,$A167,СВЦЭМ!$B$34:$B$777,S$155)+'СЕТ СН'!$F$12</f>
        <v>0</v>
      </c>
      <c r="T167" s="36">
        <f>SUMIFS(СВЦЭМ!$E$34:$E$777,СВЦЭМ!$A$34:$A$777,$A167,СВЦЭМ!$B$34:$B$777,T$155)+'СЕТ СН'!$F$12</f>
        <v>0</v>
      </c>
      <c r="U167" s="36">
        <f>SUMIFS(СВЦЭМ!$E$34:$E$777,СВЦЭМ!$A$34:$A$777,$A167,СВЦЭМ!$B$34:$B$777,U$155)+'СЕТ СН'!$F$12</f>
        <v>0</v>
      </c>
      <c r="V167" s="36">
        <f>SUMIFS(СВЦЭМ!$E$34:$E$777,СВЦЭМ!$A$34:$A$777,$A167,СВЦЭМ!$B$34:$B$777,V$155)+'СЕТ СН'!$F$12</f>
        <v>0</v>
      </c>
      <c r="W167" s="36">
        <f>SUMIFS(СВЦЭМ!$E$34:$E$777,СВЦЭМ!$A$34:$A$777,$A167,СВЦЭМ!$B$34:$B$777,W$155)+'СЕТ СН'!$F$12</f>
        <v>0</v>
      </c>
      <c r="X167" s="36">
        <f>SUMIFS(СВЦЭМ!$E$34:$E$777,СВЦЭМ!$A$34:$A$777,$A167,СВЦЭМ!$B$34:$B$777,X$155)+'СЕТ СН'!$F$12</f>
        <v>0</v>
      </c>
      <c r="Y167" s="36">
        <f>SUMIFS(СВЦЭМ!$E$34:$E$777,СВЦЭМ!$A$34:$A$777,$A167,СВЦЭМ!$B$34:$B$777,Y$155)+'СЕТ СН'!$F$12</f>
        <v>0</v>
      </c>
    </row>
    <row r="168" spans="1:25" ht="15.75" x14ac:dyDescent="0.2">
      <c r="A168" s="35">
        <f t="shared" si="4"/>
        <v>43447</v>
      </c>
      <c r="B168" s="36">
        <f>SUMIFS(СВЦЭМ!$E$34:$E$777,СВЦЭМ!$A$34:$A$777,$A168,СВЦЭМ!$B$34:$B$777,B$155)+'СЕТ СН'!$F$12</f>
        <v>0</v>
      </c>
      <c r="C168" s="36">
        <f>SUMIFS(СВЦЭМ!$E$34:$E$777,СВЦЭМ!$A$34:$A$777,$A168,СВЦЭМ!$B$34:$B$777,C$155)+'СЕТ СН'!$F$12</f>
        <v>0</v>
      </c>
      <c r="D168" s="36">
        <f>SUMIFS(СВЦЭМ!$E$34:$E$777,СВЦЭМ!$A$34:$A$777,$A168,СВЦЭМ!$B$34:$B$777,D$155)+'СЕТ СН'!$F$12</f>
        <v>0</v>
      </c>
      <c r="E168" s="36">
        <f>SUMIFS(СВЦЭМ!$E$34:$E$777,СВЦЭМ!$A$34:$A$777,$A168,СВЦЭМ!$B$34:$B$777,E$155)+'СЕТ СН'!$F$12</f>
        <v>0</v>
      </c>
      <c r="F168" s="36">
        <f>SUMIFS(СВЦЭМ!$E$34:$E$777,СВЦЭМ!$A$34:$A$777,$A168,СВЦЭМ!$B$34:$B$777,F$155)+'СЕТ СН'!$F$12</f>
        <v>0</v>
      </c>
      <c r="G168" s="36">
        <f>SUMIFS(СВЦЭМ!$E$34:$E$777,СВЦЭМ!$A$34:$A$777,$A168,СВЦЭМ!$B$34:$B$777,G$155)+'СЕТ СН'!$F$12</f>
        <v>0</v>
      </c>
      <c r="H168" s="36">
        <f>SUMIFS(СВЦЭМ!$E$34:$E$777,СВЦЭМ!$A$34:$A$777,$A168,СВЦЭМ!$B$34:$B$777,H$155)+'СЕТ СН'!$F$12</f>
        <v>0</v>
      </c>
      <c r="I168" s="36">
        <f>SUMIFS(СВЦЭМ!$E$34:$E$777,СВЦЭМ!$A$34:$A$777,$A168,СВЦЭМ!$B$34:$B$777,I$155)+'СЕТ СН'!$F$12</f>
        <v>0</v>
      </c>
      <c r="J168" s="36">
        <f>SUMIFS(СВЦЭМ!$E$34:$E$777,СВЦЭМ!$A$34:$A$777,$A168,СВЦЭМ!$B$34:$B$777,J$155)+'СЕТ СН'!$F$12</f>
        <v>0</v>
      </c>
      <c r="K168" s="36">
        <f>SUMIFS(СВЦЭМ!$E$34:$E$777,СВЦЭМ!$A$34:$A$777,$A168,СВЦЭМ!$B$34:$B$777,K$155)+'СЕТ СН'!$F$12</f>
        <v>0</v>
      </c>
      <c r="L168" s="36">
        <f>SUMIFS(СВЦЭМ!$E$34:$E$777,СВЦЭМ!$A$34:$A$777,$A168,СВЦЭМ!$B$34:$B$777,L$155)+'СЕТ СН'!$F$12</f>
        <v>0</v>
      </c>
      <c r="M168" s="36">
        <f>SUMIFS(СВЦЭМ!$E$34:$E$777,СВЦЭМ!$A$34:$A$777,$A168,СВЦЭМ!$B$34:$B$777,M$155)+'СЕТ СН'!$F$12</f>
        <v>0</v>
      </c>
      <c r="N168" s="36">
        <f>SUMIFS(СВЦЭМ!$E$34:$E$777,СВЦЭМ!$A$34:$A$777,$A168,СВЦЭМ!$B$34:$B$777,N$155)+'СЕТ СН'!$F$12</f>
        <v>0</v>
      </c>
      <c r="O168" s="36">
        <f>SUMIFS(СВЦЭМ!$E$34:$E$777,СВЦЭМ!$A$34:$A$777,$A168,СВЦЭМ!$B$34:$B$777,O$155)+'СЕТ СН'!$F$12</f>
        <v>0</v>
      </c>
      <c r="P168" s="36">
        <f>SUMIFS(СВЦЭМ!$E$34:$E$777,СВЦЭМ!$A$34:$A$777,$A168,СВЦЭМ!$B$34:$B$777,P$155)+'СЕТ СН'!$F$12</f>
        <v>0</v>
      </c>
      <c r="Q168" s="36">
        <f>SUMIFS(СВЦЭМ!$E$34:$E$777,СВЦЭМ!$A$34:$A$777,$A168,СВЦЭМ!$B$34:$B$777,Q$155)+'СЕТ СН'!$F$12</f>
        <v>0</v>
      </c>
      <c r="R168" s="36">
        <f>SUMIFS(СВЦЭМ!$E$34:$E$777,СВЦЭМ!$A$34:$A$777,$A168,СВЦЭМ!$B$34:$B$777,R$155)+'СЕТ СН'!$F$12</f>
        <v>0</v>
      </c>
      <c r="S168" s="36">
        <f>SUMIFS(СВЦЭМ!$E$34:$E$777,СВЦЭМ!$A$34:$A$777,$A168,СВЦЭМ!$B$34:$B$777,S$155)+'СЕТ СН'!$F$12</f>
        <v>0</v>
      </c>
      <c r="T168" s="36">
        <f>SUMIFS(СВЦЭМ!$E$34:$E$777,СВЦЭМ!$A$34:$A$777,$A168,СВЦЭМ!$B$34:$B$777,T$155)+'СЕТ СН'!$F$12</f>
        <v>0</v>
      </c>
      <c r="U168" s="36">
        <f>SUMIFS(СВЦЭМ!$E$34:$E$777,СВЦЭМ!$A$34:$A$777,$A168,СВЦЭМ!$B$34:$B$777,U$155)+'СЕТ СН'!$F$12</f>
        <v>0</v>
      </c>
      <c r="V168" s="36">
        <f>SUMIFS(СВЦЭМ!$E$34:$E$777,СВЦЭМ!$A$34:$A$777,$A168,СВЦЭМ!$B$34:$B$777,V$155)+'СЕТ СН'!$F$12</f>
        <v>0</v>
      </c>
      <c r="W168" s="36">
        <f>SUMIFS(СВЦЭМ!$E$34:$E$777,СВЦЭМ!$A$34:$A$777,$A168,СВЦЭМ!$B$34:$B$777,W$155)+'СЕТ СН'!$F$12</f>
        <v>0</v>
      </c>
      <c r="X168" s="36">
        <f>SUMIFS(СВЦЭМ!$E$34:$E$777,СВЦЭМ!$A$34:$A$777,$A168,СВЦЭМ!$B$34:$B$777,X$155)+'СЕТ СН'!$F$12</f>
        <v>0</v>
      </c>
      <c r="Y168" s="36">
        <f>SUMIFS(СВЦЭМ!$E$34:$E$777,СВЦЭМ!$A$34:$A$777,$A168,СВЦЭМ!$B$34:$B$777,Y$155)+'СЕТ СН'!$F$12</f>
        <v>0</v>
      </c>
    </row>
    <row r="169" spans="1:25" ht="15.75" x14ac:dyDescent="0.2">
      <c r="A169" s="35">
        <f t="shared" si="4"/>
        <v>43448</v>
      </c>
      <c r="B169" s="36">
        <f>SUMIFS(СВЦЭМ!$E$34:$E$777,СВЦЭМ!$A$34:$A$777,$A169,СВЦЭМ!$B$34:$B$777,B$155)+'СЕТ СН'!$F$12</f>
        <v>0</v>
      </c>
      <c r="C169" s="36">
        <f>SUMIFS(СВЦЭМ!$E$34:$E$777,СВЦЭМ!$A$34:$A$777,$A169,СВЦЭМ!$B$34:$B$777,C$155)+'СЕТ СН'!$F$12</f>
        <v>0</v>
      </c>
      <c r="D169" s="36">
        <f>SUMIFS(СВЦЭМ!$E$34:$E$777,СВЦЭМ!$A$34:$A$777,$A169,СВЦЭМ!$B$34:$B$777,D$155)+'СЕТ СН'!$F$12</f>
        <v>0</v>
      </c>
      <c r="E169" s="36">
        <f>SUMIFS(СВЦЭМ!$E$34:$E$777,СВЦЭМ!$A$34:$A$777,$A169,СВЦЭМ!$B$34:$B$777,E$155)+'СЕТ СН'!$F$12</f>
        <v>0</v>
      </c>
      <c r="F169" s="36">
        <f>SUMIFS(СВЦЭМ!$E$34:$E$777,СВЦЭМ!$A$34:$A$777,$A169,СВЦЭМ!$B$34:$B$777,F$155)+'СЕТ СН'!$F$12</f>
        <v>0</v>
      </c>
      <c r="G169" s="36">
        <f>SUMIFS(СВЦЭМ!$E$34:$E$777,СВЦЭМ!$A$34:$A$777,$A169,СВЦЭМ!$B$34:$B$777,G$155)+'СЕТ СН'!$F$12</f>
        <v>0</v>
      </c>
      <c r="H169" s="36">
        <f>SUMIFS(СВЦЭМ!$E$34:$E$777,СВЦЭМ!$A$34:$A$777,$A169,СВЦЭМ!$B$34:$B$777,H$155)+'СЕТ СН'!$F$12</f>
        <v>0</v>
      </c>
      <c r="I169" s="36">
        <f>SUMIFS(СВЦЭМ!$E$34:$E$777,СВЦЭМ!$A$34:$A$777,$A169,СВЦЭМ!$B$34:$B$777,I$155)+'СЕТ СН'!$F$12</f>
        <v>0</v>
      </c>
      <c r="J169" s="36">
        <f>SUMIFS(СВЦЭМ!$E$34:$E$777,СВЦЭМ!$A$34:$A$777,$A169,СВЦЭМ!$B$34:$B$777,J$155)+'СЕТ СН'!$F$12</f>
        <v>0</v>
      </c>
      <c r="K169" s="36">
        <f>SUMIFS(СВЦЭМ!$E$34:$E$777,СВЦЭМ!$A$34:$A$777,$A169,СВЦЭМ!$B$34:$B$777,K$155)+'СЕТ СН'!$F$12</f>
        <v>0</v>
      </c>
      <c r="L169" s="36">
        <f>SUMIFS(СВЦЭМ!$E$34:$E$777,СВЦЭМ!$A$34:$A$777,$A169,СВЦЭМ!$B$34:$B$777,L$155)+'СЕТ СН'!$F$12</f>
        <v>0</v>
      </c>
      <c r="M169" s="36">
        <f>SUMIFS(СВЦЭМ!$E$34:$E$777,СВЦЭМ!$A$34:$A$777,$A169,СВЦЭМ!$B$34:$B$777,M$155)+'СЕТ СН'!$F$12</f>
        <v>0</v>
      </c>
      <c r="N169" s="36">
        <f>SUMIFS(СВЦЭМ!$E$34:$E$777,СВЦЭМ!$A$34:$A$777,$A169,СВЦЭМ!$B$34:$B$777,N$155)+'СЕТ СН'!$F$12</f>
        <v>0</v>
      </c>
      <c r="O169" s="36">
        <f>SUMIFS(СВЦЭМ!$E$34:$E$777,СВЦЭМ!$A$34:$A$777,$A169,СВЦЭМ!$B$34:$B$777,O$155)+'СЕТ СН'!$F$12</f>
        <v>0</v>
      </c>
      <c r="P169" s="36">
        <f>SUMIFS(СВЦЭМ!$E$34:$E$777,СВЦЭМ!$A$34:$A$777,$A169,СВЦЭМ!$B$34:$B$777,P$155)+'СЕТ СН'!$F$12</f>
        <v>0</v>
      </c>
      <c r="Q169" s="36">
        <f>SUMIFS(СВЦЭМ!$E$34:$E$777,СВЦЭМ!$A$34:$A$777,$A169,СВЦЭМ!$B$34:$B$777,Q$155)+'СЕТ СН'!$F$12</f>
        <v>0</v>
      </c>
      <c r="R169" s="36">
        <f>SUMIFS(СВЦЭМ!$E$34:$E$777,СВЦЭМ!$A$34:$A$777,$A169,СВЦЭМ!$B$34:$B$777,R$155)+'СЕТ СН'!$F$12</f>
        <v>0</v>
      </c>
      <c r="S169" s="36">
        <f>SUMIFS(СВЦЭМ!$E$34:$E$777,СВЦЭМ!$A$34:$A$777,$A169,СВЦЭМ!$B$34:$B$777,S$155)+'СЕТ СН'!$F$12</f>
        <v>0</v>
      </c>
      <c r="T169" s="36">
        <f>SUMIFS(СВЦЭМ!$E$34:$E$777,СВЦЭМ!$A$34:$A$777,$A169,СВЦЭМ!$B$34:$B$777,T$155)+'СЕТ СН'!$F$12</f>
        <v>0</v>
      </c>
      <c r="U169" s="36">
        <f>SUMIFS(СВЦЭМ!$E$34:$E$777,СВЦЭМ!$A$34:$A$777,$A169,СВЦЭМ!$B$34:$B$777,U$155)+'СЕТ СН'!$F$12</f>
        <v>0</v>
      </c>
      <c r="V169" s="36">
        <f>SUMIFS(СВЦЭМ!$E$34:$E$777,СВЦЭМ!$A$34:$A$777,$A169,СВЦЭМ!$B$34:$B$777,V$155)+'СЕТ СН'!$F$12</f>
        <v>0</v>
      </c>
      <c r="W169" s="36">
        <f>SUMIFS(СВЦЭМ!$E$34:$E$777,СВЦЭМ!$A$34:$A$777,$A169,СВЦЭМ!$B$34:$B$777,W$155)+'СЕТ СН'!$F$12</f>
        <v>0</v>
      </c>
      <c r="X169" s="36">
        <f>SUMIFS(СВЦЭМ!$E$34:$E$777,СВЦЭМ!$A$34:$A$777,$A169,СВЦЭМ!$B$34:$B$777,X$155)+'СЕТ СН'!$F$12</f>
        <v>0</v>
      </c>
      <c r="Y169" s="36">
        <f>SUMIFS(СВЦЭМ!$E$34:$E$777,СВЦЭМ!$A$34:$A$777,$A169,СВЦЭМ!$B$34:$B$777,Y$155)+'СЕТ СН'!$F$12</f>
        <v>0</v>
      </c>
    </row>
    <row r="170" spans="1:25" ht="15.75" x14ac:dyDescent="0.2">
      <c r="A170" s="35">
        <f t="shared" si="4"/>
        <v>43449</v>
      </c>
      <c r="B170" s="36">
        <f>SUMIFS(СВЦЭМ!$E$34:$E$777,СВЦЭМ!$A$34:$A$777,$A170,СВЦЭМ!$B$34:$B$777,B$155)+'СЕТ СН'!$F$12</f>
        <v>0</v>
      </c>
      <c r="C170" s="36">
        <f>SUMIFS(СВЦЭМ!$E$34:$E$777,СВЦЭМ!$A$34:$A$777,$A170,СВЦЭМ!$B$34:$B$777,C$155)+'СЕТ СН'!$F$12</f>
        <v>0</v>
      </c>
      <c r="D170" s="36">
        <f>SUMIFS(СВЦЭМ!$E$34:$E$777,СВЦЭМ!$A$34:$A$777,$A170,СВЦЭМ!$B$34:$B$777,D$155)+'СЕТ СН'!$F$12</f>
        <v>0</v>
      </c>
      <c r="E170" s="36">
        <f>SUMIFS(СВЦЭМ!$E$34:$E$777,СВЦЭМ!$A$34:$A$777,$A170,СВЦЭМ!$B$34:$B$777,E$155)+'СЕТ СН'!$F$12</f>
        <v>0</v>
      </c>
      <c r="F170" s="36">
        <f>SUMIFS(СВЦЭМ!$E$34:$E$777,СВЦЭМ!$A$34:$A$777,$A170,СВЦЭМ!$B$34:$B$777,F$155)+'СЕТ СН'!$F$12</f>
        <v>0</v>
      </c>
      <c r="G170" s="36">
        <f>SUMIFS(СВЦЭМ!$E$34:$E$777,СВЦЭМ!$A$34:$A$777,$A170,СВЦЭМ!$B$34:$B$777,G$155)+'СЕТ СН'!$F$12</f>
        <v>0</v>
      </c>
      <c r="H170" s="36">
        <f>SUMIFS(СВЦЭМ!$E$34:$E$777,СВЦЭМ!$A$34:$A$777,$A170,СВЦЭМ!$B$34:$B$777,H$155)+'СЕТ СН'!$F$12</f>
        <v>0</v>
      </c>
      <c r="I170" s="36">
        <f>SUMIFS(СВЦЭМ!$E$34:$E$777,СВЦЭМ!$A$34:$A$777,$A170,СВЦЭМ!$B$34:$B$777,I$155)+'СЕТ СН'!$F$12</f>
        <v>0</v>
      </c>
      <c r="J170" s="36">
        <f>SUMIFS(СВЦЭМ!$E$34:$E$777,СВЦЭМ!$A$34:$A$777,$A170,СВЦЭМ!$B$34:$B$777,J$155)+'СЕТ СН'!$F$12</f>
        <v>0</v>
      </c>
      <c r="K170" s="36">
        <f>SUMIFS(СВЦЭМ!$E$34:$E$777,СВЦЭМ!$A$34:$A$777,$A170,СВЦЭМ!$B$34:$B$777,K$155)+'СЕТ СН'!$F$12</f>
        <v>0</v>
      </c>
      <c r="L170" s="36">
        <f>SUMIFS(СВЦЭМ!$E$34:$E$777,СВЦЭМ!$A$34:$A$777,$A170,СВЦЭМ!$B$34:$B$777,L$155)+'СЕТ СН'!$F$12</f>
        <v>0</v>
      </c>
      <c r="M170" s="36">
        <f>SUMIFS(СВЦЭМ!$E$34:$E$777,СВЦЭМ!$A$34:$A$777,$A170,СВЦЭМ!$B$34:$B$777,M$155)+'СЕТ СН'!$F$12</f>
        <v>0</v>
      </c>
      <c r="N170" s="36">
        <f>SUMIFS(СВЦЭМ!$E$34:$E$777,СВЦЭМ!$A$34:$A$777,$A170,СВЦЭМ!$B$34:$B$777,N$155)+'СЕТ СН'!$F$12</f>
        <v>0</v>
      </c>
      <c r="O170" s="36">
        <f>SUMIFS(СВЦЭМ!$E$34:$E$777,СВЦЭМ!$A$34:$A$777,$A170,СВЦЭМ!$B$34:$B$777,O$155)+'СЕТ СН'!$F$12</f>
        <v>0</v>
      </c>
      <c r="P170" s="36">
        <f>SUMIFS(СВЦЭМ!$E$34:$E$777,СВЦЭМ!$A$34:$A$777,$A170,СВЦЭМ!$B$34:$B$777,P$155)+'СЕТ СН'!$F$12</f>
        <v>0</v>
      </c>
      <c r="Q170" s="36">
        <f>SUMIFS(СВЦЭМ!$E$34:$E$777,СВЦЭМ!$A$34:$A$777,$A170,СВЦЭМ!$B$34:$B$777,Q$155)+'СЕТ СН'!$F$12</f>
        <v>0</v>
      </c>
      <c r="R170" s="36">
        <f>SUMIFS(СВЦЭМ!$E$34:$E$777,СВЦЭМ!$A$34:$A$777,$A170,СВЦЭМ!$B$34:$B$777,R$155)+'СЕТ СН'!$F$12</f>
        <v>0</v>
      </c>
      <c r="S170" s="36">
        <f>SUMIFS(СВЦЭМ!$E$34:$E$777,СВЦЭМ!$A$34:$A$777,$A170,СВЦЭМ!$B$34:$B$777,S$155)+'СЕТ СН'!$F$12</f>
        <v>0</v>
      </c>
      <c r="T170" s="36">
        <f>SUMIFS(СВЦЭМ!$E$34:$E$777,СВЦЭМ!$A$34:$A$777,$A170,СВЦЭМ!$B$34:$B$777,T$155)+'СЕТ СН'!$F$12</f>
        <v>0</v>
      </c>
      <c r="U170" s="36">
        <f>SUMIFS(СВЦЭМ!$E$34:$E$777,СВЦЭМ!$A$34:$A$777,$A170,СВЦЭМ!$B$34:$B$777,U$155)+'СЕТ СН'!$F$12</f>
        <v>0</v>
      </c>
      <c r="V170" s="36">
        <f>SUMIFS(СВЦЭМ!$E$34:$E$777,СВЦЭМ!$A$34:$A$777,$A170,СВЦЭМ!$B$34:$B$777,V$155)+'СЕТ СН'!$F$12</f>
        <v>0</v>
      </c>
      <c r="W170" s="36">
        <f>SUMIFS(СВЦЭМ!$E$34:$E$777,СВЦЭМ!$A$34:$A$777,$A170,СВЦЭМ!$B$34:$B$777,W$155)+'СЕТ СН'!$F$12</f>
        <v>0</v>
      </c>
      <c r="X170" s="36">
        <f>SUMIFS(СВЦЭМ!$E$34:$E$777,СВЦЭМ!$A$34:$A$777,$A170,СВЦЭМ!$B$34:$B$777,X$155)+'СЕТ СН'!$F$12</f>
        <v>0</v>
      </c>
      <c r="Y170" s="36">
        <f>SUMIFS(СВЦЭМ!$E$34:$E$777,СВЦЭМ!$A$34:$A$777,$A170,СВЦЭМ!$B$34:$B$777,Y$155)+'СЕТ СН'!$F$12</f>
        <v>0</v>
      </c>
    </row>
    <row r="171" spans="1:25" ht="15.75" x14ac:dyDescent="0.2">
      <c r="A171" s="35">
        <f t="shared" si="4"/>
        <v>43450</v>
      </c>
      <c r="B171" s="36">
        <f>SUMIFS(СВЦЭМ!$E$34:$E$777,СВЦЭМ!$A$34:$A$777,$A171,СВЦЭМ!$B$34:$B$777,B$155)+'СЕТ СН'!$F$12</f>
        <v>0</v>
      </c>
      <c r="C171" s="36">
        <f>SUMIFS(СВЦЭМ!$E$34:$E$777,СВЦЭМ!$A$34:$A$777,$A171,СВЦЭМ!$B$34:$B$777,C$155)+'СЕТ СН'!$F$12</f>
        <v>0</v>
      </c>
      <c r="D171" s="36">
        <f>SUMIFS(СВЦЭМ!$E$34:$E$777,СВЦЭМ!$A$34:$A$777,$A171,СВЦЭМ!$B$34:$B$777,D$155)+'СЕТ СН'!$F$12</f>
        <v>0</v>
      </c>
      <c r="E171" s="36">
        <f>SUMIFS(СВЦЭМ!$E$34:$E$777,СВЦЭМ!$A$34:$A$777,$A171,СВЦЭМ!$B$34:$B$777,E$155)+'СЕТ СН'!$F$12</f>
        <v>0</v>
      </c>
      <c r="F171" s="36">
        <f>SUMIFS(СВЦЭМ!$E$34:$E$777,СВЦЭМ!$A$34:$A$777,$A171,СВЦЭМ!$B$34:$B$777,F$155)+'СЕТ СН'!$F$12</f>
        <v>0</v>
      </c>
      <c r="G171" s="36">
        <f>SUMIFS(СВЦЭМ!$E$34:$E$777,СВЦЭМ!$A$34:$A$777,$A171,СВЦЭМ!$B$34:$B$777,G$155)+'СЕТ СН'!$F$12</f>
        <v>0</v>
      </c>
      <c r="H171" s="36">
        <f>SUMIFS(СВЦЭМ!$E$34:$E$777,СВЦЭМ!$A$34:$A$777,$A171,СВЦЭМ!$B$34:$B$777,H$155)+'СЕТ СН'!$F$12</f>
        <v>0</v>
      </c>
      <c r="I171" s="36">
        <f>SUMIFS(СВЦЭМ!$E$34:$E$777,СВЦЭМ!$A$34:$A$777,$A171,СВЦЭМ!$B$34:$B$777,I$155)+'СЕТ СН'!$F$12</f>
        <v>0</v>
      </c>
      <c r="J171" s="36">
        <f>SUMIFS(СВЦЭМ!$E$34:$E$777,СВЦЭМ!$A$34:$A$777,$A171,СВЦЭМ!$B$34:$B$777,J$155)+'СЕТ СН'!$F$12</f>
        <v>0</v>
      </c>
      <c r="K171" s="36">
        <f>SUMIFS(СВЦЭМ!$E$34:$E$777,СВЦЭМ!$A$34:$A$777,$A171,СВЦЭМ!$B$34:$B$777,K$155)+'СЕТ СН'!$F$12</f>
        <v>0</v>
      </c>
      <c r="L171" s="36">
        <f>SUMIFS(СВЦЭМ!$E$34:$E$777,СВЦЭМ!$A$34:$A$777,$A171,СВЦЭМ!$B$34:$B$777,L$155)+'СЕТ СН'!$F$12</f>
        <v>0</v>
      </c>
      <c r="M171" s="36">
        <f>SUMIFS(СВЦЭМ!$E$34:$E$777,СВЦЭМ!$A$34:$A$777,$A171,СВЦЭМ!$B$34:$B$777,M$155)+'СЕТ СН'!$F$12</f>
        <v>0</v>
      </c>
      <c r="N171" s="36">
        <f>SUMIFS(СВЦЭМ!$E$34:$E$777,СВЦЭМ!$A$34:$A$777,$A171,СВЦЭМ!$B$34:$B$777,N$155)+'СЕТ СН'!$F$12</f>
        <v>0</v>
      </c>
      <c r="O171" s="36">
        <f>SUMIFS(СВЦЭМ!$E$34:$E$777,СВЦЭМ!$A$34:$A$777,$A171,СВЦЭМ!$B$34:$B$777,O$155)+'СЕТ СН'!$F$12</f>
        <v>0</v>
      </c>
      <c r="P171" s="36">
        <f>SUMIFS(СВЦЭМ!$E$34:$E$777,СВЦЭМ!$A$34:$A$777,$A171,СВЦЭМ!$B$34:$B$777,P$155)+'СЕТ СН'!$F$12</f>
        <v>0</v>
      </c>
      <c r="Q171" s="36">
        <f>SUMIFS(СВЦЭМ!$E$34:$E$777,СВЦЭМ!$A$34:$A$777,$A171,СВЦЭМ!$B$34:$B$777,Q$155)+'СЕТ СН'!$F$12</f>
        <v>0</v>
      </c>
      <c r="R171" s="36">
        <f>SUMIFS(СВЦЭМ!$E$34:$E$777,СВЦЭМ!$A$34:$A$777,$A171,СВЦЭМ!$B$34:$B$777,R$155)+'СЕТ СН'!$F$12</f>
        <v>0</v>
      </c>
      <c r="S171" s="36">
        <f>SUMIFS(СВЦЭМ!$E$34:$E$777,СВЦЭМ!$A$34:$A$777,$A171,СВЦЭМ!$B$34:$B$777,S$155)+'СЕТ СН'!$F$12</f>
        <v>0</v>
      </c>
      <c r="T171" s="36">
        <f>SUMIFS(СВЦЭМ!$E$34:$E$777,СВЦЭМ!$A$34:$A$777,$A171,СВЦЭМ!$B$34:$B$777,T$155)+'СЕТ СН'!$F$12</f>
        <v>0</v>
      </c>
      <c r="U171" s="36">
        <f>SUMIFS(СВЦЭМ!$E$34:$E$777,СВЦЭМ!$A$34:$A$777,$A171,СВЦЭМ!$B$34:$B$777,U$155)+'СЕТ СН'!$F$12</f>
        <v>0</v>
      </c>
      <c r="V171" s="36">
        <f>SUMIFS(СВЦЭМ!$E$34:$E$777,СВЦЭМ!$A$34:$A$777,$A171,СВЦЭМ!$B$34:$B$777,V$155)+'СЕТ СН'!$F$12</f>
        <v>0</v>
      </c>
      <c r="W171" s="36">
        <f>SUMIFS(СВЦЭМ!$E$34:$E$777,СВЦЭМ!$A$34:$A$777,$A171,СВЦЭМ!$B$34:$B$777,W$155)+'СЕТ СН'!$F$12</f>
        <v>0</v>
      </c>
      <c r="X171" s="36">
        <f>SUMIFS(СВЦЭМ!$E$34:$E$777,СВЦЭМ!$A$34:$A$777,$A171,СВЦЭМ!$B$34:$B$777,X$155)+'СЕТ СН'!$F$12</f>
        <v>0</v>
      </c>
      <c r="Y171" s="36">
        <f>SUMIFS(СВЦЭМ!$E$34:$E$777,СВЦЭМ!$A$34:$A$777,$A171,СВЦЭМ!$B$34:$B$777,Y$155)+'СЕТ СН'!$F$12</f>
        <v>0</v>
      </c>
    </row>
    <row r="172" spans="1:25" ht="15.75" x14ac:dyDescent="0.2">
      <c r="A172" s="35">
        <f t="shared" si="4"/>
        <v>43451</v>
      </c>
      <c r="B172" s="36">
        <f>SUMIFS(СВЦЭМ!$E$34:$E$777,СВЦЭМ!$A$34:$A$777,$A172,СВЦЭМ!$B$34:$B$777,B$155)+'СЕТ СН'!$F$12</f>
        <v>0</v>
      </c>
      <c r="C172" s="36">
        <f>SUMIFS(СВЦЭМ!$E$34:$E$777,СВЦЭМ!$A$34:$A$777,$A172,СВЦЭМ!$B$34:$B$777,C$155)+'СЕТ СН'!$F$12</f>
        <v>0</v>
      </c>
      <c r="D172" s="36">
        <f>SUMIFS(СВЦЭМ!$E$34:$E$777,СВЦЭМ!$A$34:$A$777,$A172,СВЦЭМ!$B$34:$B$777,D$155)+'СЕТ СН'!$F$12</f>
        <v>0</v>
      </c>
      <c r="E172" s="36">
        <f>SUMIFS(СВЦЭМ!$E$34:$E$777,СВЦЭМ!$A$34:$A$777,$A172,СВЦЭМ!$B$34:$B$777,E$155)+'СЕТ СН'!$F$12</f>
        <v>0</v>
      </c>
      <c r="F172" s="36">
        <f>SUMIFS(СВЦЭМ!$E$34:$E$777,СВЦЭМ!$A$34:$A$777,$A172,СВЦЭМ!$B$34:$B$777,F$155)+'СЕТ СН'!$F$12</f>
        <v>0</v>
      </c>
      <c r="G172" s="36">
        <f>SUMIFS(СВЦЭМ!$E$34:$E$777,СВЦЭМ!$A$34:$A$777,$A172,СВЦЭМ!$B$34:$B$777,G$155)+'СЕТ СН'!$F$12</f>
        <v>0</v>
      </c>
      <c r="H172" s="36">
        <f>SUMIFS(СВЦЭМ!$E$34:$E$777,СВЦЭМ!$A$34:$A$777,$A172,СВЦЭМ!$B$34:$B$777,H$155)+'СЕТ СН'!$F$12</f>
        <v>0</v>
      </c>
      <c r="I172" s="36">
        <f>SUMIFS(СВЦЭМ!$E$34:$E$777,СВЦЭМ!$A$34:$A$777,$A172,СВЦЭМ!$B$34:$B$777,I$155)+'СЕТ СН'!$F$12</f>
        <v>0</v>
      </c>
      <c r="J172" s="36">
        <f>SUMIFS(СВЦЭМ!$E$34:$E$777,СВЦЭМ!$A$34:$A$777,$A172,СВЦЭМ!$B$34:$B$777,J$155)+'СЕТ СН'!$F$12</f>
        <v>0</v>
      </c>
      <c r="K172" s="36">
        <f>SUMIFS(СВЦЭМ!$E$34:$E$777,СВЦЭМ!$A$34:$A$777,$A172,СВЦЭМ!$B$34:$B$777,K$155)+'СЕТ СН'!$F$12</f>
        <v>0</v>
      </c>
      <c r="L172" s="36">
        <f>SUMIFS(СВЦЭМ!$E$34:$E$777,СВЦЭМ!$A$34:$A$777,$A172,СВЦЭМ!$B$34:$B$777,L$155)+'СЕТ СН'!$F$12</f>
        <v>0</v>
      </c>
      <c r="M172" s="36">
        <f>SUMIFS(СВЦЭМ!$E$34:$E$777,СВЦЭМ!$A$34:$A$777,$A172,СВЦЭМ!$B$34:$B$777,M$155)+'СЕТ СН'!$F$12</f>
        <v>0</v>
      </c>
      <c r="N172" s="36">
        <f>SUMIFS(СВЦЭМ!$E$34:$E$777,СВЦЭМ!$A$34:$A$777,$A172,СВЦЭМ!$B$34:$B$777,N$155)+'СЕТ СН'!$F$12</f>
        <v>0</v>
      </c>
      <c r="O172" s="36">
        <f>SUMIFS(СВЦЭМ!$E$34:$E$777,СВЦЭМ!$A$34:$A$777,$A172,СВЦЭМ!$B$34:$B$777,O$155)+'СЕТ СН'!$F$12</f>
        <v>0</v>
      </c>
      <c r="P172" s="36">
        <f>SUMIFS(СВЦЭМ!$E$34:$E$777,СВЦЭМ!$A$34:$A$777,$A172,СВЦЭМ!$B$34:$B$777,P$155)+'СЕТ СН'!$F$12</f>
        <v>0</v>
      </c>
      <c r="Q172" s="36">
        <f>SUMIFS(СВЦЭМ!$E$34:$E$777,СВЦЭМ!$A$34:$A$777,$A172,СВЦЭМ!$B$34:$B$777,Q$155)+'СЕТ СН'!$F$12</f>
        <v>0</v>
      </c>
      <c r="R172" s="36">
        <f>SUMIFS(СВЦЭМ!$E$34:$E$777,СВЦЭМ!$A$34:$A$777,$A172,СВЦЭМ!$B$34:$B$777,R$155)+'СЕТ СН'!$F$12</f>
        <v>0</v>
      </c>
      <c r="S172" s="36">
        <f>SUMIFS(СВЦЭМ!$E$34:$E$777,СВЦЭМ!$A$34:$A$777,$A172,СВЦЭМ!$B$34:$B$777,S$155)+'СЕТ СН'!$F$12</f>
        <v>0</v>
      </c>
      <c r="T172" s="36">
        <f>SUMIFS(СВЦЭМ!$E$34:$E$777,СВЦЭМ!$A$34:$A$777,$A172,СВЦЭМ!$B$34:$B$777,T$155)+'СЕТ СН'!$F$12</f>
        <v>0</v>
      </c>
      <c r="U172" s="36">
        <f>SUMIFS(СВЦЭМ!$E$34:$E$777,СВЦЭМ!$A$34:$A$777,$A172,СВЦЭМ!$B$34:$B$777,U$155)+'СЕТ СН'!$F$12</f>
        <v>0</v>
      </c>
      <c r="V172" s="36">
        <f>SUMIFS(СВЦЭМ!$E$34:$E$777,СВЦЭМ!$A$34:$A$777,$A172,СВЦЭМ!$B$34:$B$777,V$155)+'СЕТ СН'!$F$12</f>
        <v>0</v>
      </c>
      <c r="W172" s="36">
        <f>SUMIFS(СВЦЭМ!$E$34:$E$777,СВЦЭМ!$A$34:$A$777,$A172,СВЦЭМ!$B$34:$B$777,W$155)+'СЕТ СН'!$F$12</f>
        <v>0</v>
      </c>
      <c r="X172" s="36">
        <f>SUMIFS(СВЦЭМ!$E$34:$E$777,СВЦЭМ!$A$34:$A$777,$A172,СВЦЭМ!$B$34:$B$777,X$155)+'СЕТ СН'!$F$12</f>
        <v>0</v>
      </c>
      <c r="Y172" s="36">
        <f>SUMIFS(СВЦЭМ!$E$34:$E$777,СВЦЭМ!$A$34:$A$777,$A172,СВЦЭМ!$B$34:$B$777,Y$155)+'СЕТ СН'!$F$12</f>
        <v>0</v>
      </c>
    </row>
    <row r="173" spans="1:25" ht="15.75" x14ac:dyDescent="0.2">
      <c r="A173" s="35">
        <f t="shared" si="4"/>
        <v>43452</v>
      </c>
      <c r="B173" s="36">
        <f>SUMIFS(СВЦЭМ!$E$34:$E$777,СВЦЭМ!$A$34:$A$777,$A173,СВЦЭМ!$B$34:$B$777,B$155)+'СЕТ СН'!$F$12</f>
        <v>0</v>
      </c>
      <c r="C173" s="36">
        <f>SUMIFS(СВЦЭМ!$E$34:$E$777,СВЦЭМ!$A$34:$A$777,$A173,СВЦЭМ!$B$34:$B$777,C$155)+'СЕТ СН'!$F$12</f>
        <v>0</v>
      </c>
      <c r="D173" s="36">
        <f>SUMIFS(СВЦЭМ!$E$34:$E$777,СВЦЭМ!$A$34:$A$777,$A173,СВЦЭМ!$B$34:$B$777,D$155)+'СЕТ СН'!$F$12</f>
        <v>0</v>
      </c>
      <c r="E173" s="36">
        <f>SUMIFS(СВЦЭМ!$E$34:$E$777,СВЦЭМ!$A$34:$A$777,$A173,СВЦЭМ!$B$34:$B$777,E$155)+'СЕТ СН'!$F$12</f>
        <v>0</v>
      </c>
      <c r="F173" s="36">
        <f>SUMIFS(СВЦЭМ!$E$34:$E$777,СВЦЭМ!$A$34:$A$777,$A173,СВЦЭМ!$B$34:$B$777,F$155)+'СЕТ СН'!$F$12</f>
        <v>0</v>
      </c>
      <c r="G173" s="36">
        <f>SUMIFS(СВЦЭМ!$E$34:$E$777,СВЦЭМ!$A$34:$A$777,$A173,СВЦЭМ!$B$34:$B$777,G$155)+'СЕТ СН'!$F$12</f>
        <v>0</v>
      </c>
      <c r="H173" s="36">
        <f>SUMIFS(СВЦЭМ!$E$34:$E$777,СВЦЭМ!$A$34:$A$777,$A173,СВЦЭМ!$B$34:$B$777,H$155)+'СЕТ СН'!$F$12</f>
        <v>0</v>
      </c>
      <c r="I173" s="36">
        <f>SUMIFS(СВЦЭМ!$E$34:$E$777,СВЦЭМ!$A$34:$A$777,$A173,СВЦЭМ!$B$34:$B$777,I$155)+'СЕТ СН'!$F$12</f>
        <v>0</v>
      </c>
      <c r="J173" s="36">
        <f>SUMIFS(СВЦЭМ!$E$34:$E$777,СВЦЭМ!$A$34:$A$777,$A173,СВЦЭМ!$B$34:$B$777,J$155)+'СЕТ СН'!$F$12</f>
        <v>0</v>
      </c>
      <c r="K173" s="36">
        <f>SUMIFS(СВЦЭМ!$E$34:$E$777,СВЦЭМ!$A$34:$A$777,$A173,СВЦЭМ!$B$34:$B$777,K$155)+'СЕТ СН'!$F$12</f>
        <v>0</v>
      </c>
      <c r="L173" s="36">
        <f>SUMIFS(СВЦЭМ!$E$34:$E$777,СВЦЭМ!$A$34:$A$777,$A173,СВЦЭМ!$B$34:$B$777,L$155)+'СЕТ СН'!$F$12</f>
        <v>0</v>
      </c>
      <c r="M173" s="36">
        <f>SUMIFS(СВЦЭМ!$E$34:$E$777,СВЦЭМ!$A$34:$A$777,$A173,СВЦЭМ!$B$34:$B$777,M$155)+'СЕТ СН'!$F$12</f>
        <v>0</v>
      </c>
      <c r="N173" s="36">
        <f>SUMIFS(СВЦЭМ!$E$34:$E$777,СВЦЭМ!$A$34:$A$777,$A173,СВЦЭМ!$B$34:$B$777,N$155)+'СЕТ СН'!$F$12</f>
        <v>0</v>
      </c>
      <c r="O173" s="36">
        <f>SUMIFS(СВЦЭМ!$E$34:$E$777,СВЦЭМ!$A$34:$A$777,$A173,СВЦЭМ!$B$34:$B$777,O$155)+'СЕТ СН'!$F$12</f>
        <v>0</v>
      </c>
      <c r="P173" s="36">
        <f>SUMIFS(СВЦЭМ!$E$34:$E$777,СВЦЭМ!$A$34:$A$777,$A173,СВЦЭМ!$B$34:$B$777,P$155)+'СЕТ СН'!$F$12</f>
        <v>0</v>
      </c>
      <c r="Q173" s="36">
        <f>SUMIFS(СВЦЭМ!$E$34:$E$777,СВЦЭМ!$A$34:$A$777,$A173,СВЦЭМ!$B$34:$B$777,Q$155)+'СЕТ СН'!$F$12</f>
        <v>0</v>
      </c>
      <c r="R173" s="36">
        <f>SUMIFS(СВЦЭМ!$E$34:$E$777,СВЦЭМ!$A$34:$A$777,$A173,СВЦЭМ!$B$34:$B$777,R$155)+'СЕТ СН'!$F$12</f>
        <v>0</v>
      </c>
      <c r="S173" s="36">
        <f>SUMIFS(СВЦЭМ!$E$34:$E$777,СВЦЭМ!$A$34:$A$777,$A173,СВЦЭМ!$B$34:$B$777,S$155)+'СЕТ СН'!$F$12</f>
        <v>0</v>
      </c>
      <c r="T173" s="36">
        <f>SUMIFS(СВЦЭМ!$E$34:$E$777,СВЦЭМ!$A$34:$A$777,$A173,СВЦЭМ!$B$34:$B$777,T$155)+'СЕТ СН'!$F$12</f>
        <v>0</v>
      </c>
      <c r="U173" s="36">
        <f>SUMIFS(СВЦЭМ!$E$34:$E$777,СВЦЭМ!$A$34:$A$777,$A173,СВЦЭМ!$B$34:$B$777,U$155)+'СЕТ СН'!$F$12</f>
        <v>0</v>
      </c>
      <c r="V173" s="36">
        <f>SUMIFS(СВЦЭМ!$E$34:$E$777,СВЦЭМ!$A$34:$A$777,$A173,СВЦЭМ!$B$34:$B$777,V$155)+'СЕТ СН'!$F$12</f>
        <v>0</v>
      </c>
      <c r="W173" s="36">
        <f>SUMIFS(СВЦЭМ!$E$34:$E$777,СВЦЭМ!$A$34:$A$777,$A173,СВЦЭМ!$B$34:$B$777,W$155)+'СЕТ СН'!$F$12</f>
        <v>0</v>
      </c>
      <c r="X173" s="36">
        <f>SUMIFS(СВЦЭМ!$E$34:$E$777,СВЦЭМ!$A$34:$A$777,$A173,СВЦЭМ!$B$34:$B$777,X$155)+'СЕТ СН'!$F$12</f>
        <v>0</v>
      </c>
      <c r="Y173" s="36">
        <f>SUMIFS(СВЦЭМ!$E$34:$E$777,СВЦЭМ!$A$34:$A$777,$A173,СВЦЭМ!$B$34:$B$777,Y$155)+'СЕТ СН'!$F$12</f>
        <v>0</v>
      </c>
    </row>
    <row r="174" spans="1:25" ht="15.75" x14ac:dyDescent="0.2">
      <c r="A174" s="35">
        <f t="shared" si="4"/>
        <v>43453</v>
      </c>
      <c r="B174" s="36">
        <f>SUMIFS(СВЦЭМ!$E$34:$E$777,СВЦЭМ!$A$34:$A$777,$A174,СВЦЭМ!$B$34:$B$777,B$155)+'СЕТ СН'!$F$12</f>
        <v>0</v>
      </c>
      <c r="C174" s="36">
        <f>SUMIFS(СВЦЭМ!$E$34:$E$777,СВЦЭМ!$A$34:$A$777,$A174,СВЦЭМ!$B$34:$B$777,C$155)+'СЕТ СН'!$F$12</f>
        <v>0</v>
      </c>
      <c r="D174" s="36">
        <f>SUMIFS(СВЦЭМ!$E$34:$E$777,СВЦЭМ!$A$34:$A$777,$A174,СВЦЭМ!$B$34:$B$777,D$155)+'СЕТ СН'!$F$12</f>
        <v>0</v>
      </c>
      <c r="E174" s="36">
        <f>SUMIFS(СВЦЭМ!$E$34:$E$777,СВЦЭМ!$A$34:$A$777,$A174,СВЦЭМ!$B$34:$B$777,E$155)+'СЕТ СН'!$F$12</f>
        <v>0</v>
      </c>
      <c r="F174" s="36">
        <f>SUMIFS(СВЦЭМ!$E$34:$E$777,СВЦЭМ!$A$34:$A$777,$A174,СВЦЭМ!$B$34:$B$777,F$155)+'СЕТ СН'!$F$12</f>
        <v>0</v>
      </c>
      <c r="G174" s="36">
        <f>SUMIFS(СВЦЭМ!$E$34:$E$777,СВЦЭМ!$A$34:$A$777,$A174,СВЦЭМ!$B$34:$B$777,G$155)+'СЕТ СН'!$F$12</f>
        <v>0</v>
      </c>
      <c r="H174" s="36">
        <f>SUMIFS(СВЦЭМ!$E$34:$E$777,СВЦЭМ!$A$34:$A$777,$A174,СВЦЭМ!$B$34:$B$777,H$155)+'СЕТ СН'!$F$12</f>
        <v>0</v>
      </c>
      <c r="I174" s="36">
        <f>SUMIFS(СВЦЭМ!$E$34:$E$777,СВЦЭМ!$A$34:$A$777,$A174,СВЦЭМ!$B$34:$B$777,I$155)+'СЕТ СН'!$F$12</f>
        <v>0</v>
      </c>
      <c r="J174" s="36">
        <f>SUMIFS(СВЦЭМ!$E$34:$E$777,СВЦЭМ!$A$34:$A$777,$A174,СВЦЭМ!$B$34:$B$777,J$155)+'СЕТ СН'!$F$12</f>
        <v>0</v>
      </c>
      <c r="K174" s="36">
        <f>SUMIFS(СВЦЭМ!$E$34:$E$777,СВЦЭМ!$A$34:$A$777,$A174,СВЦЭМ!$B$34:$B$777,K$155)+'СЕТ СН'!$F$12</f>
        <v>0</v>
      </c>
      <c r="L174" s="36">
        <f>SUMIFS(СВЦЭМ!$E$34:$E$777,СВЦЭМ!$A$34:$A$777,$A174,СВЦЭМ!$B$34:$B$777,L$155)+'СЕТ СН'!$F$12</f>
        <v>0</v>
      </c>
      <c r="M174" s="36">
        <f>SUMIFS(СВЦЭМ!$E$34:$E$777,СВЦЭМ!$A$34:$A$777,$A174,СВЦЭМ!$B$34:$B$777,M$155)+'СЕТ СН'!$F$12</f>
        <v>0</v>
      </c>
      <c r="N174" s="36">
        <f>SUMIFS(СВЦЭМ!$E$34:$E$777,СВЦЭМ!$A$34:$A$777,$A174,СВЦЭМ!$B$34:$B$777,N$155)+'СЕТ СН'!$F$12</f>
        <v>0</v>
      </c>
      <c r="O174" s="36">
        <f>SUMIFS(СВЦЭМ!$E$34:$E$777,СВЦЭМ!$A$34:$A$777,$A174,СВЦЭМ!$B$34:$B$777,O$155)+'СЕТ СН'!$F$12</f>
        <v>0</v>
      </c>
      <c r="P174" s="36">
        <f>SUMIFS(СВЦЭМ!$E$34:$E$777,СВЦЭМ!$A$34:$A$777,$A174,СВЦЭМ!$B$34:$B$777,P$155)+'СЕТ СН'!$F$12</f>
        <v>0</v>
      </c>
      <c r="Q174" s="36">
        <f>SUMIFS(СВЦЭМ!$E$34:$E$777,СВЦЭМ!$A$34:$A$777,$A174,СВЦЭМ!$B$34:$B$777,Q$155)+'СЕТ СН'!$F$12</f>
        <v>0</v>
      </c>
      <c r="R174" s="36">
        <f>SUMIFS(СВЦЭМ!$E$34:$E$777,СВЦЭМ!$A$34:$A$777,$A174,СВЦЭМ!$B$34:$B$777,R$155)+'СЕТ СН'!$F$12</f>
        <v>0</v>
      </c>
      <c r="S174" s="36">
        <f>SUMIFS(СВЦЭМ!$E$34:$E$777,СВЦЭМ!$A$34:$A$777,$A174,СВЦЭМ!$B$34:$B$777,S$155)+'СЕТ СН'!$F$12</f>
        <v>0</v>
      </c>
      <c r="T174" s="36">
        <f>SUMIFS(СВЦЭМ!$E$34:$E$777,СВЦЭМ!$A$34:$A$777,$A174,СВЦЭМ!$B$34:$B$777,T$155)+'СЕТ СН'!$F$12</f>
        <v>0</v>
      </c>
      <c r="U174" s="36">
        <f>SUMIFS(СВЦЭМ!$E$34:$E$777,СВЦЭМ!$A$34:$A$777,$A174,СВЦЭМ!$B$34:$B$777,U$155)+'СЕТ СН'!$F$12</f>
        <v>0</v>
      </c>
      <c r="V174" s="36">
        <f>SUMIFS(СВЦЭМ!$E$34:$E$777,СВЦЭМ!$A$34:$A$777,$A174,СВЦЭМ!$B$34:$B$777,V$155)+'СЕТ СН'!$F$12</f>
        <v>0</v>
      </c>
      <c r="W174" s="36">
        <f>SUMIFS(СВЦЭМ!$E$34:$E$777,СВЦЭМ!$A$34:$A$777,$A174,СВЦЭМ!$B$34:$B$777,W$155)+'СЕТ СН'!$F$12</f>
        <v>0</v>
      </c>
      <c r="X174" s="36">
        <f>SUMIFS(СВЦЭМ!$E$34:$E$777,СВЦЭМ!$A$34:$A$777,$A174,СВЦЭМ!$B$34:$B$777,X$155)+'СЕТ СН'!$F$12</f>
        <v>0</v>
      </c>
      <c r="Y174" s="36">
        <f>SUMIFS(СВЦЭМ!$E$34:$E$777,СВЦЭМ!$A$34:$A$777,$A174,СВЦЭМ!$B$34:$B$777,Y$155)+'СЕТ СН'!$F$12</f>
        <v>0</v>
      </c>
    </row>
    <row r="175" spans="1:25" ht="15.75" x14ac:dyDescent="0.2">
      <c r="A175" s="35">
        <f t="shared" si="4"/>
        <v>43454</v>
      </c>
      <c r="B175" s="36">
        <f>SUMIFS(СВЦЭМ!$E$34:$E$777,СВЦЭМ!$A$34:$A$777,$A175,СВЦЭМ!$B$34:$B$777,B$155)+'СЕТ СН'!$F$12</f>
        <v>0</v>
      </c>
      <c r="C175" s="36">
        <f>SUMIFS(СВЦЭМ!$E$34:$E$777,СВЦЭМ!$A$34:$A$777,$A175,СВЦЭМ!$B$34:$B$777,C$155)+'СЕТ СН'!$F$12</f>
        <v>0</v>
      </c>
      <c r="D175" s="36">
        <f>SUMIFS(СВЦЭМ!$E$34:$E$777,СВЦЭМ!$A$34:$A$777,$A175,СВЦЭМ!$B$34:$B$777,D$155)+'СЕТ СН'!$F$12</f>
        <v>0</v>
      </c>
      <c r="E175" s="36">
        <f>SUMIFS(СВЦЭМ!$E$34:$E$777,СВЦЭМ!$A$34:$A$777,$A175,СВЦЭМ!$B$34:$B$777,E$155)+'СЕТ СН'!$F$12</f>
        <v>0</v>
      </c>
      <c r="F175" s="36">
        <f>SUMIFS(СВЦЭМ!$E$34:$E$777,СВЦЭМ!$A$34:$A$777,$A175,СВЦЭМ!$B$34:$B$777,F$155)+'СЕТ СН'!$F$12</f>
        <v>0</v>
      </c>
      <c r="G175" s="36">
        <f>SUMIFS(СВЦЭМ!$E$34:$E$777,СВЦЭМ!$A$34:$A$777,$A175,СВЦЭМ!$B$34:$B$777,G$155)+'СЕТ СН'!$F$12</f>
        <v>0</v>
      </c>
      <c r="H175" s="36">
        <f>SUMIFS(СВЦЭМ!$E$34:$E$777,СВЦЭМ!$A$34:$A$777,$A175,СВЦЭМ!$B$34:$B$777,H$155)+'СЕТ СН'!$F$12</f>
        <v>0</v>
      </c>
      <c r="I175" s="36">
        <f>SUMIFS(СВЦЭМ!$E$34:$E$777,СВЦЭМ!$A$34:$A$777,$A175,СВЦЭМ!$B$34:$B$777,I$155)+'СЕТ СН'!$F$12</f>
        <v>0</v>
      </c>
      <c r="J175" s="36">
        <f>SUMIFS(СВЦЭМ!$E$34:$E$777,СВЦЭМ!$A$34:$A$777,$A175,СВЦЭМ!$B$34:$B$777,J$155)+'СЕТ СН'!$F$12</f>
        <v>0</v>
      </c>
      <c r="K175" s="36">
        <f>SUMIFS(СВЦЭМ!$E$34:$E$777,СВЦЭМ!$A$34:$A$777,$A175,СВЦЭМ!$B$34:$B$777,K$155)+'СЕТ СН'!$F$12</f>
        <v>0</v>
      </c>
      <c r="L175" s="36">
        <f>SUMIFS(СВЦЭМ!$E$34:$E$777,СВЦЭМ!$A$34:$A$777,$A175,СВЦЭМ!$B$34:$B$777,L$155)+'СЕТ СН'!$F$12</f>
        <v>0</v>
      </c>
      <c r="M175" s="36">
        <f>SUMIFS(СВЦЭМ!$E$34:$E$777,СВЦЭМ!$A$34:$A$777,$A175,СВЦЭМ!$B$34:$B$777,M$155)+'СЕТ СН'!$F$12</f>
        <v>0</v>
      </c>
      <c r="N175" s="36">
        <f>SUMIFS(СВЦЭМ!$E$34:$E$777,СВЦЭМ!$A$34:$A$777,$A175,СВЦЭМ!$B$34:$B$777,N$155)+'СЕТ СН'!$F$12</f>
        <v>0</v>
      </c>
      <c r="O175" s="36">
        <f>SUMIFS(СВЦЭМ!$E$34:$E$777,СВЦЭМ!$A$34:$A$777,$A175,СВЦЭМ!$B$34:$B$777,O$155)+'СЕТ СН'!$F$12</f>
        <v>0</v>
      </c>
      <c r="P175" s="36">
        <f>SUMIFS(СВЦЭМ!$E$34:$E$777,СВЦЭМ!$A$34:$A$777,$A175,СВЦЭМ!$B$34:$B$777,P$155)+'СЕТ СН'!$F$12</f>
        <v>0</v>
      </c>
      <c r="Q175" s="36">
        <f>SUMIFS(СВЦЭМ!$E$34:$E$777,СВЦЭМ!$A$34:$A$777,$A175,СВЦЭМ!$B$34:$B$777,Q$155)+'СЕТ СН'!$F$12</f>
        <v>0</v>
      </c>
      <c r="R175" s="36">
        <f>SUMIFS(СВЦЭМ!$E$34:$E$777,СВЦЭМ!$A$34:$A$777,$A175,СВЦЭМ!$B$34:$B$777,R$155)+'СЕТ СН'!$F$12</f>
        <v>0</v>
      </c>
      <c r="S175" s="36">
        <f>SUMIFS(СВЦЭМ!$E$34:$E$777,СВЦЭМ!$A$34:$A$777,$A175,СВЦЭМ!$B$34:$B$777,S$155)+'СЕТ СН'!$F$12</f>
        <v>0</v>
      </c>
      <c r="T175" s="36">
        <f>SUMIFS(СВЦЭМ!$E$34:$E$777,СВЦЭМ!$A$34:$A$777,$A175,СВЦЭМ!$B$34:$B$777,T$155)+'СЕТ СН'!$F$12</f>
        <v>0</v>
      </c>
      <c r="U175" s="36">
        <f>SUMIFS(СВЦЭМ!$E$34:$E$777,СВЦЭМ!$A$34:$A$777,$A175,СВЦЭМ!$B$34:$B$777,U$155)+'СЕТ СН'!$F$12</f>
        <v>0</v>
      </c>
      <c r="V175" s="36">
        <f>SUMIFS(СВЦЭМ!$E$34:$E$777,СВЦЭМ!$A$34:$A$777,$A175,СВЦЭМ!$B$34:$B$777,V$155)+'СЕТ СН'!$F$12</f>
        <v>0</v>
      </c>
      <c r="W175" s="36">
        <f>SUMIFS(СВЦЭМ!$E$34:$E$777,СВЦЭМ!$A$34:$A$777,$A175,СВЦЭМ!$B$34:$B$777,W$155)+'СЕТ СН'!$F$12</f>
        <v>0</v>
      </c>
      <c r="X175" s="36">
        <f>SUMIFS(СВЦЭМ!$E$34:$E$777,СВЦЭМ!$A$34:$A$777,$A175,СВЦЭМ!$B$34:$B$777,X$155)+'СЕТ СН'!$F$12</f>
        <v>0</v>
      </c>
      <c r="Y175" s="36">
        <f>SUMIFS(СВЦЭМ!$E$34:$E$777,СВЦЭМ!$A$34:$A$777,$A175,СВЦЭМ!$B$34:$B$777,Y$155)+'СЕТ СН'!$F$12</f>
        <v>0</v>
      </c>
    </row>
    <row r="176" spans="1:25" ht="15.75" x14ac:dyDescent="0.2">
      <c r="A176" s="35">
        <f t="shared" si="4"/>
        <v>43455</v>
      </c>
      <c r="B176" s="36">
        <f>SUMIFS(СВЦЭМ!$E$34:$E$777,СВЦЭМ!$A$34:$A$777,$A176,СВЦЭМ!$B$34:$B$777,B$155)+'СЕТ СН'!$F$12</f>
        <v>0</v>
      </c>
      <c r="C176" s="36">
        <f>SUMIFS(СВЦЭМ!$E$34:$E$777,СВЦЭМ!$A$34:$A$777,$A176,СВЦЭМ!$B$34:$B$777,C$155)+'СЕТ СН'!$F$12</f>
        <v>0</v>
      </c>
      <c r="D176" s="36">
        <f>SUMIFS(СВЦЭМ!$E$34:$E$777,СВЦЭМ!$A$34:$A$777,$A176,СВЦЭМ!$B$34:$B$777,D$155)+'СЕТ СН'!$F$12</f>
        <v>0</v>
      </c>
      <c r="E176" s="36">
        <f>SUMIFS(СВЦЭМ!$E$34:$E$777,СВЦЭМ!$A$34:$A$777,$A176,СВЦЭМ!$B$34:$B$777,E$155)+'СЕТ СН'!$F$12</f>
        <v>0</v>
      </c>
      <c r="F176" s="36">
        <f>SUMIFS(СВЦЭМ!$E$34:$E$777,СВЦЭМ!$A$34:$A$777,$A176,СВЦЭМ!$B$34:$B$777,F$155)+'СЕТ СН'!$F$12</f>
        <v>0</v>
      </c>
      <c r="G176" s="36">
        <f>SUMIFS(СВЦЭМ!$E$34:$E$777,СВЦЭМ!$A$34:$A$777,$A176,СВЦЭМ!$B$34:$B$777,G$155)+'СЕТ СН'!$F$12</f>
        <v>0</v>
      </c>
      <c r="H176" s="36">
        <f>SUMIFS(СВЦЭМ!$E$34:$E$777,СВЦЭМ!$A$34:$A$777,$A176,СВЦЭМ!$B$34:$B$777,H$155)+'СЕТ СН'!$F$12</f>
        <v>0</v>
      </c>
      <c r="I176" s="36">
        <f>SUMIFS(СВЦЭМ!$E$34:$E$777,СВЦЭМ!$A$34:$A$777,$A176,СВЦЭМ!$B$34:$B$777,I$155)+'СЕТ СН'!$F$12</f>
        <v>0</v>
      </c>
      <c r="J176" s="36">
        <f>SUMIFS(СВЦЭМ!$E$34:$E$777,СВЦЭМ!$A$34:$A$777,$A176,СВЦЭМ!$B$34:$B$777,J$155)+'СЕТ СН'!$F$12</f>
        <v>0</v>
      </c>
      <c r="K176" s="36">
        <f>SUMIFS(СВЦЭМ!$E$34:$E$777,СВЦЭМ!$A$34:$A$777,$A176,СВЦЭМ!$B$34:$B$777,K$155)+'СЕТ СН'!$F$12</f>
        <v>0</v>
      </c>
      <c r="L176" s="36">
        <f>SUMIFS(СВЦЭМ!$E$34:$E$777,СВЦЭМ!$A$34:$A$777,$A176,СВЦЭМ!$B$34:$B$777,L$155)+'СЕТ СН'!$F$12</f>
        <v>0</v>
      </c>
      <c r="M176" s="36">
        <f>SUMIFS(СВЦЭМ!$E$34:$E$777,СВЦЭМ!$A$34:$A$777,$A176,СВЦЭМ!$B$34:$B$777,M$155)+'СЕТ СН'!$F$12</f>
        <v>0</v>
      </c>
      <c r="N176" s="36">
        <f>SUMIFS(СВЦЭМ!$E$34:$E$777,СВЦЭМ!$A$34:$A$777,$A176,СВЦЭМ!$B$34:$B$777,N$155)+'СЕТ СН'!$F$12</f>
        <v>0</v>
      </c>
      <c r="O176" s="36">
        <f>SUMIFS(СВЦЭМ!$E$34:$E$777,СВЦЭМ!$A$34:$A$777,$A176,СВЦЭМ!$B$34:$B$777,O$155)+'СЕТ СН'!$F$12</f>
        <v>0</v>
      </c>
      <c r="P176" s="36">
        <f>SUMIFS(СВЦЭМ!$E$34:$E$777,СВЦЭМ!$A$34:$A$777,$A176,СВЦЭМ!$B$34:$B$777,P$155)+'СЕТ СН'!$F$12</f>
        <v>0</v>
      </c>
      <c r="Q176" s="36">
        <f>SUMIFS(СВЦЭМ!$E$34:$E$777,СВЦЭМ!$A$34:$A$777,$A176,СВЦЭМ!$B$34:$B$777,Q$155)+'СЕТ СН'!$F$12</f>
        <v>0</v>
      </c>
      <c r="R176" s="36">
        <f>SUMIFS(СВЦЭМ!$E$34:$E$777,СВЦЭМ!$A$34:$A$777,$A176,СВЦЭМ!$B$34:$B$777,R$155)+'СЕТ СН'!$F$12</f>
        <v>0</v>
      </c>
      <c r="S176" s="36">
        <f>SUMIFS(СВЦЭМ!$E$34:$E$777,СВЦЭМ!$A$34:$A$777,$A176,СВЦЭМ!$B$34:$B$777,S$155)+'СЕТ СН'!$F$12</f>
        <v>0</v>
      </c>
      <c r="T176" s="36">
        <f>SUMIFS(СВЦЭМ!$E$34:$E$777,СВЦЭМ!$A$34:$A$777,$A176,СВЦЭМ!$B$34:$B$777,T$155)+'СЕТ СН'!$F$12</f>
        <v>0</v>
      </c>
      <c r="U176" s="36">
        <f>SUMIFS(СВЦЭМ!$E$34:$E$777,СВЦЭМ!$A$34:$A$777,$A176,СВЦЭМ!$B$34:$B$777,U$155)+'СЕТ СН'!$F$12</f>
        <v>0</v>
      </c>
      <c r="V176" s="36">
        <f>SUMIFS(СВЦЭМ!$E$34:$E$777,СВЦЭМ!$A$34:$A$777,$A176,СВЦЭМ!$B$34:$B$777,V$155)+'СЕТ СН'!$F$12</f>
        <v>0</v>
      </c>
      <c r="W176" s="36">
        <f>SUMIFS(СВЦЭМ!$E$34:$E$777,СВЦЭМ!$A$34:$A$777,$A176,СВЦЭМ!$B$34:$B$777,W$155)+'СЕТ СН'!$F$12</f>
        <v>0</v>
      </c>
      <c r="X176" s="36">
        <f>SUMIFS(СВЦЭМ!$E$34:$E$777,СВЦЭМ!$A$34:$A$777,$A176,СВЦЭМ!$B$34:$B$777,X$155)+'СЕТ СН'!$F$12</f>
        <v>0</v>
      </c>
      <c r="Y176" s="36">
        <f>SUMIFS(СВЦЭМ!$E$34:$E$777,СВЦЭМ!$A$34:$A$777,$A176,СВЦЭМ!$B$34:$B$777,Y$155)+'СЕТ СН'!$F$12</f>
        <v>0</v>
      </c>
    </row>
    <row r="177" spans="1:27" ht="15.75" x14ac:dyDescent="0.2">
      <c r="A177" s="35">
        <f t="shared" si="4"/>
        <v>43456</v>
      </c>
      <c r="B177" s="36">
        <f>SUMIFS(СВЦЭМ!$E$34:$E$777,СВЦЭМ!$A$34:$A$777,$A177,СВЦЭМ!$B$34:$B$777,B$155)+'СЕТ СН'!$F$12</f>
        <v>0</v>
      </c>
      <c r="C177" s="36">
        <f>SUMIFS(СВЦЭМ!$E$34:$E$777,СВЦЭМ!$A$34:$A$777,$A177,СВЦЭМ!$B$34:$B$777,C$155)+'СЕТ СН'!$F$12</f>
        <v>0</v>
      </c>
      <c r="D177" s="36">
        <f>SUMIFS(СВЦЭМ!$E$34:$E$777,СВЦЭМ!$A$34:$A$777,$A177,СВЦЭМ!$B$34:$B$777,D$155)+'СЕТ СН'!$F$12</f>
        <v>0</v>
      </c>
      <c r="E177" s="36">
        <f>SUMIFS(СВЦЭМ!$E$34:$E$777,СВЦЭМ!$A$34:$A$777,$A177,СВЦЭМ!$B$34:$B$777,E$155)+'СЕТ СН'!$F$12</f>
        <v>0</v>
      </c>
      <c r="F177" s="36">
        <f>SUMIFS(СВЦЭМ!$E$34:$E$777,СВЦЭМ!$A$34:$A$777,$A177,СВЦЭМ!$B$34:$B$777,F$155)+'СЕТ СН'!$F$12</f>
        <v>0</v>
      </c>
      <c r="G177" s="36">
        <f>SUMIFS(СВЦЭМ!$E$34:$E$777,СВЦЭМ!$A$34:$A$777,$A177,СВЦЭМ!$B$34:$B$777,G$155)+'СЕТ СН'!$F$12</f>
        <v>0</v>
      </c>
      <c r="H177" s="36">
        <f>SUMIFS(СВЦЭМ!$E$34:$E$777,СВЦЭМ!$A$34:$A$777,$A177,СВЦЭМ!$B$34:$B$777,H$155)+'СЕТ СН'!$F$12</f>
        <v>0</v>
      </c>
      <c r="I177" s="36">
        <f>SUMIFS(СВЦЭМ!$E$34:$E$777,СВЦЭМ!$A$34:$A$777,$A177,СВЦЭМ!$B$34:$B$777,I$155)+'СЕТ СН'!$F$12</f>
        <v>0</v>
      </c>
      <c r="J177" s="36">
        <f>SUMIFS(СВЦЭМ!$E$34:$E$777,СВЦЭМ!$A$34:$A$777,$A177,СВЦЭМ!$B$34:$B$777,J$155)+'СЕТ СН'!$F$12</f>
        <v>0</v>
      </c>
      <c r="K177" s="36">
        <f>SUMIFS(СВЦЭМ!$E$34:$E$777,СВЦЭМ!$A$34:$A$777,$A177,СВЦЭМ!$B$34:$B$777,K$155)+'СЕТ СН'!$F$12</f>
        <v>0</v>
      </c>
      <c r="L177" s="36">
        <f>SUMIFS(СВЦЭМ!$E$34:$E$777,СВЦЭМ!$A$34:$A$777,$A177,СВЦЭМ!$B$34:$B$777,L$155)+'СЕТ СН'!$F$12</f>
        <v>0</v>
      </c>
      <c r="M177" s="36">
        <f>SUMIFS(СВЦЭМ!$E$34:$E$777,СВЦЭМ!$A$34:$A$777,$A177,СВЦЭМ!$B$34:$B$777,M$155)+'СЕТ СН'!$F$12</f>
        <v>0</v>
      </c>
      <c r="N177" s="36">
        <f>SUMIFS(СВЦЭМ!$E$34:$E$777,СВЦЭМ!$A$34:$A$777,$A177,СВЦЭМ!$B$34:$B$777,N$155)+'СЕТ СН'!$F$12</f>
        <v>0</v>
      </c>
      <c r="O177" s="36">
        <f>SUMIFS(СВЦЭМ!$E$34:$E$777,СВЦЭМ!$A$34:$A$777,$A177,СВЦЭМ!$B$34:$B$777,O$155)+'СЕТ СН'!$F$12</f>
        <v>0</v>
      </c>
      <c r="P177" s="36">
        <f>SUMIFS(СВЦЭМ!$E$34:$E$777,СВЦЭМ!$A$34:$A$777,$A177,СВЦЭМ!$B$34:$B$777,P$155)+'СЕТ СН'!$F$12</f>
        <v>0</v>
      </c>
      <c r="Q177" s="36">
        <f>SUMIFS(СВЦЭМ!$E$34:$E$777,СВЦЭМ!$A$34:$A$777,$A177,СВЦЭМ!$B$34:$B$777,Q$155)+'СЕТ СН'!$F$12</f>
        <v>0</v>
      </c>
      <c r="R177" s="36">
        <f>SUMIFS(СВЦЭМ!$E$34:$E$777,СВЦЭМ!$A$34:$A$777,$A177,СВЦЭМ!$B$34:$B$777,R$155)+'СЕТ СН'!$F$12</f>
        <v>0</v>
      </c>
      <c r="S177" s="36">
        <f>SUMIFS(СВЦЭМ!$E$34:$E$777,СВЦЭМ!$A$34:$A$777,$A177,СВЦЭМ!$B$34:$B$777,S$155)+'СЕТ СН'!$F$12</f>
        <v>0</v>
      </c>
      <c r="T177" s="36">
        <f>SUMIFS(СВЦЭМ!$E$34:$E$777,СВЦЭМ!$A$34:$A$777,$A177,СВЦЭМ!$B$34:$B$777,T$155)+'СЕТ СН'!$F$12</f>
        <v>0</v>
      </c>
      <c r="U177" s="36">
        <f>SUMIFS(СВЦЭМ!$E$34:$E$777,СВЦЭМ!$A$34:$A$777,$A177,СВЦЭМ!$B$34:$B$777,U$155)+'СЕТ СН'!$F$12</f>
        <v>0</v>
      </c>
      <c r="V177" s="36">
        <f>SUMIFS(СВЦЭМ!$E$34:$E$777,СВЦЭМ!$A$34:$A$777,$A177,СВЦЭМ!$B$34:$B$777,V$155)+'СЕТ СН'!$F$12</f>
        <v>0</v>
      </c>
      <c r="W177" s="36">
        <f>SUMIFS(СВЦЭМ!$E$34:$E$777,СВЦЭМ!$A$34:$A$777,$A177,СВЦЭМ!$B$34:$B$777,W$155)+'СЕТ СН'!$F$12</f>
        <v>0</v>
      </c>
      <c r="X177" s="36">
        <f>SUMIFS(СВЦЭМ!$E$34:$E$777,СВЦЭМ!$A$34:$A$777,$A177,СВЦЭМ!$B$34:$B$777,X$155)+'СЕТ СН'!$F$12</f>
        <v>0</v>
      </c>
      <c r="Y177" s="36">
        <f>SUMIFS(СВЦЭМ!$E$34:$E$777,СВЦЭМ!$A$34:$A$777,$A177,СВЦЭМ!$B$34:$B$777,Y$155)+'СЕТ СН'!$F$12</f>
        <v>0</v>
      </c>
    </row>
    <row r="178" spans="1:27" ht="15.75" x14ac:dyDescent="0.2">
      <c r="A178" s="35">
        <f t="shared" si="4"/>
        <v>43457</v>
      </c>
      <c r="B178" s="36">
        <f>SUMIFS(СВЦЭМ!$E$34:$E$777,СВЦЭМ!$A$34:$A$777,$A178,СВЦЭМ!$B$34:$B$777,B$155)+'СЕТ СН'!$F$12</f>
        <v>0</v>
      </c>
      <c r="C178" s="36">
        <f>SUMIFS(СВЦЭМ!$E$34:$E$777,СВЦЭМ!$A$34:$A$777,$A178,СВЦЭМ!$B$34:$B$777,C$155)+'СЕТ СН'!$F$12</f>
        <v>0</v>
      </c>
      <c r="D178" s="36">
        <f>SUMIFS(СВЦЭМ!$E$34:$E$777,СВЦЭМ!$A$34:$A$777,$A178,СВЦЭМ!$B$34:$B$777,D$155)+'СЕТ СН'!$F$12</f>
        <v>0</v>
      </c>
      <c r="E178" s="36">
        <f>SUMIFS(СВЦЭМ!$E$34:$E$777,СВЦЭМ!$A$34:$A$777,$A178,СВЦЭМ!$B$34:$B$777,E$155)+'СЕТ СН'!$F$12</f>
        <v>0</v>
      </c>
      <c r="F178" s="36">
        <f>SUMIFS(СВЦЭМ!$E$34:$E$777,СВЦЭМ!$A$34:$A$777,$A178,СВЦЭМ!$B$34:$B$777,F$155)+'СЕТ СН'!$F$12</f>
        <v>0</v>
      </c>
      <c r="G178" s="36">
        <f>SUMIFS(СВЦЭМ!$E$34:$E$777,СВЦЭМ!$A$34:$A$777,$A178,СВЦЭМ!$B$34:$B$777,G$155)+'СЕТ СН'!$F$12</f>
        <v>0</v>
      </c>
      <c r="H178" s="36">
        <f>SUMIFS(СВЦЭМ!$E$34:$E$777,СВЦЭМ!$A$34:$A$777,$A178,СВЦЭМ!$B$34:$B$777,H$155)+'СЕТ СН'!$F$12</f>
        <v>0</v>
      </c>
      <c r="I178" s="36">
        <f>SUMIFS(СВЦЭМ!$E$34:$E$777,СВЦЭМ!$A$34:$A$777,$A178,СВЦЭМ!$B$34:$B$777,I$155)+'СЕТ СН'!$F$12</f>
        <v>0</v>
      </c>
      <c r="J178" s="36">
        <f>SUMIFS(СВЦЭМ!$E$34:$E$777,СВЦЭМ!$A$34:$A$777,$A178,СВЦЭМ!$B$34:$B$777,J$155)+'СЕТ СН'!$F$12</f>
        <v>0</v>
      </c>
      <c r="K178" s="36">
        <f>SUMIFS(СВЦЭМ!$E$34:$E$777,СВЦЭМ!$A$34:$A$777,$A178,СВЦЭМ!$B$34:$B$777,K$155)+'СЕТ СН'!$F$12</f>
        <v>0</v>
      </c>
      <c r="L178" s="36">
        <f>SUMIFS(СВЦЭМ!$E$34:$E$777,СВЦЭМ!$A$34:$A$777,$A178,СВЦЭМ!$B$34:$B$777,L$155)+'СЕТ СН'!$F$12</f>
        <v>0</v>
      </c>
      <c r="M178" s="36">
        <f>SUMIFS(СВЦЭМ!$E$34:$E$777,СВЦЭМ!$A$34:$A$777,$A178,СВЦЭМ!$B$34:$B$777,M$155)+'СЕТ СН'!$F$12</f>
        <v>0</v>
      </c>
      <c r="N178" s="36">
        <f>SUMIFS(СВЦЭМ!$E$34:$E$777,СВЦЭМ!$A$34:$A$777,$A178,СВЦЭМ!$B$34:$B$777,N$155)+'СЕТ СН'!$F$12</f>
        <v>0</v>
      </c>
      <c r="O178" s="36">
        <f>SUMIFS(СВЦЭМ!$E$34:$E$777,СВЦЭМ!$A$34:$A$777,$A178,СВЦЭМ!$B$34:$B$777,O$155)+'СЕТ СН'!$F$12</f>
        <v>0</v>
      </c>
      <c r="P178" s="36">
        <f>SUMIFS(СВЦЭМ!$E$34:$E$777,СВЦЭМ!$A$34:$A$777,$A178,СВЦЭМ!$B$34:$B$777,P$155)+'СЕТ СН'!$F$12</f>
        <v>0</v>
      </c>
      <c r="Q178" s="36">
        <f>SUMIFS(СВЦЭМ!$E$34:$E$777,СВЦЭМ!$A$34:$A$777,$A178,СВЦЭМ!$B$34:$B$777,Q$155)+'СЕТ СН'!$F$12</f>
        <v>0</v>
      </c>
      <c r="R178" s="36">
        <f>SUMIFS(СВЦЭМ!$E$34:$E$777,СВЦЭМ!$A$34:$A$777,$A178,СВЦЭМ!$B$34:$B$777,R$155)+'СЕТ СН'!$F$12</f>
        <v>0</v>
      </c>
      <c r="S178" s="36">
        <f>SUMIFS(СВЦЭМ!$E$34:$E$777,СВЦЭМ!$A$34:$A$777,$A178,СВЦЭМ!$B$34:$B$777,S$155)+'СЕТ СН'!$F$12</f>
        <v>0</v>
      </c>
      <c r="T178" s="36">
        <f>SUMIFS(СВЦЭМ!$E$34:$E$777,СВЦЭМ!$A$34:$A$777,$A178,СВЦЭМ!$B$34:$B$777,T$155)+'СЕТ СН'!$F$12</f>
        <v>0</v>
      </c>
      <c r="U178" s="36">
        <f>SUMIFS(СВЦЭМ!$E$34:$E$777,СВЦЭМ!$A$34:$A$777,$A178,СВЦЭМ!$B$34:$B$777,U$155)+'СЕТ СН'!$F$12</f>
        <v>0</v>
      </c>
      <c r="V178" s="36">
        <f>SUMIFS(СВЦЭМ!$E$34:$E$777,СВЦЭМ!$A$34:$A$777,$A178,СВЦЭМ!$B$34:$B$777,V$155)+'СЕТ СН'!$F$12</f>
        <v>0</v>
      </c>
      <c r="W178" s="36">
        <f>SUMIFS(СВЦЭМ!$E$34:$E$777,СВЦЭМ!$A$34:$A$777,$A178,СВЦЭМ!$B$34:$B$777,W$155)+'СЕТ СН'!$F$12</f>
        <v>0</v>
      </c>
      <c r="X178" s="36">
        <f>SUMIFS(СВЦЭМ!$E$34:$E$777,СВЦЭМ!$A$34:$A$777,$A178,СВЦЭМ!$B$34:$B$777,X$155)+'СЕТ СН'!$F$12</f>
        <v>0</v>
      </c>
      <c r="Y178" s="36">
        <f>SUMIFS(СВЦЭМ!$E$34:$E$777,СВЦЭМ!$A$34:$A$777,$A178,СВЦЭМ!$B$34:$B$777,Y$155)+'СЕТ СН'!$F$12</f>
        <v>0</v>
      </c>
    </row>
    <row r="179" spans="1:27" ht="15.75" x14ac:dyDescent="0.2">
      <c r="A179" s="35">
        <f t="shared" si="4"/>
        <v>43458</v>
      </c>
      <c r="B179" s="36">
        <f>SUMIFS(СВЦЭМ!$E$34:$E$777,СВЦЭМ!$A$34:$A$777,$A179,СВЦЭМ!$B$34:$B$777,B$155)+'СЕТ СН'!$F$12</f>
        <v>0</v>
      </c>
      <c r="C179" s="36">
        <f>SUMIFS(СВЦЭМ!$E$34:$E$777,СВЦЭМ!$A$34:$A$777,$A179,СВЦЭМ!$B$34:$B$777,C$155)+'СЕТ СН'!$F$12</f>
        <v>0</v>
      </c>
      <c r="D179" s="36">
        <f>SUMIFS(СВЦЭМ!$E$34:$E$777,СВЦЭМ!$A$34:$A$777,$A179,СВЦЭМ!$B$34:$B$777,D$155)+'СЕТ СН'!$F$12</f>
        <v>0</v>
      </c>
      <c r="E179" s="36">
        <f>SUMIFS(СВЦЭМ!$E$34:$E$777,СВЦЭМ!$A$34:$A$777,$A179,СВЦЭМ!$B$34:$B$777,E$155)+'СЕТ СН'!$F$12</f>
        <v>0</v>
      </c>
      <c r="F179" s="36">
        <f>SUMIFS(СВЦЭМ!$E$34:$E$777,СВЦЭМ!$A$34:$A$777,$A179,СВЦЭМ!$B$34:$B$777,F$155)+'СЕТ СН'!$F$12</f>
        <v>0</v>
      </c>
      <c r="G179" s="36">
        <f>SUMIFS(СВЦЭМ!$E$34:$E$777,СВЦЭМ!$A$34:$A$777,$A179,СВЦЭМ!$B$34:$B$777,G$155)+'СЕТ СН'!$F$12</f>
        <v>0</v>
      </c>
      <c r="H179" s="36">
        <f>SUMIFS(СВЦЭМ!$E$34:$E$777,СВЦЭМ!$A$34:$A$777,$A179,СВЦЭМ!$B$34:$B$777,H$155)+'СЕТ СН'!$F$12</f>
        <v>0</v>
      </c>
      <c r="I179" s="36">
        <f>SUMIFS(СВЦЭМ!$E$34:$E$777,СВЦЭМ!$A$34:$A$777,$A179,СВЦЭМ!$B$34:$B$777,I$155)+'СЕТ СН'!$F$12</f>
        <v>0</v>
      </c>
      <c r="J179" s="36">
        <f>SUMIFS(СВЦЭМ!$E$34:$E$777,СВЦЭМ!$A$34:$A$777,$A179,СВЦЭМ!$B$34:$B$777,J$155)+'СЕТ СН'!$F$12</f>
        <v>0</v>
      </c>
      <c r="K179" s="36">
        <f>SUMIFS(СВЦЭМ!$E$34:$E$777,СВЦЭМ!$A$34:$A$777,$A179,СВЦЭМ!$B$34:$B$777,K$155)+'СЕТ СН'!$F$12</f>
        <v>0</v>
      </c>
      <c r="L179" s="36">
        <f>SUMIFS(СВЦЭМ!$E$34:$E$777,СВЦЭМ!$A$34:$A$777,$A179,СВЦЭМ!$B$34:$B$777,L$155)+'СЕТ СН'!$F$12</f>
        <v>0</v>
      </c>
      <c r="M179" s="36">
        <f>SUMIFS(СВЦЭМ!$E$34:$E$777,СВЦЭМ!$A$34:$A$777,$A179,СВЦЭМ!$B$34:$B$777,M$155)+'СЕТ СН'!$F$12</f>
        <v>0</v>
      </c>
      <c r="N179" s="36">
        <f>SUMIFS(СВЦЭМ!$E$34:$E$777,СВЦЭМ!$A$34:$A$777,$A179,СВЦЭМ!$B$34:$B$777,N$155)+'СЕТ СН'!$F$12</f>
        <v>0</v>
      </c>
      <c r="O179" s="36">
        <f>SUMIFS(СВЦЭМ!$E$34:$E$777,СВЦЭМ!$A$34:$A$777,$A179,СВЦЭМ!$B$34:$B$777,O$155)+'СЕТ СН'!$F$12</f>
        <v>0</v>
      </c>
      <c r="P179" s="36">
        <f>SUMIFS(СВЦЭМ!$E$34:$E$777,СВЦЭМ!$A$34:$A$777,$A179,СВЦЭМ!$B$34:$B$777,P$155)+'СЕТ СН'!$F$12</f>
        <v>0</v>
      </c>
      <c r="Q179" s="36">
        <f>SUMIFS(СВЦЭМ!$E$34:$E$777,СВЦЭМ!$A$34:$A$777,$A179,СВЦЭМ!$B$34:$B$777,Q$155)+'СЕТ СН'!$F$12</f>
        <v>0</v>
      </c>
      <c r="R179" s="36">
        <f>SUMIFS(СВЦЭМ!$E$34:$E$777,СВЦЭМ!$A$34:$A$777,$A179,СВЦЭМ!$B$34:$B$777,R$155)+'СЕТ СН'!$F$12</f>
        <v>0</v>
      </c>
      <c r="S179" s="36">
        <f>SUMIFS(СВЦЭМ!$E$34:$E$777,СВЦЭМ!$A$34:$A$777,$A179,СВЦЭМ!$B$34:$B$777,S$155)+'СЕТ СН'!$F$12</f>
        <v>0</v>
      </c>
      <c r="T179" s="36">
        <f>SUMIFS(СВЦЭМ!$E$34:$E$777,СВЦЭМ!$A$34:$A$777,$A179,СВЦЭМ!$B$34:$B$777,T$155)+'СЕТ СН'!$F$12</f>
        <v>0</v>
      </c>
      <c r="U179" s="36">
        <f>SUMIFS(СВЦЭМ!$E$34:$E$777,СВЦЭМ!$A$34:$A$777,$A179,СВЦЭМ!$B$34:$B$777,U$155)+'СЕТ СН'!$F$12</f>
        <v>0</v>
      </c>
      <c r="V179" s="36">
        <f>SUMIFS(СВЦЭМ!$E$34:$E$777,СВЦЭМ!$A$34:$A$777,$A179,СВЦЭМ!$B$34:$B$777,V$155)+'СЕТ СН'!$F$12</f>
        <v>0</v>
      </c>
      <c r="W179" s="36">
        <f>SUMIFS(СВЦЭМ!$E$34:$E$777,СВЦЭМ!$A$34:$A$777,$A179,СВЦЭМ!$B$34:$B$777,W$155)+'СЕТ СН'!$F$12</f>
        <v>0</v>
      </c>
      <c r="X179" s="36">
        <f>SUMIFS(СВЦЭМ!$E$34:$E$777,СВЦЭМ!$A$34:$A$777,$A179,СВЦЭМ!$B$34:$B$777,X$155)+'СЕТ СН'!$F$12</f>
        <v>0</v>
      </c>
      <c r="Y179" s="36">
        <f>SUMIFS(СВЦЭМ!$E$34:$E$777,СВЦЭМ!$A$34:$A$777,$A179,СВЦЭМ!$B$34:$B$777,Y$155)+'СЕТ СН'!$F$12</f>
        <v>0</v>
      </c>
    </row>
    <row r="180" spans="1:27" ht="15.75" x14ac:dyDescent="0.2">
      <c r="A180" s="35">
        <f t="shared" si="4"/>
        <v>43459</v>
      </c>
      <c r="B180" s="36">
        <f>SUMIFS(СВЦЭМ!$E$34:$E$777,СВЦЭМ!$A$34:$A$777,$A180,СВЦЭМ!$B$34:$B$777,B$155)+'СЕТ СН'!$F$12</f>
        <v>0</v>
      </c>
      <c r="C180" s="36">
        <f>SUMIFS(СВЦЭМ!$E$34:$E$777,СВЦЭМ!$A$34:$A$777,$A180,СВЦЭМ!$B$34:$B$777,C$155)+'СЕТ СН'!$F$12</f>
        <v>0</v>
      </c>
      <c r="D180" s="36">
        <f>SUMIFS(СВЦЭМ!$E$34:$E$777,СВЦЭМ!$A$34:$A$777,$A180,СВЦЭМ!$B$34:$B$777,D$155)+'СЕТ СН'!$F$12</f>
        <v>0</v>
      </c>
      <c r="E180" s="36">
        <f>SUMIFS(СВЦЭМ!$E$34:$E$777,СВЦЭМ!$A$34:$A$777,$A180,СВЦЭМ!$B$34:$B$777,E$155)+'СЕТ СН'!$F$12</f>
        <v>0</v>
      </c>
      <c r="F180" s="36">
        <f>SUMIFS(СВЦЭМ!$E$34:$E$777,СВЦЭМ!$A$34:$A$777,$A180,СВЦЭМ!$B$34:$B$777,F$155)+'СЕТ СН'!$F$12</f>
        <v>0</v>
      </c>
      <c r="G180" s="36">
        <f>SUMIFS(СВЦЭМ!$E$34:$E$777,СВЦЭМ!$A$34:$A$777,$A180,СВЦЭМ!$B$34:$B$777,G$155)+'СЕТ СН'!$F$12</f>
        <v>0</v>
      </c>
      <c r="H180" s="36">
        <f>SUMIFS(СВЦЭМ!$E$34:$E$777,СВЦЭМ!$A$34:$A$777,$A180,СВЦЭМ!$B$34:$B$777,H$155)+'СЕТ СН'!$F$12</f>
        <v>0</v>
      </c>
      <c r="I180" s="36">
        <f>SUMIFS(СВЦЭМ!$E$34:$E$777,СВЦЭМ!$A$34:$A$777,$A180,СВЦЭМ!$B$34:$B$777,I$155)+'СЕТ СН'!$F$12</f>
        <v>0</v>
      </c>
      <c r="J180" s="36">
        <f>SUMIFS(СВЦЭМ!$E$34:$E$777,СВЦЭМ!$A$34:$A$777,$A180,СВЦЭМ!$B$34:$B$777,J$155)+'СЕТ СН'!$F$12</f>
        <v>0</v>
      </c>
      <c r="K180" s="36">
        <f>SUMIFS(СВЦЭМ!$E$34:$E$777,СВЦЭМ!$A$34:$A$777,$A180,СВЦЭМ!$B$34:$B$777,K$155)+'СЕТ СН'!$F$12</f>
        <v>0</v>
      </c>
      <c r="L180" s="36">
        <f>SUMIFS(СВЦЭМ!$E$34:$E$777,СВЦЭМ!$A$34:$A$777,$A180,СВЦЭМ!$B$34:$B$777,L$155)+'СЕТ СН'!$F$12</f>
        <v>0</v>
      </c>
      <c r="M180" s="36">
        <f>SUMIFS(СВЦЭМ!$E$34:$E$777,СВЦЭМ!$A$34:$A$777,$A180,СВЦЭМ!$B$34:$B$777,M$155)+'СЕТ СН'!$F$12</f>
        <v>0</v>
      </c>
      <c r="N180" s="36">
        <f>SUMIFS(СВЦЭМ!$E$34:$E$777,СВЦЭМ!$A$34:$A$777,$A180,СВЦЭМ!$B$34:$B$777,N$155)+'СЕТ СН'!$F$12</f>
        <v>0</v>
      </c>
      <c r="O180" s="36">
        <f>SUMIFS(СВЦЭМ!$E$34:$E$777,СВЦЭМ!$A$34:$A$777,$A180,СВЦЭМ!$B$34:$B$777,O$155)+'СЕТ СН'!$F$12</f>
        <v>0</v>
      </c>
      <c r="P180" s="36">
        <f>SUMIFS(СВЦЭМ!$E$34:$E$777,СВЦЭМ!$A$34:$A$777,$A180,СВЦЭМ!$B$34:$B$777,P$155)+'СЕТ СН'!$F$12</f>
        <v>0</v>
      </c>
      <c r="Q180" s="36">
        <f>SUMIFS(СВЦЭМ!$E$34:$E$777,СВЦЭМ!$A$34:$A$777,$A180,СВЦЭМ!$B$34:$B$777,Q$155)+'СЕТ СН'!$F$12</f>
        <v>0</v>
      </c>
      <c r="R180" s="36">
        <f>SUMIFS(СВЦЭМ!$E$34:$E$777,СВЦЭМ!$A$34:$A$777,$A180,СВЦЭМ!$B$34:$B$777,R$155)+'СЕТ СН'!$F$12</f>
        <v>0</v>
      </c>
      <c r="S180" s="36">
        <f>SUMIFS(СВЦЭМ!$E$34:$E$777,СВЦЭМ!$A$34:$A$777,$A180,СВЦЭМ!$B$34:$B$777,S$155)+'СЕТ СН'!$F$12</f>
        <v>0</v>
      </c>
      <c r="T180" s="36">
        <f>SUMIFS(СВЦЭМ!$E$34:$E$777,СВЦЭМ!$A$34:$A$777,$A180,СВЦЭМ!$B$34:$B$777,T$155)+'СЕТ СН'!$F$12</f>
        <v>0</v>
      </c>
      <c r="U180" s="36">
        <f>SUMIFS(СВЦЭМ!$E$34:$E$777,СВЦЭМ!$A$34:$A$777,$A180,СВЦЭМ!$B$34:$B$777,U$155)+'СЕТ СН'!$F$12</f>
        <v>0</v>
      </c>
      <c r="V180" s="36">
        <f>SUMIFS(СВЦЭМ!$E$34:$E$777,СВЦЭМ!$A$34:$A$777,$A180,СВЦЭМ!$B$34:$B$777,V$155)+'СЕТ СН'!$F$12</f>
        <v>0</v>
      </c>
      <c r="W180" s="36">
        <f>SUMIFS(СВЦЭМ!$E$34:$E$777,СВЦЭМ!$A$34:$A$777,$A180,СВЦЭМ!$B$34:$B$777,W$155)+'СЕТ СН'!$F$12</f>
        <v>0</v>
      </c>
      <c r="X180" s="36">
        <f>SUMIFS(СВЦЭМ!$E$34:$E$777,СВЦЭМ!$A$34:$A$777,$A180,СВЦЭМ!$B$34:$B$777,X$155)+'СЕТ СН'!$F$12</f>
        <v>0</v>
      </c>
      <c r="Y180" s="36">
        <f>SUMIFS(СВЦЭМ!$E$34:$E$777,СВЦЭМ!$A$34:$A$777,$A180,СВЦЭМ!$B$34:$B$777,Y$155)+'СЕТ СН'!$F$12</f>
        <v>0</v>
      </c>
    </row>
    <row r="181" spans="1:27" ht="15.75" x14ac:dyDescent="0.2">
      <c r="A181" s="35">
        <f t="shared" si="4"/>
        <v>43460</v>
      </c>
      <c r="B181" s="36">
        <f>SUMIFS(СВЦЭМ!$E$34:$E$777,СВЦЭМ!$A$34:$A$777,$A181,СВЦЭМ!$B$34:$B$777,B$155)+'СЕТ СН'!$F$12</f>
        <v>0</v>
      </c>
      <c r="C181" s="36">
        <f>SUMIFS(СВЦЭМ!$E$34:$E$777,СВЦЭМ!$A$34:$A$777,$A181,СВЦЭМ!$B$34:$B$777,C$155)+'СЕТ СН'!$F$12</f>
        <v>0</v>
      </c>
      <c r="D181" s="36">
        <f>SUMIFS(СВЦЭМ!$E$34:$E$777,СВЦЭМ!$A$34:$A$777,$A181,СВЦЭМ!$B$34:$B$777,D$155)+'СЕТ СН'!$F$12</f>
        <v>0</v>
      </c>
      <c r="E181" s="36">
        <f>SUMIFS(СВЦЭМ!$E$34:$E$777,СВЦЭМ!$A$34:$A$777,$A181,СВЦЭМ!$B$34:$B$777,E$155)+'СЕТ СН'!$F$12</f>
        <v>0</v>
      </c>
      <c r="F181" s="36">
        <f>SUMIFS(СВЦЭМ!$E$34:$E$777,СВЦЭМ!$A$34:$A$777,$A181,СВЦЭМ!$B$34:$B$777,F$155)+'СЕТ СН'!$F$12</f>
        <v>0</v>
      </c>
      <c r="G181" s="36">
        <f>SUMIFS(СВЦЭМ!$E$34:$E$777,СВЦЭМ!$A$34:$A$777,$A181,СВЦЭМ!$B$34:$B$777,G$155)+'СЕТ СН'!$F$12</f>
        <v>0</v>
      </c>
      <c r="H181" s="36">
        <f>SUMIFS(СВЦЭМ!$E$34:$E$777,СВЦЭМ!$A$34:$A$777,$A181,СВЦЭМ!$B$34:$B$777,H$155)+'СЕТ СН'!$F$12</f>
        <v>0</v>
      </c>
      <c r="I181" s="36">
        <f>SUMIFS(СВЦЭМ!$E$34:$E$777,СВЦЭМ!$A$34:$A$777,$A181,СВЦЭМ!$B$34:$B$777,I$155)+'СЕТ СН'!$F$12</f>
        <v>0</v>
      </c>
      <c r="J181" s="36">
        <f>SUMIFS(СВЦЭМ!$E$34:$E$777,СВЦЭМ!$A$34:$A$777,$A181,СВЦЭМ!$B$34:$B$777,J$155)+'СЕТ СН'!$F$12</f>
        <v>0</v>
      </c>
      <c r="K181" s="36">
        <f>SUMIFS(СВЦЭМ!$E$34:$E$777,СВЦЭМ!$A$34:$A$777,$A181,СВЦЭМ!$B$34:$B$777,K$155)+'СЕТ СН'!$F$12</f>
        <v>0</v>
      </c>
      <c r="L181" s="36">
        <f>SUMIFS(СВЦЭМ!$E$34:$E$777,СВЦЭМ!$A$34:$A$777,$A181,СВЦЭМ!$B$34:$B$777,L$155)+'СЕТ СН'!$F$12</f>
        <v>0</v>
      </c>
      <c r="M181" s="36">
        <f>SUMIFS(СВЦЭМ!$E$34:$E$777,СВЦЭМ!$A$34:$A$777,$A181,СВЦЭМ!$B$34:$B$777,M$155)+'СЕТ СН'!$F$12</f>
        <v>0</v>
      </c>
      <c r="N181" s="36">
        <f>SUMIFS(СВЦЭМ!$E$34:$E$777,СВЦЭМ!$A$34:$A$777,$A181,СВЦЭМ!$B$34:$B$777,N$155)+'СЕТ СН'!$F$12</f>
        <v>0</v>
      </c>
      <c r="O181" s="36">
        <f>SUMIFS(СВЦЭМ!$E$34:$E$777,СВЦЭМ!$A$34:$A$777,$A181,СВЦЭМ!$B$34:$B$777,O$155)+'СЕТ СН'!$F$12</f>
        <v>0</v>
      </c>
      <c r="P181" s="36">
        <f>SUMIFS(СВЦЭМ!$E$34:$E$777,СВЦЭМ!$A$34:$A$777,$A181,СВЦЭМ!$B$34:$B$777,P$155)+'СЕТ СН'!$F$12</f>
        <v>0</v>
      </c>
      <c r="Q181" s="36">
        <f>SUMIFS(СВЦЭМ!$E$34:$E$777,СВЦЭМ!$A$34:$A$777,$A181,СВЦЭМ!$B$34:$B$777,Q$155)+'СЕТ СН'!$F$12</f>
        <v>0</v>
      </c>
      <c r="R181" s="36">
        <f>SUMIFS(СВЦЭМ!$E$34:$E$777,СВЦЭМ!$A$34:$A$777,$A181,СВЦЭМ!$B$34:$B$777,R$155)+'СЕТ СН'!$F$12</f>
        <v>0</v>
      </c>
      <c r="S181" s="36">
        <f>SUMIFS(СВЦЭМ!$E$34:$E$777,СВЦЭМ!$A$34:$A$777,$A181,СВЦЭМ!$B$34:$B$777,S$155)+'СЕТ СН'!$F$12</f>
        <v>0</v>
      </c>
      <c r="T181" s="36">
        <f>SUMIFS(СВЦЭМ!$E$34:$E$777,СВЦЭМ!$A$34:$A$777,$A181,СВЦЭМ!$B$34:$B$777,T$155)+'СЕТ СН'!$F$12</f>
        <v>0</v>
      </c>
      <c r="U181" s="36">
        <f>SUMIFS(СВЦЭМ!$E$34:$E$777,СВЦЭМ!$A$34:$A$777,$A181,СВЦЭМ!$B$34:$B$777,U$155)+'СЕТ СН'!$F$12</f>
        <v>0</v>
      </c>
      <c r="V181" s="36">
        <f>SUMIFS(СВЦЭМ!$E$34:$E$777,СВЦЭМ!$A$34:$A$777,$A181,СВЦЭМ!$B$34:$B$777,V$155)+'СЕТ СН'!$F$12</f>
        <v>0</v>
      </c>
      <c r="W181" s="36">
        <f>SUMIFS(СВЦЭМ!$E$34:$E$777,СВЦЭМ!$A$34:$A$777,$A181,СВЦЭМ!$B$34:$B$777,W$155)+'СЕТ СН'!$F$12</f>
        <v>0</v>
      </c>
      <c r="X181" s="36">
        <f>SUMIFS(СВЦЭМ!$E$34:$E$777,СВЦЭМ!$A$34:$A$777,$A181,СВЦЭМ!$B$34:$B$777,X$155)+'СЕТ СН'!$F$12</f>
        <v>0</v>
      </c>
      <c r="Y181" s="36">
        <f>SUMIFS(СВЦЭМ!$E$34:$E$777,СВЦЭМ!$A$34:$A$777,$A181,СВЦЭМ!$B$34:$B$777,Y$155)+'СЕТ СН'!$F$12</f>
        <v>0</v>
      </c>
    </row>
    <row r="182" spans="1:27" ht="15.75" x14ac:dyDescent="0.2">
      <c r="A182" s="35">
        <f t="shared" si="4"/>
        <v>43461</v>
      </c>
      <c r="B182" s="36">
        <f>SUMIFS(СВЦЭМ!$E$34:$E$777,СВЦЭМ!$A$34:$A$777,$A182,СВЦЭМ!$B$34:$B$777,B$155)+'СЕТ СН'!$F$12</f>
        <v>0</v>
      </c>
      <c r="C182" s="36">
        <f>SUMIFS(СВЦЭМ!$E$34:$E$777,СВЦЭМ!$A$34:$A$777,$A182,СВЦЭМ!$B$34:$B$777,C$155)+'СЕТ СН'!$F$12</f>
        <v>0</v>
      </c>
      <c r="D182" s="36">
        <f>SUMIFS(СВЦЭМ!$E$34:$E$777,СВЦЭМ!$A$34:$A$777,$A182,СВЦЭМ!$B$34:$B$777,D$155)+'СЕТ СН'!$F$12</f>
        <v>0</v>
      </c>
      <c r="E182" s="36">
        <f>SUMIFS(СВЦЭМ!$E$34:$E$777,СВЦЭМ!$A$34:$A$777,$A182,СВЦЭМ!$B$34:$B$777,E$155)+'СЕТ СН'!$F$12</f>
        <v>0</v>
      </c>
      <c r="F182" s="36">
        <f>SUMIFS(СВЦЭМ!$E$34:$E$777,СВЦЭМ!$A$34:$A$777,$A182,СВЦЭМ!$B$34:$B$777,F$155)+'СЕТ СН'!$F$12</f>
        <v>0</v>
      </c>
      <c r="G182" s="36">
        <f>SUMIFS(СВЦЭМ!$E$34:$E$777,СВЦЭМ!$A$34:$A$777,$A182,СВЦЭМ!$B$34:$B$777,G$155)+'СЕТ СН'!$F$12</f>
        <v>0</v>
      </c>
      <c r="H182" s="36">
        <f>SUMIFS(СВЦЭМ!$E$34:$E$777,СВЦЭМ!$A$34:$A$777,$A182,СВЦЭМ!$B$34:$B$777,H$155)+'СЕТ СН'!$F$12</f>
        <v>0</v>
      </c>
      <c r="I182" s="36">
        <f>SUMIFS(СВЦЭМ!$E$34:$E$777,СВЦЭМ!$A$34:$A$777,$A182,СВЦЭМ!$B$34:$B$777,I$155)+'СЕТ СН'!$F$12</f>
        <v>0</v>
      </c>
      <c r="J182" s="36">
        <f>SUMIFS(СВЦЭМ!$E$34:$E$777,СВЦЭМ!$A$34:$A$777,$A182,СВЦЭМ!$B$34:$B$777,J$155)+'СЕТ СН'!$F$12</f>
        <v>0</v>
      </c>
      <c r="K182" s="36">
        <f>SUMIFS(СВЦЭМ!$E$34:$E$777,СВЦЭМ!$A$34:$A$777,$A182,СВЦЭМ!$B$34:$B$777,K$155)+'СЕТ СН'!$F$12</f>
        <v>0</v>
      </c>
      <c r="L182" s="36">
        <f>SUMIFS(СВЦЭМ!$E$34:$E$777,СВЦЭМ!$A$34:$A$777,$A182,СВЦЭМ!$B$34:$B$777,L$155)+'СЕТ СН'!$F$12</f>
        <v>0</v>
      </c>
      <c r="M182" s="36">
        <f>SUMIFS(СВЦЭМ!$E$34:$E$777,СВЦЭМ!$A$34:$A$777,$A182,СВЦЭМ!$B$34:$B$777,M$155)+'СЕТ СН'!$F$12</f>
        <v>0</v>
      </c>
      <c r="N182" s="36">
        <f>SUMIFS(СВЦЭМ!$E$34:$E$777,СВЦЭМ!$A$34:$A$777,$A182,СВЦЭМ!$B$34:$B$777,N$155)+'СЕТ СН'!$F$12</f>
        <v>0</v>
      </c>
      <c r="O182" s="36">
        <f>SUMIFS(СВЦЭМ!$E$34:$E$777,СВЦЭМ!$A$34:$A$777,$A182,СВЦЭМ!$B$34:$B$777,O$155)+'СЕТ СН'!$F$12</f>
        <v>0</v>
      </c>
      <c r="P182" s="36">
        <f>SUMIFS(СВЦЭМ!$E$34:$E$777,СВЦЭМ!$A$34:$A$777,$A182,СВЦЭМ!$B$34:$B$777,P$155)+'СЕТ СН'!$F$12</f>
        <v>0</v>
      </c>
      <c r="Q182" s="36">
        <f>SUMIFS(СВЦЭМ!$E$34:$E$777,СВЦЭМ!$A$34:$A$777,$A182,СВЦЭМ!$B$34:$B$777,Q$155)+'СЕТ СН'!$F$12</f>
        <v>0</v>
      </c>
      <c r="R182" s="36">
        <f>SUMIFS(СВЦЭМ!$E$34:$E$777,СВЦЭМ!$A$34:$A$777,$A182,СВЦЭМ!$B$34:$B$777,R$155)+'СЕТ СН'!$F$12</f>
        <v>0</v>
      </c>
      <c r="S182" s="36">
        <f>SUMIFS(СВЦЭМ!$E$34:$E$777,СВЦЭМ!$A$34:$A$777,$A182,СВЦЭМ!$B$34:$B$777,S$155)+'СЕТ СН'!$F$12</f>
        <v>0</v>
      </c>
      <c r="T182" s="36">
        <f>SUMIFS(СВЦЭМ!$E$34:$E$777,СВЦЭМ!$A$34:$A$777,$A182,СВЦЭМ!$B$34:$B$777,T$155)+'СЕТ СН'!$F$12</f>
        <v>0</v>
      </c>
      <c r="U182" s="36">
        <f>SUMIFS(СВЦЭМ!$E$34:$E$777,СВЦЭМ!$A$34:$A$777,$A182,СВЦЭМ!$B$34:$B$777,U$155)+'СЕТ СН'!$F$12</f>
        <v>0</v>
      </c>
      <c r="V182" s="36">
        <f>SUMIFS(СВЦЭМ!$E$34:$E$777,СВЦЭМ!$A$34:$A$777,$A182,СВЦЭМ!$B$34:$B$777,V$155)+'СЕТ СН'!$F$12</f>
        <v>0</v>
      </c>
      <c r="W182" s="36">
        <f>SUMIFS(СВЦЭМ!$E$34:$E$777,СВЦЭМ!$A$34:$A$777,$A182,СВЦЭМ!$B$34:$B$777,W$155)+'СЕТ СН'!$F$12</f>
        <v>0</v>
      </c>
      <c r="X182" s="36">
        <f>SUMIFS(СВЦЭМ!$E$34:$E$777,СВЦЭМ!$A$34:$A$777,$A182,СВЦЭМ!$B$34:$B$777,X$155)+'СЕТ СН'!$F$12</f>
        <v>0</v>
      </c>
      <c r="Y182" s="36">
        <f>SUMIFS(СВЦЭМ!$E$34:$E$777,СВЦЭМ!$A$34:$A$777,$A182,СВЦЭМ!$B$34:$B$777,Y$155)+'СЕТ СН'!$F$12</f>
        <v>0</v>
      </c>
    </row>
    <row r="183" spans="1:27" ht="15.75" x14ac:dyDescent="0.2">
      <c r="A183" s="35">
        <f t="shared" si="4"/>
        <v>43462</v>
      </c>
      <c r="B183" s="36">
        <f>SUMIFS(СВЦЭМ!$E$34:$E$777,СВЦЭМ!$A$34:$A$777,$A183,СВЦЭМ!$B$34:$B$777,B$155)+'СЕТ СН'!$F$12</f>
        <v>0</v>
      </c>
      <c r="C183" s="36">
        <f>SUMIFS(СВЦЭМ!$E$34:$E$777,СВЦЭМ!$A$34:$A$777,$A183,СВЦЭМ!$B$34:$B$777,C$155)+'СЕТ СН'!$F$12</f>
        <v>0</v>
      </c>
      <c r="D183" s="36">
        <f>SUMIFS(СВЦЭМ!$E$34:$E$777,СВЦЭМ!$A$34:$A$777,$A183,СВЦЭМ!$B$34:$B$777,D$155)+'СЕТ СН'!$F$12</f>
        <v>0</v>
      </c>
      <c r="E183" s="36">
        <f>SUMIFS(СВЦЭМ!$E$34:$E$777,СВЦЭМ!$A$34:$A$777,$A183,СВЦЭМ!$B$34:$B$777,E$155)+'СЕТ СН'!$F$12</f>
        <v>0</v>
      </c>
      <c r="F183" s="36">
        <f>SUMIFS(СВЦЭМ!$E$34:$E$777,СВЦЭМ!$A$34:$A$777,$A183,СВЦЭМ!$B$34:$B$777,F$155)+'СЕТ СН'!$F$12</f>
        <v>0</v>
      </c>
      <c r="G183" s="36">
        <f>SUMIFS(СВЦЭМ!$E$34:$E$777,СВЦЭМ!$A$34:$A$777,$A183,СВЦЭМ!$B$34:$B$777,G$155)+'СЕТ СН'!$F$12</f>
        <v>0</v>
      </c>
      <c r="H183" s="36">
        <f>SUMIFS(СВЦЭМ!$E$34:$E$777,СВЦЭМ!$A$34:$A$777,$A183,СВЦЭМ!$B$34:$B$777,H$155)+'СЕТ СН'!$F$12</f>
        <v>0</v>
      </c>
      <c r="I183" s="36">
        <f>SUMIFS(СВЦЭМ!$E$34:$E$777,СВЦЭМ!$A$34:$A$777,$A183,СВЦЭМ!$B$34:$B$777,I$155)+'СЕТ СН'!$F$12</f>
        <v>0</v>
      </c>
      <c r="J183" s="36">
        <f>SUMIFS(СВЦЭМ!$E$34:$E$777,СВЦЭМ!$A$34:$A$777,$A183,СВЦЭМ!$B$34:$B$777,J$155)+'СЕТ СН'!$F$12</f>
        <v>0</v>
      </c>
      <c r="K183" s="36">
        <f>SUMIFS(СВЦЭМ!$E$34:$E$777,СВЦЭМ!$A$34:$A$777,$A183,СВЦЭМ!$B$34:$B$777,K$155)+'СЕТ СН'!$F$12</f>
        <v>0</v>
      </c>
      <c r="L183" s="36">
        <f>SUMIFS(СВЦЭМ!$E$34:$E$777,СВЦЭМ!$A$34:$A$777,$A183,СВЦЭМ!$B$34:$B$777,L$155)+'СЕТ СН'!$F$12</f>
        <v>0</v>
      </c>
      <c r="M183" s="36">
        <f>SUMIFS(СВЦЭМ!$E$34:$E$777,СВЦЭМ!$A$34:$A$777,$A183,СВЦЭМ!$B$34:$B$777,M$155)+'СЕТ СН'!$F$12</f>
        <v>0</v>
      </c>
      <c r="N183" s="36">
        <f>SUMIFS(СВЦЭМ!$E$34:$E$777,СВЦЭМ!$A$34:$A$777,$A183,СВЦЭМ!$B$34:$B$777,N$155)+'СЕТ СН'!$F$12</f>
        <v>0</v>
      </c>
      <c r="O183" s="36">
        <f>SUMIFS(СВЦЭМ!$E$34:$E$777,СВЦЭМ!$A$34:$A$777,$A183,СВЦЭМ!$B$34:$B$777,O$155)+'СЕТ СН'!$F$12</f>
        <v>0</v>
      </c>
      <c r="P183" s="36">
        <f>SUMIFS(СВЦЭМ!$E$34:$E$777,СВЦЭМ!$A$34:$A$777,$A183,СВЦЭМ!$B$34:$B$777,P$155)+'СЕТ СН'!$F$12</f>
        <v>0</v>
      </c>
      <c r="Q183" s="36">
        <f>SUMIFS(СВЦЭМ!$E$34:$E$777,СВЦЭМ!$A$34:$A$777,$A183,СВЦЭМ!$B$34:$B$777,Q$155)+'СЕТ СН'!$F$12</f>
        <v>0</v>
      </c>
      <c r="R183" s="36">
        <f>SUMIFS(СВЦЭМ!$E$34:$E$777,СВЦЭМ!$A$34:$A$777,$A183,СВЦЭМ!$B$34:$B$777,R$155)+'СЕТ СН'!$F$12</f>
        <v>0</v>
      </c>
      <c r="S183" s="36">
        <f>SUMIFS(СВЦЭМ!$E$34:$E$777,СВЦЭМ!$A$34:$A$777,$A183,СВЦЭМ!$B$34:$B$777,S$155)+'СЕТ СН'!$F$12</f>
        <v>0</v>
      </c>
      <c r="T183" s="36">
        <f>SUMIFS(СВЦЭМ!$E$34:$E$777,СВЦЭМ!$A$34:$A$777,$A183,СВЦЭМ!$B$34:$B$777,T$155)+'СЕТ СН'!$F$12</f>
        <v>0</v>
      </c>
      <c r="U183" s="36">
        <f>SUMIFS(СВЦЭМ!$E$34:$E$777,СВЦЭМ!$A$34:$A$777,$A183,СВЦЭМ!$B$34:$B$777,U$155)+'СЕТ СН'!$F$12</f>
        <v>0</v>
      </c>
      <c r="V183" s="36">
        <f>SUMIFS(СВЦЭМ!$E$34:$E$777,СВЦЭМ!$A$34:$A$777,$A183,СВЦЭМ!$B$34:$B$777,V$155)+'СЕТ СН'!$F$12</f>
        <v>0</v>
      </c>
      <c r="W183" s="36">
        <f>SUMIFS(СВЦЭМ!$E$34:$E$777,СВЦЭМ!$A$34:$A$777,$A183,СВЦЭМ!$B$34:$B$777,W$155)+'СЕТ СН'!$F$12</f>
        <v>0</v>
      </c>
      <c r="X183" s="36">
        <f>SUMIFS(СВЦЭМ!$E$34:$E$777,СВЦЭМ!$A$34:$A$777,$A183,СВЦЭМ!$B$34:$B$777,X$155)+'СЕТ СН'!$F$12</f>
        <v>0</v>
      </c>
      <c r="Y183" s="36">
        <f>SUMIFS(СВЦЭМ!$E$34:$E$777,СВЦЭМ!$A$34:$A$777,$A183,СВЦЭМ!$B$34:$B$777,Y$155)+'СЕТ СН'!$F$12</f>
        <v>0</v>
      </c>
    </row>
    <row r="184" spans="1:27" ht="15.75" x14ac:dyDescent="0.2">
      <c r="A184" s="35">
        <f t="shared" si="4"/>
        <v>43463</v>
      </c>
      <c r="B184" s="36">
        <f>SUMIFS(СВЦЭМ!$E$34:$E$777,СВЦЭМ!$A$34:$A$777,$A184,СВЦЭМ!$B$34:$B$777,B$155)+'СЕТ СН'!$F$12</f>
        <v>0</v>
      </c>
      <c r="C184" s="36">
        <f>SUMIFS(СВЦЭМ!$E$34:$E$777,СВЦЭМ!$A$34:$A$777,$A184,СВЦЭМ!$B$34:$B$777,C$155)+'СЕТ СН'!$F$12</f>
        <v>0</v>
      </c>
      <c r="D184" s="36">
        <f>SUMIFS(СВЦЭМ!$E$34:$E$777,СВЦЭМ!$A$34:$A$777,$A184,СВЦЭМ!$B$34:$B$777,D$155)+'СЕТ СН'!$F$12</f>
        <v>0</v>
      </c>
      <c r="E184" s="36">
        <f>SUMIFS(СВЦЭМ!$E$34:$E$777,СВЦЭМ!$A$34:$A$777,$A184,СВЦЭМ!$B$34:$B$777,E$155)+'СЕТ СН'!$F$12</f>
        <v>0</v>
      </c>
      <c r="F184" s="36">
        <f>SUMIFS(СВЦЭМ!$E$34:$E$777,СВЦЭМ!$A$34:$A$777,$A184,СВЦЭМ!$B$34:$B$777,F$155)+'СЕТ СН'!$F$12</f>
        <v>0</v>
      </c>
      <c r="G184" s="36">
        <f>SUMIFS(СВЦЭМ!$E$34:$E$777,СВЦЭМ!$A$34:$A$777,$A184,СВЦЭМ!$B$34:$B$777,G$155)+'СЕТ СН'!$F$12</f>
        <v>0</v>
      </c>
      <c r="H184" s="36">
        <f>SUMIFS(СВЦЭМ!$E$34:$E$777,СВЦЭМ!$A$34:$A$777,$A184,СВЦЭМ!$B$34:$B$777,H$155)+'СЕТ СН'!$F$12</f>
        <v>0</v>
      </c>
      <c r="I184" s="36">
        <f>SUMIFS(СВЦЭМ!$E$34:$E$777,СВЦЭМ!$A$34:$A$777,$A184,СВЦЭМ!$B$34:$B$777,I$155)+'СЕТ СН'!$F$12</f>
        <v>0</v>
      </c>
      <c r="J184" s="36">
        <f>SUMIFS(СВЦЭМ!$E$34:$E$777,СВЦЭМ!$A$34:$A$777,$A184,СВЦЭМ!$B$34:$B$777,J$155)+'СЕТ СН'!$F$12</f>
        <v>0</v>
      </c>
      <c r="K184" s="36">
        <f>SUMIFS(СВЦЭМ!$E$34:$E$777,СВЦЭМ!$A$34:$A$777,$A184,СВЦЭМ!$B$34:$B$777,K$155)+'СЕТ СН'!$F$12</f>
        <v>0</v>
      </c>
      <c r="L184" s="36">
        <f>SUMIFS(СВЦЭМ!$E$34:$E$777,СВЦЭМ!$A$34:$A$777,$A184,СВЦЭМ!$B$34:$B$777,L$155)+'СЕТ СН'!$F$12</f>
        <v>0</v>
      </c>
      <c r="M184" s="36">
        <f>SUMIFS(СВЦЭМ!$E$34:$E$777,СВЦЭМ!$A$34:$A$777,$A184,СВЦЭМ!$B$34:$B$777,M$155)+'СЕТ СН'!$F$12</f>
        <v>0</v>
      </c>
      <c r="N184" s="36">
        <f>SUMIFS(СВЦЭМ!$E$34:$E$777,СВЦЭМ!$A$34:$A$777,$A184,СВЦЭМ!$B$34:$B$777,N$155)+'СЕТ СН'!$F$12</f>
        <v>0</v>
      </c>
      <c r="O184" s="36">
        <f>SUMIFS(СВЦЭМ!$E$34:$E$777,СВЦЭМ!$A$34:$A$777,$A184,СВЦЭМ!$B$34:$B$777,O$155)+'СЕТ СН'!$F$12</f>
        <v>0</v>
      </c>
      <c r="P184" s="36">
        <f>SUMIFS(СВЦЭМ!$E$34:$E$777,СВЦЭМ!$A$34:$A$777,$A184,СВЦЭМ!$B$34:$B$777,P$155)+'СЕТ СН'!$F$12</f>
        <v>0</v>
      </c>
      <c r="Q184" s="36">
        <f>SUMIFS(СВЦЭМ!$E$34:$E$777,СВЦЭМ!$A$34:$A$777,$A184,СВЦЭМ!$B$34:$B$777,Q$155)+'СЕТ СН'!$F$12</f>
        <v>0</v>
      </c>
      <c r="R184" s="36">
        <f>SUMIFS(СВЦЭМ!$E$34:$E$777,СВЦЭМ!$A$34:$A$777,$A184,СВЦЭМ!$B$34:$B$777,R$155)+'СЕТ СН'!$F$12</f>
        <v>0</v>
      </c>
      <c r="S184" s="36">
        <f>SUMIFS(СВЦЭМ!$E$34:$E$777,СВЦЭМ!$A$34:$A$777,$A184,СВЦЭМ!$B$34:$B$777,S$155)+'СЕТ СН'!$F$12</f>
        <v>0</v>
      </c>
      <c r="T184" s="36">
        <f>SUMIFS(СВЦЭМ!$E$34:$E$777,СВЦЭМ!$A$34:$A$777,$A184,СВЦЭМ!$B$34:$B$777,T$155)+'СЕТ СН'!$F$12</f>
        <v>0</v>
      </c>
      <c r="U184" s="36">
        <f>SUMIFS(СВЦЭМ!$E$34:$E$777,СВЦЭМ!$A$34:$A$777,$A184,СВЦЭМ!$B$34:$B$777,U$155)+'СЕТ СН'!$F$12</f>
        <v>0</v>
      </c>
      <c r="V184" s="36">
        <f>SUMIFS(СВЦЭМ!$E$34:$E$777,СВЦЭМ!$A$34:$A$777,$A184,СВЦЭМ!$B$34:$B$777,V$155)+'СЕТ СН'!$F$12</f>
        <v>0</v>
      </c>
      <c r="W184" s="36">
        <f>SUMIFS(СВЦЭМ!$E$34:$E$777,СВЦЭМ!$A$34:$A$777,$A184,СВЦЭМ!$B$34:$B$777,W$155)+'СЕТ СН'!$F$12</f>
        <v>0</v>
      </c>
      <c r="X184" s="36">
        <f>SUMIFS(СВЦЭМ!$E$34:$E$777,СВЦЭМ!$A$34:$A$777,$A184,СВЦЭМ!$B$34:$B$777,X$155)+'СЕТ СН'!$F$12</f>
        <v>0</v>
      </c>
      <c r="Y184" s="36">
        <f>SUMIFS(СВЦЭМ!$E$34:$E$777,СВЦЭМ!$A$34:$A$777,$A184,СВЦЭМ!$B$34:$B$777,Y$155)+'СЕТ СН'!$F$12</f>
        <v>0</v>
      </c>
    </row>
    <row r="185" spans="1:27" ht="15.75" x14ac:dyDescent="0.2">
      <c r="A185" s="35">
        <f t="shared" si="4"/>
        <v>43464</v>
      </c>
      <c r="B185" s="36">
        <f>SUMIFS(СВЦЭМ!$E$34:$E$777,СВЦЭМ!$A$34:$A$777,$A185,СВЦЭМ!$B$34:$B$777,B$155)+'СЕТ СН'!$F$12</f>
        <v>0</v>
      </c>
      <c r="C185" s="36">
        <f>SUMIFS(СВЦЭМ!$E$34:$E$777,СВЦЭМ!$A$34:$A$777,$A185,СВЦЭМ!$B$34:$B$777,C$155)+'СЕТ СН'!$F$12</f>
        <v>0</v>
      </c>
      <c r="D185" s="36">
        <f>SUMIFS(СВЦЭМ!$E$34:$E$777,СВЦЭМ!$A$34:$A$777,$A185,СВЦЭМ!$B$34:$B$777,D$155)+'СЕТ СН'!$F$12</f>
        <v>0</v>
      </c>
      <c r="E185" s="36">
        <f>SUMIFS(СВЦЭМ!$E$34:$E$777,СВЦЭМ!$A$34:$A$777,$A185,СВЦЭМ!$B$34:$B$777,E$155)+'СЕТ СН'!$F$12</f>
        <v>0</v>
      </c>
      <c r="F185" s="36">
        <f>SUMIFS(СВЦЭМ!$E$34:$E$777,СВЦЭМ!$A$34:$A$777,$A185,СВЦЭМ!$B$34:$B$777,F$155)+'СЕТ СН'!$F$12</f>
        <v>0</v>
      </c>
      <c r="G185" s="36">
        <f>SUMIFS(СВЦЭМ!$E$34:$E$777,СВЦЭМ!$A$34:$A$777,$A185,СВЦЭМ!$B$34:$B$777,G$155)+'СЕТ СН'!$F$12</f>
        <v>0</v>
      </c>
      <c r="H185" s="36">
        <f>SUMIFS(СВЦЭМ!$E$34:$E$777,СВЦЭМ!$A$34:$A$777,$A185,СВЦЭМ!$B$34:$B$777,H$155)+'СЕТ СН'!$F$12</f>
        <v>0</v>
      </c>
      <c r="I185" s="36">
        <f>SUMIFS(СВЦЭМ!$E$34:$E$777,СВЦЭМ!$A$34:$A$777,$A185,СВЦЭМ!$B$34:$B$777,I$155)+'СЕТ СН'!$F$12</f>
        <v>0</v>
      </c>
      <c r="J185" s="36">
        <f>SUMIFS(СВЦЭМ!$E$34:$E$777,СВЦЭМ!$A$34:$A$777,$A185,СВЦЭМ!$B$34:$B$777,J$155)+'СЕТ СН'!$F$12</f>
        <v>0</v>
      </c>
      <c r="K185" s="36">
        <f>SUMIFS(СВЦЭМ!$E$34:$E$777,СВЦЭМ!$A$34:$A$777,$A185,СВЦЭМ!$B$34:$B$777,K$155)+'СЕТ СН'!$F$12</f>
        <v>0</v>
      </c>
      <c r="L185" s="36">
        <f>SUMIFS(СВЦЭМ!$E$34:$E$777,СВЦЭМ!$A$34:$A$777,$A185,СВЦЭМ!$B$34:$B$777,L$155)+'СЕТ СН'!$F$12</f>
        <v>0</v>
      </c>
      <c r="M185" s="36">
        <f>SUMIFS(СВЦЭМ!$E$34:$E$777,СВЦЭМ!$A$34:$A$777,$A185,СВЦЭМ!$B$34:$B$777,M$155)+'СЕТ СН'!$F$12</f>
        <v>0</v>
      </c>
      <c r="N185" s="36">
        <f>SUMIFS(СВЦЭМ!$E$34:$E$777,СВЦЭМ!$A$34:$A$777,$A185,СВЦЭМ!$B$34:$B$777,N$155)+'СЕТ СН'!$F$12</f>
        <v>0</v>
      </c>
      <c r="O185" s="36">
        <f>SUMIFS(СВЦЭМ!$E$34:$E$777,СВЦЭМ!$A$34:$A$777,$A185,СВЦЭМ!$B$34:$B$777,O$155)+'СЕТ СН'!$F$12</f>
        <v>0</v>
      </c>
      <c r="P185" s="36">
        <f>SUMIFS(СВЦЭМ!$E$34:$E$777,СВЦЭМ!$A$34:$A$777,$A185,СВЦЭМ!$B$34:$B$777,P$155)+'СЕТ СН'!$F$12</f>
        <v>0</v>
      </c>
      <c r="Q185" s="36">
        <f>SUMIFS(СВЦЭМ!$E$34:$E$777,СВЦЭМ!$A$34:$A$777,$A185,СВЦЭМ!$B$34:$B$777,Q$155)+'СЕТ СН'!$F$12</f>
        <v>0</v>
      </c>
      <c r="R185" s="36">
        <f>SUMIFS(СВЦЭМ!$E$34:$E$777,СВЦЭМ!$A$34:$A$777,$A185,СВЦЭМ!$B$34:$B$777,R$155)+'СЕТ СН'!$F$12</f>
        <v>0</v>
      </c>
      <c r="S185" s="36">
        <f>SUMIFS(СВЦЭМ!$E$34:$E$777,СВЦЭМ!$A$34:$A$777,$A185,СВЦЭМ!$B$34:$B$777,S$155)+'СЕТ СН'!$F$12</f>
        <v>0</v>
      </c>
      <c r="T185" s="36">
        <f>SUMIFS(СВЦЭМ!$E$34:$E$777,СВЦЭМ!$A$34:$A$777,$A185,СВЦЭМ!$B$34:$B$777,T$155)+'СЕТ СН'!$F$12</f>
        <v>0</v>
      </c>
      <c r="U185" s="36">
        <f>SUMIFS(СВЦЭМ!$E$34:$E$777,СВЦЭМ!$A$34:$A$777,$A185,СВЦЭМ!$B$34:$B$777,U$155)+'СЕТ СН'!$F$12</f>
        <v>0</v>
      </c>
      <c r="V185" s="36">
        <f>SUMIFS(СВЦЭМ!$E$34:$E$777,СВЦЭМ!$A$34:$A$777,$A185,СВЦЭМ!$B$34:$B$777,V$155)+'СЕТ СН'!$F$12</f>
        <v>0</v>
      </c>
      <c r="W185" s="36">
        <f>SUMIFS(СВЦЭМ!$E$34:$E$777,СВЦЭМ!$A$34:$A$777,$A185,СВЦЭМ!$B$34:$B$777,W$155)+'СЕТ СН'!$F$12</f>
        <v>0</v>
      </c>
      <c r="X185" s="36">
        <f>SUMIFS(СВЦЭМ!$E$34:$E$777,СВЦЭМ!$A$34:$A$777,$A185,СВЦЭМ!$B$34:$B$777,X$155)+'СЕТ СН'!$F$12</f>
        <v>0</v>
      </c>
      <c r="Y185" s="36">
        <f>SUMIFS(СВЦЭМ!$E$34:$E$777,СВЦЭМ!$A$34:$A$777,$A185,СВЦЭМ!$B$34:$B$777,Y$155)+'СЕТ СН'!$F$12</f>
        <v>0</v>
      </c>
    </row>
    <row r="186" spans="1:27" ht="15.75" x14ac:dyDescent="0.2">
      <c r="A186" s="35">
        <f t="shared" si="4"/>
        <v>43465</v>
      </c>
      <c r="B186" s="36">
        <f>SUMIFS(СВЦЭМ!$E$34:$E$777,СВЦЭМ!$A$34:$A$777,$A186,СВЦЭМ!$B$34:$B$777,B$155)+'СЕТ СН'!$F$12</f>
        <v>0</v>
      </c>
      <c r="C186" s="36">
        <f>SUMIFS(СВЦЭМ!$E$34:$E$777,СВЦЭМ!$A$34:$A$777,$A186,СВЦЭМ!$B$34:$B$777,C$155)+'СЕТ СН'!$F$12</f>
        <v>0</v>
      </c>
      <c r="D186" s="36">
        <f>SUMIFS(СВЦЭМ!$E$34:$E$777,СВЦЭМ!$A$34:$A$777,$A186,СВЦЭМ!$B$34:$B$777,D$155)+'СЕТ СН'!$F$12</f>
        <v>0</v>
      </c>
      <c r="E186" s="36">
        <f>SUMIFS(СВЦЭМ!$E$34:$E$777,СВЦЭМ!$A$34:$A$777,$A186,СВЦЭМ!$B$34:$B$777,E$155)+'СЕТ СН'!$F$12</f>
        <v>0</v>
      </c>
      <c r="F186" s="36">
        <f>SUMIFS(СВЦЭМ!$E$34:$E$777,СВЦЭМ!$A$34:$A$777,$A186,СВЦЭМ!$B$34:$B$777,F$155)+'СЕТ СН'!$F$12</f>
        <v>0</v>
      </c>
      <c r="G186" s="36">
        <f>SUMIFS(СВЦЭМ!$E$34:$E$777,СВЦЭМ!$A$34:$A$777,$A186,СВЦЭМ!$B$34:$B$777,G$155)+'СЕТ СН'!$F$12</f>
        <v>0</v>
      </c>
      <c r="H186" s="36">
        <f>SUMIFS(СВЦЭМ!$E$34:$E$777,СВЦЭМ!$A$34:$A$777,$A186,СВЦЭМ!$B$34:$B$777,H$155)+'СЕТ СН'!$F$12</f>
        <v>0</v>
      </c>
      <c r="I186" s="36">
        <f>SUMIFS(СВЦЭМ!$E$34:$E$777,СВЦЭМ!$A$34:$A$777,$A186,СВЦЭМ!$B$34:$B$777,I$155)+'СЕТ СН'!$F$12</f>
        <v>0</v>
      </c>
      <c r="J186" s="36">
        <f>SUMIFS(СВЦЭМ!$E$34:$E$777,СВЦЭМ!$A$34:$A$777,$A186,СВЦЭМ!$B$34:$B$777,J$155)+'СЕТ СН'!$F$12</f>
        <v>0</v>
      </c>
      <c r="K186" s="36">
        <f>SUMIFS(СВЦЭМ!$E$34:$E$777,СВЦЭМ!$A$34:$A$777,$A186,СВЦЭМ!$B$34:$B$777,K$155)+'СЕТ СН'!$F$12</f>
        <v>0</v>
      </c>
      <c r="L186" s="36">
        <f>SUMIFS(СВЦЭМ!$E$34:$E$777,СВЦЭМ!$A$34:$A$777,$A186,СВЦЭМ!$B$34:$B$777,L$155)+'СЕТ СН'!$F$12</f>
        <v>0</v>
      </c>
      <c r="M186" s="36">
        <f>SUMIFS(СВЦЭМ!$E$34:$E$777,СВЦЭМ!$A$34:$A$777,$A186,СВЦЭМ!$B$34:$B$777,M$155)+'СЕТ СН'!$F$12</f>
        <v>0</v>
      </c>
      <c r="N186" s="36">
        <f>SUMIFS(СВЦЭМ!$E$34:$E$777,СВЦЭМ!$A$34:$A$777,$A186,СВЦЭМ!$B$34:$B$777,N$155)+'СЕТ СН'!$F$12</f>
        <v>0</v>
      </c>
      <c r="O186" s="36">
        <f>SUMIFS(СВЦЭМ!$E$34:$E$777,СВЦЭМ!$A$34:$A$777,$A186,СВЦЭМ!$B$34:$B$777,O$155)+'СЕТ СН'!$F$12</f>
        <v>0</v>
      </c>
      <c r="P186" s="36">
        <f>SUMIFS(СВЦЭМ!$E$34:$E$777,СВЦЭМ!$A$34:$A$777,$A186,СВЦЭМ!$B$34:$B$777,P$155)+'СЕТ СН'!$F$12</f>
        <v>0</v>
      </c>
      <c r="Q186" s="36">
        <f>SUMIFS(СВЦЭМ!$E$34:$E$777,СВЦЭМ!$A$34:$A$777,$A186,СВЦЭМ!$B$34:$B$777,Q$155)+'СЕТ СН'!$F$12</f>
        <v>0</v>
      </c>
      <c r="R186" s="36">
        <f>SUMIFS(СВЦЭМ!$E$34:$E$777,СВЦЭМ!$A$34:$A$777,$A186,СВЦЭМ!$B$34:$B$777,R$155)+'СЕТ СН'!$F$12</f>
        <v>0</v>
      </c>
      <c r="S186" s="36">
        <f>SUMIFS(СВЦЭМ!$E$34:$E$777,СВЦЭМ!$A$34:$A$777,$A186,СВЦЭМ!$B$34:$B$777,S$155)+'СЕТ СН'!$F$12</f>
        <v>0</v>
      </c>
      <c r="T186" s="36">
        <f>SUMIFS(СВЦЭМ!$E$34:$E$777,СВЦЭМ!$A$34:$A$777,$A186,СВЦЭМ!$B$34:$B$777,T$155)+'СЕТ СН'!$F$12</f>
        <v>0</v>
      </c>
      <c r="U186" s="36">
        <f>SUMIFS(СВЦЭМ!$E$34:$E$777,СВЦЭМ!$A$34:$A$777,$A186,СВЦЭМ!$B$34:$B$777,U$155)+'СЕТ СН'!$F$12</f>
        <v>0</v>
      </c>
      <c r="V186" s="36">
        <f>SUMIFS(СВЦЭМ!$E$34:$E$777,СВЦЭМ!$A$34:$A$777,$A186,СВЦЭМ!$B$34:$B$777,V$155)+'СЕТ СН'!$F$12</f>
        <v>0</v>
      </c>
      <c r="W186" s="36">
        <f>SUMIFS(СВЦЭМ!$E$34:$E$777,СВЦЭМ!$A$34:$A$777,$A186,СВЦЭМ!$B$34:$B$777,W$155)+'СЕТ СН'!$F$12</f>
        <v>0</v>
      </c>
      <c r="X186" s="36">
        <f>SUMIFS(СВЦЭМ!$E$34:$E$777,СВЦЭМ!$A$34:$A$777,$A186,СВЦЭМ!$B$34:$B$777,X$155)+'СЕТ СН'!$F$12</f>
        <v>0</v>
      </c>
      <c r="Y186" s="36">
        <f>SUMIFS(СВЦЭМ!$E$34:$E$777,СВЦЭМ!$A$34:$A$777,$A186,СВЦЭМ!$B$34:$B$777,Y$155)+'СЕТ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17" t="s">
        <v>7</v>
      </c>
      <c r="B188" s="120" t="s">
        <v>129</v>
      </c>
      <c r="C188" s="121"/>
      <c r="D188" s="121"/>
      <c r="E188" s="121"/>
      <c r="F188" s="121"/>
      <c r="G188" s="121"/>
      <c r="H188" s="121"/>
      <c r="I188" s="121"/>
      <c r="J188" s="121"/>
      <c r="K188" s="121"/>
      <c r="L188" s="121"/>
      <c r="M188" s="121"/>
      <c r="N188" s="121"/>
      <c r="O188" s="121"/>
      <c r="P188" s="121"/>
      <c r="Q188" s="121"/>
      <c r="R188" s="121"/>
      <c r="S188" s="121"/>
      <c r="T188" s="121"/>
      <c r="U188" s="121"/>
      <c r="V188" s="121"/>
      <c r="W188" s="121"/>
      <c r="X188" s="121"/>
      <c r="Y188" s="122"/>
    </row>
    <row r="189" spans="1:27" ht="12.75" customHeight="1" x14ac:dyDescent="0.2">
      <c r="A189" s="118"/>
      <c r="B189" s="123"/>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5"/>
    </row>
    <row r="190" spans="1:27" s="46" customFormat="1" ht="12.75" customHeight="1" x14ac:dyDescent="0.2">
      <c r="A190" s="11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01.12.2018</v>
      </c>
      <c r="B191" s="36">
        <f>SUMIFS(СВЦЭМ!$F$34:$F$777,СВЦЭМ!$A$34:$A$777,$A191,СВЦЭМ!$B$34:$B$777,B$190)+'СЕТ СН'!$F$12</f>
        <v>95.769541099999998</v>
      </c>
      <c r="C191" s="36">
        <f>SUMIFS(СВЦЭМ!$F$34:$F$777,СВЦЭМ!$A$34:$A$777,$A191,СВЦЭМ!$B$34:$B$777,C$190)+'СЕТ СН'!$F$12</f>
        <v>101.23840370000001</v>
      </c>
      <c r="D191" s="36">
        <f>SUMIFS(СВЦЭМ!$F$34:$F$777,СВЦЭМ!$A$34:$A$777,$A191,СВЦЭМ!$B$34:$B$777,D$190)+'СЕТ СН'!$F$12</f>
        <v>109.66984514000001</v>
      </c>
      <c r="E191" s="36">
        <f>SUMIFS(СВЦЭМ!$F$34:$F$777,СВЦЭМ!$A$34:$A$777,$A191,СВЦЭМ!$B$34:$B$777,E$190)+'СЕТ СН'!$F$12</f>
        <v>112.39326461</v>
      </c>
      <c r="F191" s="36">
        <f>SUMIFS(СВЦЭМ!$F$34:$F$777,СВЦЭМ!$A$34:$A$777,$A191,СВЦЭМ!$B$34:$B$777,F$190)+'СЕТ СН'!$F$12</f>
        <v>113.12240454000001</v>
      </c>
      <c r="G191" s="36">
        <f>SUMIFS(СВЦЭМ!$F$34:$F$777,СВЦЭМ!$A$34:$A$777,$A191,СВЦЭМ!$B$34:$B$777,G$190)+'СЕТ СН'!$F$12</f>
        <v>111.24458988000001</v>
      </c>
      <c r="H191" s="36">
        <f>SUMIFS(СВЦЭМ!$F$34:$F$777,СВЦЭМ!$A$34:$A$777,$A191,СВЦЭМ!$B$34:$B$777,H$190)+'СЕТ СН'!$F$12</f>
        <v>107.17704782</v>
      </c>
      <c r="I191" s="36">
        <f>SUMIFS(СВЦЭМ!$F$34:$F$777,СВЦЭМ!$A$34:$A$777,$A191,СВЦЭМ!$B$34:$B$777,I$190)+'СЕТ СН'!$F$12</f>
        <v>105.90334798000001</v>
      </c>
      <c r="J191" s="36">
        <f>SUMIFS(СВЦЭМ!$F$34:$F$777,СВЦЭМ!$A$34:$A$777,$A191,СВЦЭМ!$B$34:$B$777,J$190)+'СЕТ СН'!$F$12</f>
        <v>103.19045552</v>
      </c>
      <c r="K191" s="36">
        <f>SUMIFS(СВЦЭМ!$F$34:$F$777,СВЦЭМ!$A$34:$A$777,$A191,СВЦЭМ!$B$34:$B$777,K$190)+'СЕТ СН'!$F$12</f>
        <v>99.448234959999994</v>
      </c>
      <c r="L191" s="36">
        <f>SUMIFS(СВЦЭМ!$F$34:$F$777,СВЦЭМ!$A$34:$A$777,$A191,СВЦЭМ!$B$34:$B$777,L$190)+'СЕТ СН'!$F$12</f>
        <v>98.101003640000002</v>
      </c>
      <c r="M191" s="36">
        <f>SUMIFS(СВЦЭМ!$F$34:$F$777,СВЦЭМ!$A$34:$A$777,$A191,СВЦЭМ!$B$34:$B$777,M$190)+'СЕТ СН'!$F$12</f>
        <v>99.041812390000004</v>
      </c>
      <c r="N191" s="36">
        <f>SUMIFS(СВЦЭМ!$F$34:$F$777,СВЦЭМ!$A$34:$A$777,$A191,СВЦЭМ!$B$34:$B$777,N$190)+'СЕТ СН'!$F$12</f>
        <v>98.892657209999996</v>
      </c>
      <c r="O191" s="36">
        <f>SUMIFS(СВЦЭМ!$F$34:$F$777,СВЦЭМ!$A$34:$A$777,$A191,СВЦЭМ!$B$34:$B$777,O$190)+'СЕТ СН'!$F$12</f>
        <v>95.052666889999998</v>
      </c>
      <c r="P191" s="36">
        <f>SUMIFS(СВЦЭМ!$F$34:$F$777,СВЦЭМ!$A$34:$A$777,$A191,СВЦЭМ!$B$34:$B$777,P$190)+'СЕТ СН'!$F$12</f>
        <v>89.354501709999994</v>
      </c>
      <c r="Q191" s="36">
        <f>SUMIFS(СВЦЭМ!$F$34:$F$777,СВЦЭМ!$A$34:$A$777,$A191,СВЦЭМ!$B$34:$B$777,Q$190)+'СЕТ СН'!$F$12</f>
        <v>82.453287610000004</v>
      </c>
      <c r="R191" s="36">
        <f>SUMIFS(СВЦЭМ!$F$34:$F$777,СВЦЭМ!$A$34:$A$777,$A191,СВЦЭМ!$B$34:$B$777,R$190)+'СЕТ СН'!$F$12</f>
        <v>82.073441549999998</v>
      </c>
      <c r="S191" s="36">
        <f>SUMIFS(СВЦЭМ!$F$34:$F$777,СВЦЭМ!$A$34:$A$777,$A191,СВЦЭМ!$B$34:$B$777,S$190)+'СЕТ СН'!$F$12</f>
        <v>80.291165280000001</v>
      </c>
      <c r="T191" s="36">
        <f>SUMIFS(СВЦЭМ!$F$34:$F$777,СВЦЭМ!$A$34:$A$777,$A191,СВЦЭМ!$B$34:$B$777,T$190)+'СЕТ СН'!$F$12</f>
        <v>76.743829899999994</v>
      </c>
      <c r="U191" s="36">
        <f>SUMIFS(СВЦЭМ!$F$34:$F$777,СВЦЭМ!$A$34:$A$777,$A191,СВЦЭМ!$B$34:$B$777,U$190)+'СЕТ СН'!$F$12</f>
        <v>77.557666510000004</v>
      </c>
      <c r="V191" s="36">
        <f>SUMIFS(СВЦЭМ!$F$34:$F$777,СВЦЭМ!$A$34:$A$777,$A191,СВЦЭМ!$B$34:$B$777,V$190)+'СЕТ СН'!$F$12</f>
        <v>79.098291209999999</v>
      </c>
      <c r="W191" s="36">
        <f>SUMIFS(СВЦЭМ!$F$34:$F$777,СВЦЭМ!$A$34:$A$777,$A191,СВЦЭМ!$B$34:$B$777,W$190)+'СЕТ СН'!$F$12</f>
        <v>80.049815289999998</v>
      </c>
      <c r="X191" s="36">
        <f>SUMIFS(СВЦЭМ!$F$34:$F$777,СВЦЭМ!$A$34:$A$777,$A191,СВЦЭМ!$B$34:$B$777,X$190)+'СЕТ СН'!$F$12</f>
        <v>81.355489980000002</v>
      </c>
      <c r="Y191" s="36">
        <f>SUMIFS(СВЦЭМ!$F$34:$F$777,СВЦЭМ!$A$34:$A$777,$A191,СВЦЭМ!$B$34:$B$777,Y$190)+'СЕТ СН'!$F$12</f>
        <v>89.017054880000003</v>
      </c>
      <c r="AA191" s="45"/>
    </row>
    <row r="192" spans="1:27" ht="15.75" x14ac:dyDescent="0.2">
      <c r="A192" s="35">
        <f>A191+1</f>
        <v>43436</v>
      </c>
      <c r="B192" s="36">
        <f>SUMIFS(СВЦЭМ!$F$34:$F$777,СВЦЭМ!$A$34:$A$777,$A192,СВЦЭМ!$B$34:$B$777,B$190)+'СЕТ СН'!$F$12</f>
        <v>96.146903210000005</v>
      </c>
      <c r="C192" s="36">
        <f>SUMIFS(СВЦЭМ!$F$34:$F$777,СВЦЭМ!$A$34:$A$777,$A192,СВЦЭМ!$B$34:$B$777,C$190)+'СЕТ СН'!$F$12</f>
        <v>106.03343158</v>
      </c>
      <c r="D192" s="36">
        <f>SUMIFS(СВЦЭМ!$F$34:$F$777,СВЦЭМ!$A$34:$A$777,$A192,СВЦЭМ!$B$34:$B$777,D$190)+'СЕТ СН'!$F$12</f>
        <v>112.73267978</v>
      </c>
      <c r="E192" s="36">
        <f>SUMIFS(СВЦЭМ!$F$34:$F$777,СВЦЭМ!$A$34:$A$777,$A192,СВЦЭМ!$B$34:$B$777,E$190)+'СЕТ СН'!$F$12</f>
        <v>112.29246947</v>
      </c>
      <c r="F192" s="36">
        <f>SUMIFS(СВЦЭМ!$F$34:$F$777,СВЦЭМ!$A$34:$A$777,$A192,СВЦЭМ!$B$34:$B$777,F$190)+'СЕТ СН'!$F$12</f>
        <v>112.07132887</v>
      </c>
      <c r="G192" s="36">
        <f>SUMIFS(СВЦЭМ!$F$34:$F$777,СВЦЭМ!$A$34:$A$777,$A192,СВЦЭМ!$B$34:$B$777,G$190)+'СЕТ СН'!$F$12</f>
        <v>112.25302494</v>
      </c>
      <c r="H192" s="36">
        <f>SUMIFS(СВЦЭМ!$F$34:$F$777,СВЦЭМ!$A$34:$A$777,$A192,СВЦЭМ!$B$34:$B$777,H$190)+'СЕТ СН'!$F$12</f>
        <v>109.4052619</v>
      </c>
      <c r="I192" s="36">
        <f>SUMIFS(СВЦЭМ!$F$34:$F$777,СВЦЭМ!$A$34:$A$777,$A192,СВЦЭМ!$B$34:$B$777,I$190)+'СЕТ СН'!$F$12</f>
        <v>105.80632194</v>
      </c>
      <c r="J192" s="36">
        <f>SUMIFS(СВЦЭМ!$F$34:$F$777,СВЦЭМ!$A$34:$A$777,$A192,СВЦЭМ!$B$34:$B$777,J$190)+'СЕТ СН'!$F$12</f>
        <v>101.15892553</v>
      </c>
      <c r="K192" s="36">
        <f>SUMIFS(СВЦЭМ!$F$34:$F$777,СВЦЭМ!$A$34:$A$777,$A192,СВЦЭМ!$B$34:$B$777,K$190)+'СЕТ СН'!$F$12</f>
        <v>97.311110049999996</v>
      </c>
      <c r="L192" s="36">
        <f>SUMIFS(СВЦЭМ!$F$34:$F$777,СВЦЭМ!$A$34:$A$777,$A192,СВЦЭМ!$B$34:$B$777,L$190)+'СЕТ СН'!$F$12</f>
        <v>95.401905889999995</v>
      </c>
      <c r="M192" s="36">
        <f>SUMIFS(СВЦЭМ!$F$34:$F$777,СВЦЭМ!$A$34:$A$777,$A192,СВЦЭМ!$B$34:$B$777,M$190)+'СЕТ СН'!$F$12</f>
        <v>96.072813859999997</v>
      </c>
      <c r="N192" s="36">
        <f>SUMIFS(СВЦЭМ!$F$34:$F$777,СВЦЭМ!$A$34:$A$777,$A192,СВЦЭМ!$B$34:$B$777,N$190)+'СЕТ СН'!$F$12</f>
        <v>96.853033629999999</v>
      </c>
      <c r="O192" s="36">
        <f>SUMIFS(СВЦЭМ!$F$34:$F$777,СВЦЭМ!$A$34:$A$777,$A192,СВЦЭМ!$B$34:$B$777,O$190)+'СЕТ СН'!$F$12</f>
        <v>97.883879960000002</v>
      </c>
      <c r="P192" s="36">
        <f>SUMIFS(СВЦЭМ!$F$34:$F$777,СВЦЭМ!$A$34:$A$777,$A192,СВЦЭМ!$B$34:$B$777,P$190)+'СЕТ СН'!$F$12</f>
        <v>94.303116790000004</v>
      </c>
      <c r="Q192" s="36">
        <f>SUMIFS(СВЦЭМ!$F$34:$F$777,СВЦЭМ!$A$34:$A$777,$A192,СВЦЭМ!$B$34:$B$777,Q$190)+'СЕТ СН'!$F$12</f>
        <v>85.408066669999997</v>
      </c>
      <c r="R192" s="36">
        <f>SUMIFS(СВЦЭМ!$F$34:$F$777,СВЦЭМ!$A$34:$A$777,$A192,СВЦЭМ!$B$34:$B$777,R$190)+'СЕТ СН'!$F$12</f>
        <v>83.909550539999998</v>
      </c>
      <c r="S192" s="36">
        <f>SUMIFS(СВЦЭМ!$F$34:$F$777,СВЦЭМ!$A$34:$A$777,$A192,СВЦЭМ!$B$34:$B$777,S$190)+'СЕТ СН'!$F$12</f>
        <v>79.633095010000005</v>
      </c>
      <c r="T192" s="36">
        <f>SUMIFS(СВЦЭМ!$F$34:$F$777,СВЦЭМ!$A$34:$A$777,$A192,СВЦЭМ!$B$34:$B$777,T$190)+'СЕТ СН'!$F$12</f>
        <v>76.296026679999997</v>
      </c>
      <c r="U192" s="36">
        <f>SUMIFS(СВЦЭМ!$F$34:$F$777,СВЦЭМ!$A$34:$A$777,$A192,СВЦЭМ!$B$34:$B$777,U$190)+'СЕТ СН'!$F$12</f>
        <v>77.733149839999996</v>
      </c>
      <c r="V192" s="36">
        <f>SUMIFS(СВЦЭМ!$F$34:$F$777,СВЦЭМ!$A$34:$A$777,$A192,СВЦЭМ!$B$34:$B$777,V$190)+'СЕТ СН'!$F$12</f>
        <v>78.327862010000004</v>
      </c>
      <c r="W192" s="36">
        <f>SUMIFS(СВЦЭМ!$F$34:$F$777,СВЦЭМ!$A$34:$A$777,$A192,СВЦЭМ!$B$34:$B$777,W$190)+'СЕТ СН'!$F$12</f>
        <v>77.796168429999994</v>
      </c>
      <c r="X192" s="36">
        <f>SUMIFS(СВЦЭМ!$F$34:$F$777,СВЦЭМ!$A$34:$A$777,$A192,СВЦЭМ!$B$34:$B$777,X$190)+'СЕТ СН'!$F$12</f>
        <v>79.951369830000004</v>
      </c>
      <c r="Y192" s="36">
        <f>SUMIFS(СВЦЭМ!$F$34:$F$777,СВЦЭМ!$A$34:$A$777,$A192,СВЦЭМ!$B$34:$B$777,Y$190)+'СЕТ СН'!$F$12</f>
        <v>89.882011090000006</v>
      </c>
    </row>
    <row r="193" spans="1:25" ht="15.75" x14ac:dyDescent="0.2">
      <c r="A193" s="35">
        <f t="shared" ref="A193:A221" si="5">A192+1</f>
        <v>43437</v>
      </c>
      <c r="B193" s="36">
        <f>SUMIFS(СВЦЭМ!$F$34:$F$777,СВЦЭМ!$A$34:$A$777,$A193,СВЦЭМ!$B$34:$B$777,B$190)+'СЕТ СН'!$F$12</f>
        <v>97.115921330000006</v>
      </c>
      <c r="C193" s="36">
        <f>SUMIFS(СВЦЭМ!$F$34:$F$777,СВЦЭМ!$A$34:$A$777,$A193,СВЦЭМ!$B$34:$B$777,C$190)+'СЕТ СН'!$F$12</f>
        <v>105.41517774</v>
      </c>
      <c r="D193" s="36">
        <f>SUMIFS(СВЦЭМ!$F$34:$F$777,СВЦЭМ!$A$34:$A$777,$A193,СВЦЭМ!$B$34:$B$777,D$190)+'СЕТ СН'!$F$12</f>
        <v>112.29548321</v>
      </c>
      <c r="E193" s="36">
        <f>SUMIFS(СВЦЭМ!$F$34:$F$777,СВЦЭМ!$A$34:$A$777,$A193,СВЦЭМ!$B$34:$B$777,E$190)+'СЕТ СН'!$F$12</f>
        <v>112.01968017</v>
      </c>
      <c r="F193" s="36">
        <f>SUMIFS(СВЦЭМ!$F$34:$F$777,СВЦЭМ!$A$34:$A$777,$A193,СВЦЭМ!$B$34:$B$777,F$190)+'СЕТ СН'!$F$12</f>
        <v>111.53347868</v>
      </c>
      <c r="G193" s="36">
        <f>SUMIFS(СВЦЭМ!$F$34:$F$777,СВЦЭМ!$A$34:$A$777,$A193,СВЦЭМ!$B$34:$B$777,G$190)+'СЕТ СН'!$F$12</f>
        <v>111.94930352</v>
      </c>
      <c r="H193" s="36">
        <f>SUMIFS(СВЦЭМ!$F$34:$F$777,СВЦЭМ!$A$34:$A$777,$A193,СВЦЭМ!$B$34:$B$777,H$190)+'СЕТ СН'!$F$12</f>
        <v>105.20341703</v>
      </c>
      <c r="I193" s="36">
        <f>SUMIFS(СВЦЭМ!$F$34:$F$777,СВЦЭМ!$A$34:$A$777,$A193,СВЦЭМ!$B$34:$B$777,I$190)+'СЕТ СН'!$F$12</f>
        <v>102.19253376</v>
      </c>
      <c r="J193" s="36">
        <f>SUMIFS(СВЦЭМ!$F$34:$F$777,СВЦЭМ!$A$34:$A$777,$A193,СВЦЭМ!$B$34:$B$777,J$190)+'СЕТ СН'!$F$12</f>
        <v>103.45642468</v>
      </c>
      <c r="K193" s="36">
        <f>SUMIFS(СВЦЭМ!$F$34:$F$777,СВЦЭМ!$A$34:$A$777,$A193,СВЦЭМ!$B$34:$B$777,K$190)+'СЕТ СН'!$F$12</f>
        <v>100.50517866</v>
      </c>
      <c r="L193" s="36">
        <f>SUMIFS(СВЦЭМ!$F$34:$F$777,СВЦЭМ!$A$34:$A$777,$A193,СВЦЭМ!$B$34:$B$777,L$190)+'СЕТ СН'!$F$12</f>
        <v>101.60002424</v>
      </c>
      <c r="M193" s="36">
        <f>SUMIFS(СВЦЭМ!$F$34:$F$777,СВЦЭМ!$A$34:$A$777,$A193,СВЦЭМ!$B$34:$B$777,M$190)+'СЕТ СН'!$F$12</f>
        <v>102.17447786</v>
      </c>
      <c r="N193" s="36">
        <f>SUMIFS(СВЦЭМ!$F$34:$F$777,СВЦЭМ!$A$34:$A$777,$A193,СВЦЭМ!$B$34:$B$777,N$190)+'СЕТ СН'!$F$12</f>
        <v>99.785723180000005</v>
      </c>
      <c r="O193" s="36">
        <f>SUMIFS(СВЦЭМ!$F$34:$F$777,СВЦЭМ!$A$34:$A$777,$A193,СВЦЭМ!$B$34:$B$777,O$190)+'СЕТ СН'!$F$12</f>
        <v>96.096801290000002</v>
      </c>
      <c r="P193" s="36">
        <f>SUMIFS(СВЦЭМ!$F$34:$F$777,СВЦЭМ!$A$34:$A$777,$A193,СВЦЭМ!$B$34:$B$777,P$190)+'СЕТ СН'!$F$12</f>
        <v>89.845360790000001</v>
      </c>
      <c r="Q193" s="36">
        <f>SUMIFS(СВЦЭМ!$F$34:$F$777,СВЦЭМ!$A$34:$A$777,$A193,СВЦЭМ!$B$34:$B$777,Q$190)+'СЕТ СН'!$F$12</f>
        <v>82.00449304</v>
      </c>
      <c r="R193" s="36">
        <f>SUMIFS(СВЦЭМ!$F$34:$F$777,СВЦЭМ!$A$34:$A$777,$A193,СВЦЭМ!$B$34:$B$777,R$190)+'СЕТ СН'!$F$12</f>
        <v>80.531367130000007</v>
      </c>
      <c r="S193" s="36">
        <f>SUMIFS(СВЦЭМ!$F$34:$F$777,СВЦЭМ!$A$34:$A$777,$A193,СВЦЭМ!$B$34:$B$777,S$190)+'СЕТ СН'!$F$12</f>
        <v>80.791007539999995</v>
      </c>
      <c r="T193" s="36">
        <f>SUMIFS(СВЦЭМ!$F$34:$F$777,СВЦЭМ!$A$34:$A$777,$A193,СВЦЭМ!$B$34:$B$777,T$190)+'СЕТ СН'!$F$12</f>
        <v>80.395990499999996</v>
      </c>
      <c r="U193" s="36">
        <f>SUMIFS(СВЦЭМ!$F$34:$F$777,СВЦЭМ!$A$34:$A$777,$A193,СВЦЭМ!$B$34:$B$777,U$190)+'СЕТ СН'!$F$12</f>
        <v>81.098864370000001</v>
      </c>
      <c r="V193" s="36">
        <f>SUMIFS(СВЦЭМ!$F$34:$F$777,СВЦЭМ!$A$34:$A$777,$A193,СВЦЭМ!$B$34:$B$777,V$190)+'СЕТ СН'!$F$12</f>
        <v>81.120811590000002</v>
      </c>
      <c r="W193" s="36">
        <f>SUMIFS(СВЦЭМ!$F$34:$F$777,СВЦЭМ!$A$34:$A$777,$A193,СВЦЭМ!$B$34:$B$777,W$190)+'СЕТ СН'!$F$12</f>
        <v>80.958402359999994</v>
      </c>
      <c r="X193" s="36">
        <f>SUMIFS(СВЦЭМ!$F$34:$F$777,СВЦЭМ!$A$34:$A$777,$A193,СВЦЭМ!$B$34:$B$777,X$190)+'СЕТ СН'!$F$12</f>
        <v>81.151375720000004</v>
      </c>
      <c r="Y193" s="36">
        <f>SUMIFS(СВЦЭМ!$F$34:$F$777,СВЦЭМ!$A$34:$A$777,$A193,СВЦЭМ!$B$34:$B$777,Y$190)+'СЕТ СН'!$F$12</f>
        <v>87.333610750000005</v>
      </c>
    </row>
    <row r="194" spans="1:25" ht="15.75" x14ac:dyDescent="0.2">
      <c r="A194" s="35">
        <f t="shared" si="5"/>
        <v>43438</v>
      </c>
      <c r="B194" s="36">
        <f>SUMIFS(СВЦЭМ!$F$34:$F$777,СВЦЭМ!$A$34:$A$777,$A194,СВЦЭМ!$B$34:$B$777,B$190)+'СЕТ СН'!$F$12</f>
        <v>98.113950689999996</v>
      </c>
      <c r="C194" s="36">
        <f>SUMIFS(СВЦЭМ!$F$34:$F$777,СВЦЭМ!$A$34:$A$777,$A194,СВЦЭМ!$B$34:$B$777,C$190)+'СЕТ СН'!$F$12</f>
        <v>102.65358974</v>
      </c>
      <c r="D194" s="36">
        <f>SUMIFS(СВЦЭМ!$F$34:$F$777,СВЦЭМ!$A$34:$A$777,$A194,СВЦЭМ!$B$34:$B$777,D$190)+'СЕТ СН'!$F$12</f>
        <v>108.32652969</v>
      </c>
      <c r="E194" s="36">
        <f>SUMIFS(СВЦЭМ!$F$34:$F$777,СВЦЭМ!$A$34:$A$777,$A194,СВЦЭМ!$B$34:$B$777,E$190)+'СЕТ СН'!$F$12</f>
        <v>109.50157903</v>
      </c>
      <c r="F194" s="36">
        <f>SUMIFS(СВЦЭМ!$F$34:$F$777,СВЦЭМ!$A$34:$A$777,$A194,СВЦЭМ!$B$34:$B$777,F$190)+'СЕТ СН'!$F$12</f>
        <v>110.06366404000001</v>
      </c>
      <c r="G194" s="36">
        <f>SUMIFS(СВЦЭМ!$F$34:$F$777,СВЦЭМ!$A$34:$A$777,$A194,СВЦЭМ!$B$34:$B$777,G$190)+'СЕТ СН'!$F$12</f>
        <v>106.25964897</v>
      </c>
      <c r="H194" s="36">
        <f>SUMIFS(СВЦЭМ!$F$34:$F$777,СВЦЭМ!$A$34:$A$777,$A194,СВЦЭМ!$B$34:$B$777,H$190)+'СЕТ СН'!$F$12</f>
        <v>105.13401127</v>
      </c>
      <c r="I194" s="36">
        <f>SUMIFS(СВЦЭМ!$F$34:$F$777,СВЦЭМ!$A$34:$A$777,$A194,СВЦЭМ!$B$34:$B$777,I$190)+'СЕТ СН'!$F$12</f>
        <v>103.30563341</v>
      </c>
      <c r="J194" s="36">
        <f>SUMIFS(СВЦЭМ!$F$34:$F$777,СВЦЭМ!$A$34:$A$777,$A194,СВЦЭМ!$B$34:$B$777,J$190)+'СЕТ СН'!$F$12</f>
        <v>103.07375082</v>
      </c>
      <c r="K194" s="36">
        <f>SUMIFS(СВЦЭМ!$F$34:$F$777,СВЦЭМ!$A$34:$A$777,$A194,СВЦЭМ!$B$34:$B$777,K$190)+'СЕТ СН'!$F$12</f>
        <v>101.71899162</v>
      </c>
      <c r="L194" s="36">
        <f>SUMIFS(СВЦЭМ!$F$34:$F$777,СВЦЭМ!$A$34:$A$777,$A194,СВЦЭМ!$B$34:$B$777,L$190)+'СЕТ СН'!$F$12</f>
        <v>99.493726480000007</v>
      </c>
      <c r="M194" s="36">
        <f>SUMIFS(СВЦЭМ!$F$34:$F$777,СВЦЭМ!$A$34:$A$777,$A194,СВЦЭМ!$B$34:$B$777,M$190)+'СЕТ СН'!$F$12</f>
        <v>98.642583349999995</v>
      </c>
      <c r="N194" s="36">
        <f>SUMIFS(СВЦЭМ!$F$34:$F$777,СВЦЭМ!$A$34:$A$777,$A194,СВЦЭМ!$B$34:$B$777,N$190)+'СЕТ СН'!$F$12</f>
        <v>98.394625610000006</v>
      </c>
      <c r="O194" s="36">
        <f>SUMIFS(СВЦЭМ!$F$34:$F$777,СВЦЭМ!$A$34:$A$777,$A194,СВЦЭМ!$B$34:$B$777,O$190)+'СЕТ СН'!$F$12</f>
        <v>96.509564119999993</v>
      </c>
      <c r="P194" s="36">
        <f>SUMIFS(СВЦЭМ!$F$34:$F$777,СВЦЭМ!$A$34:$A$777,$A194,СВЦЭМ!$B$34:$B$777,P$190)+'СЕТ СН'!$F$12</f>
        <v>90.215825629999998</v>
      </c>
      <c r="Q194" s="36">
        <f>SUMIFS(СВЦЭМ!$F$34:$F$777,СВЦЭМ!$A$34:$A$777,$A194,СВЦЭМ!$B$34:$B$777,Q$190)+'СЕТ СН'!$F$12</f>
        <v>82.402389619999994</v>
      </c>
      <c r="R194" s="36">
        <f>SUMIFS(СВЦЭМ!$F$34:$F$777,СВЦЭМ!$A$34:$A$777,$A194,СВЦЭМ!$B$34:$B$777,R$190)+'СЕТ СН'!$F$12</f>
        <v>80.849121960000005</v>
      </c>
      <c r="S194" s="36">
        <f>SUMIFS(СВЦЭМ!$F$34:$F$777,СВЦЭМ!$A$34:$A$777,$A194,СВЦЭМ!$B$34:$B$777,S$190)+'СЕТ СН'!$F$12</f>
        <v>80.647950039999998</v>
      </c>
      <c r="T194" s="36">
        <f>SUMIFS(СВЦЭМ!$F$34:$F$777,СВЦЭМ!$A$34:$A$777,$A194,СВЦЭМ!$B$34:$B$777,T$190)+'СЕТ СН'!$F$12</f>
        <v>81.253684899999996</v>
      </c>
      <c r="U194" s="36">
        <f>SUMIFS(СВЦЭМ!$F$34:$F$777,СВЦЭМ!$A$34:$A$777,$A194,СВЦЭМ!$B$34:$B$777,U$190)+'СЕТ СН'!$F$12</f>
        <v>81.348979630000002</v>
      </c>
      <c r="V194" s="36">
        <f>SUMIFS(СВЦЭМ!$F$34:$F$777,СВЦЭМ!$A$34:$A$777,$A194,СВЦЭМ!$B$34:$B$777,V$190)+'СЕТ СН'!$F$12</f>
        <v>81.150650870000007</v>
      </c>
      <c r="W194" s="36">
        <f>SUMIFS(СВЦЭМ!$F$34:$F$777,СВЦЭМ!$A$34:$A$777,$A194,СВЦЭМ!$B$34:$B$777,W$190)+'СЕТ СН'!$F$12</f>
        <v>78.740152190000003</v>
      </c>
      <c r="X194" s="36">
        <f>SUMIFS(СВЦЭМ!$F$34:$F$777,СВЦЭМ!$A$34:$A$777,$A194,СВЦЭМ!$B$34:$B$777,X$190)+'СЕТ СН'!$F$12</f>
        <v>77.731072650000002</v>
      </c>
      <c r="Y194" s="36">
        <f>SUMIFS(СВЦЭМ!$F$34:$F$777,СВЦЭМ!$A$34:$A$777,$A194,СВЦЭМ!$B$34:$B$777,Y$190)+'СЕТ СН'!$F$12</f>
        <v>86.052166159999999</v>
      </c>
    </row>
    <row r="195" spans="1:25" ht="15.75" x14ac:dyDescent="0.2">
      <c r="A195" s="35">
        <f t="shared" si="5"/>
        <v>43439</v>
      </c>
      <c r="B195" s="36">
        <f>SUMIFS(СВЦЭМ!$F$34:$F$777,СВЦЭМ!$A$34:$A$777,$A195,СВЦЭМ!$B$34:$B$777,B$190)+'СЕТ СН'!$F$12</f>
        <v>96.471017419999995</v>
      </c>
      <c r="C195" s="36">
        <f>SUMIFS(СВЦЭМ!$F$34:$F$777,СВЦЭМ!$A$34:$A$777,$A195,СВЦЭМ!$B$34:$B$777,C$190)+'СЕТ СН'!$F$12</f>
        <v>103.60058211</v>
      </c>
      <c r="D195" s="36">
        <f>SUMIFS(СВЦЭМ!$F$34:$F$777,СВЦЭМ!$A$34:$A$777,$A195,СВЦЭМ!$B$34:$B$777,D$190)+'СЕТ СН'!$F$12</f>
        <v>112.70231002</v>
      </c>
      <c r="E195" s="36">
        <f>SUMIFS(СВЦЭМ!$F$34:$F$777,СВЦЭМ!$A$34:$A$777,$A195,СВЦЭМ!$B$34:$B$777,E$190)+'СЕТ СН'!$F$12</f>
        <v>113.06888615</v>
      </c>
      <c r="F195" s="36">
        <f>SUMIFS(СВЦЭМ!$F$34:$F$777,СВЦЭМ!$A$34:$A$777,$A195,СВЦЭМ!$B$34:$B$777,F$190)+'СЕТ СН'!$F$12</f>
        <v>112.76204233</v>
      </c>
      <c r="G195" s="36">
        <f>SUMIFS(СВЦЭМ!$F$34:$F$777,СВЦЭМ!$A$34:$A$777,$A195,СВЦЭМ!$B$34:$B$777,G$190)+'СЕТ СН'!$F$12</f>
        <v>111.91969061</v>
      </c>
      <c r="H195" s="36">
        <f>SUMIFS(СВЦЭМ!$F$34:$F$777,СВЦЭМ!$A$34:$A$777,$A195,СВЦЭМ!$B$34:$B$777,H$190)+'СЕТ СН'!$F$12</f>
        <v>108.20621505</v>
      </c>
      <c r="I195" s="36">
        <f>SUMIFS(СВЦЭМ!$F$34:$F$777,СВЦЭМ!$A$34:$A$777,$A195,СВЦЭМ!$B$34:$B$777,I$190)+'СЕТ СН'!$F$12</f>
        <v>104.23440954</v>
      </c>
      <c r="J195" s="36">
        <f>SUMIFS(СВЦЭМ!$F$34:$F$777,СВЦЭМ!$A$34:$A$777,$A195,СВЦЭМ!$B$34:$B$777,J$190)+'СЕТ СН'!$F$12</f>
        <v>105.16601377000001</v>
      </c>
      <c r="K195" s="36">
        <f>SUMIFS(СВЦЭМ!$F$34:$F$777,СВЦЭМ!$A$34:$A$777,$A195,СВЦЭМ!$B$34:$B$777,K$190)+'СЕТ СН'!$F$12</f>
        <v>104.82138119</v>
      </c>
      <c r="L195" s="36">
        <f>SUMIFS(СВЦЭМ!$F$34:$F$777,СВЦЭМ!$A$34:$A$777,$A195,СВЦЭМ!$B$34:$B$777,L$190)+'СЕТ СН'!$F$12</f>
        <v>104.67243387000001</v>
      </c>
      <c r="M195" s="36">
        <f>SUMIFS(СВЦЭМ!$F$34:$F$777,СВЦЭМ!$A$34:$A$777,$A195,СВЦЭМ!$B$34:$B$777,M$190)+'СЕТ СН'!$F$12</f>
        <v>103.17293422</v>
      </c>
      <c r="N195" s="36">
        <f>SUMIFS(СВЦЭМ!$F$34:$F$777,СВЦЭМ!$A$34:$A$777,$A195,СВЦЭМ!$B$34:$B$777,N$190)+'СЕТ СН'!$F$12</f>
        <v>102.03124601</v>
      </c>
      <c r="O195" s="36">
        <f>SUMIFS(СВЦЭМ!$F$34:$F$777,СВЦЭМ!$A$34:$A$777,$A195,СВЦЭМ!$B$34:$B$777,O$190)+'СЕТ СН'!$F$12</f>
        <v>97.006678789999995</v>
      </c>
      <c r="P195" s="36">
        <f>SUMIFS(СВЦЭМ!$F$34:$F$777,СВЦЭМ!$A$34:$A$777,$A195,СВЦЭМ!$B$34:$B$777,P$190)+'СЕТ СН'!$F$12</f>
        <v>91.200129369999999</v>
      </c>
      <c r="Q195" s="36">
        <f>SUMIFS(СВЦЭМ!$F$34:$F$777,СВЦЭМ!$A$34:$A$777,$A195,СВЦЭМ!$B$34:$B$777,Q$190)+'СЕТ СН'!$F$12</f>
        <v>83.586839679999997</v>
      </c>
      <c r="R195" s="36">
        <f>SUMIFS(СВЦЭМ!$F$34:$F$777,СВЦЭМ!$A$34:$A$777,$A195,СВЦЭМ!$B$34:$B$777,R$190)+'СЕТ СН'!$F$12</f>
        <v>80.81206641</v>
      </c>
      <c r="S195" s="36">
        <f>SUMIFS(СВЦЭМ!$F$34:$F$777,СВЦЭМ!$A$34:$A$777,$A195,СВЦЭМ!$B$34:$B$777,S$190)+'СЕТ СН'!$F$12</f>
        <v>80.456892460000006</v>
      </c>
      <c r="T195" s="36">
        <f>SUMIFS(СВЦЭМ!$F$34:$F$777,СВЦЭМ!$A$34:$A$777,$A195,СВЦЭМ!$B$34:$B$777,T$190)+'СЕТ СН'!$F$12</f>
        <v>81.800958949999995</v>
      </c>
      <c r="U195" s="36">
        <f>SUMIFS(СВЦЭМ!$F$34:$F$777,СВЦЭМ!$A$34:$A$777,$A195,СВЦЭМ!$B$34:$B$777,U$190)+'СЕТ СН'!$F$12</f>
        <v>81.80859323</v>
      </c>
      <c r="V195" s="36">
        <f>SUMIFS(СВЦЭМ!$F$34:$F$777,СВЦЭМ!$A$34:$A$777,$A195,СВЦЭМ!$B$34:$B$777,V$190)+'СЕТ СН'!$F$12</f>
        <v>81.939810300000005</v>
      </c>
      <c r="W195" s="36">
        <f>SUMIFS(СВЦЭМ!$F$34:$F$777,СВЦЭМ!$A$34:$A$777,$A195,СВЦЭМ!$B$34:$B$777,W$190)+'СЕТ СН'!$F$12</f>
        <v>82.533767220000001</v>
      </c>
      <c r="X195" s="36">
        <f>SUMIFS(СВЦЭМ!$F$34:$F$777,СВЦЭМ!$A$34:$A$777,$A195,СВЦЭМ!$B$34:$B$777,X$190)+'СЕТ СН'!$F$12</f>
        <v>81.441449559999995</v>
      </c>
      <c r="Y195" s="36">
        <f>SUMIFS(СВЦЭМ!$F$34:$F$777,СВЦЭМ!$A$34:$A$777,$A195,СВЦЭМ!$B$34:$B$777,Y$190)+'СЕТ СН'!$F$12</f>
        <v>88.623036209999995</v>
      </c>
    </row>
    <row r="196" spans="1:25" ht="15.75" x14ac:dyDescent="0.2">
      <c r="A196" s="35">
        <f t="shared" si="5"/>
        <v>43440</v>
      </c>
      <c r="B196" s="36">
        <f>SUMIFS(СВЦЭМ!$F$34:$F$777,СВЦЭМ!$A$34:$A$777,$A196,СВЦЭМ!$B$34:$B$777,B$190)+'СЕТ СН'!$F$12</f>
        <v>97.362757909999999</v>
      </c>
      <c r="C196" s="36">
        <f>SUMIFS(СВЦЭМ!$F$34:$F$777,СВЦЭМ!$A$34:$A$777,$A196,СВЦЭМ!$B$34:$B$777,C$190)+'СЕТ СН'!$F$12</f>
        <v>104.05519477</v>
      </c>
      <c r="D196" s="36">
        <f>SUMIFS(СВЦЭМ!$F$34:$F$777,СВЦЭМ!$A$34:$A$777,$A196,СВЦЭМ!$B$34:$B$777,D$190)+'СЕТ СН'!$F$12</f>
        <v>112.59879237</v>
      </c>
      <c r="E196" s="36">
        <f>SUMIFS(СВЦЭМ!$F$34:$F$777,СВЦЭМ!$A$34:$A$777,$A196,СВЦЭМ!$B$34:$B$777,E$190)+'СЕТ СН'!$F$12</f>
        <v>113.5839663</v>
      </c>
      <c r="F196" s="36">
        <f>SUMIFS(СВЦЭМ!$F$34:$F$777,СВЦЭМ!$A$34:$A$777,$A196,СВЦЭМ!$B$34:$B$777,F$190)+'СЕТ СН'!$F$12</f>
        <v>113.97792162</v>
      </c>
      <c r="G196" s="36">
        <f>SUMIFS(СВЦЭМ!$F$34:$F$777,СВЦЭМ!$A$34:$A$777,$A196,СВЦЭМ!$B$34:$B$777,G$190)+'СЕТ СН'!$F$12</f>
        <v>111.25739034999999</v>
      </c>
      <c r="H196" s="36">
        <f>SUMIFS(СВЦЭМ!$F$34:$F$777,СВЦЭМ!$A$34:$A$777,$A196,СВЦЭМ!$B$34:$B$777,H$190)+'СЕТ СН'!$F$12</f>
        <v>106.58312458</v>
      </c>
      <c r="I196" s="36">
        <f>SUMIFS(СВЦЭМ!$F$34:$F$777,СВЦЭМ!$A$34:$A$777,$A196,СВЦЭМ!$B$34:$B$777,I$190)+'СЕТ СН'!$F$12</f>
        <v>98.69782395</v>
      </c>
      <c r="J196" s="36">
        <f>SUMIFS(СВЦЭМ!$F$34:$F$777,СВЦЭМ!$A$34:$A$777,$A196,СВЦЭМ!$B$34:$B$777,J$190)+'СЕТ СН'!$F$12</f>
        <v>92.366295050000005</v>
      </c>
      <c r="K196" s="36">
        <f>SUMIFS(СВЦЭМ!$F$34:$F$777,СВЦЭМ!$A$34:$A$777,$A196,СВЦЭМ!$B$34:$B$777,K$190)+'СЕТ СН'!$F$12</f>
        <v>87.102154429999999</v>
      </c>
      <c r="L196" s="36">
        <f>SUMIFS(СВЦЭМ!$F$34:$F$777,СВЦЭМ!$A$34:$A$777,$A196,СВЦЭМ!$B$34:$B$777,L$190)+'СЕТ СН'!$F$12</f>
        <v>88.012852120000005</v>
      </c>
      <c r="M196" s="36">
        <f>SUMIFS(СВЦЭМ!$F$34:$F$777,СВЦЭМ!$A$34:$A$777,$A196,СВЦЭМ!$B$34:$B$777,M$190)+'СЕТ СН'!$F$12</f>
        <v>92.777233179999996</v>
      </c>
      <c r="N196" s="36">
        <f>SUMIFS(СВЦЭМ!$F$34:$F$777,СВЦЭМ!$A$34:$A$777,$A196,СВЦЭМ!$B$34:$B$777,N$190)+'СЕТ СН'!$F$12</f>
        <v>99.207652839999994</v>
      </c>
      <c r="O196" s="36">
        <f>SUMIFS(СВЦЭМ!$F$34:$F$777,СВЦЭМ!$A$34:$A$777,$A196,СВЦЭМ!$B$34:$B$777,O$190)+'СЕТ СН'!$F$12</f>
        <v>102.80907505</v>
      </c>
      <c r="P196" s="36">
        <f>SUMIFS(СВЦЭМ!$F$34:$F$777,СВЦЭМ!$A$34:$A$777,$A196,СВЦЭМ!$B$34:$B$777,P$190)+'СЕТ СН'!$F$12</f>
        <v>102.53383976000001</v>
      </c>
      <c r="Q196" s="36">
        <f>SUMIFS(СВЦЭМ!$F$34:$F$777,СВЦЭМ!$A$34:$A$777,$A196,СВЦЭМ!$B$34:$B$777,Q$190)+'СЕТ СН'!$F$12</f>
        <v>99.077531690000001</v>
      </c>
      <c r="R196" s="36">
        <f>SUMIFS(СВЦЭМ!$F$34:$F$777,СВЦЭМ!$A$34:$A$777,$A196,СВЦЭМ!$B$34:$B$777,R$190)+'СЕТ СН'!$F$12</f>
        <v>93.1818265</v>
      </c>
      <c r="S196" s="36">
        <f>SUMIFS(СВЦЭМ!$F$34:$F$777,СВЦЭМ!$A$34:$A$777,$A196,СВЦЭМ!$B$34:$B$777,S$190)+'СЕТ СН'!$F$12</f>
        <v>86.484950130000001</v>
      </c>
      <c r="T196" s="36">
        <f>SUMIFS(СВЦЭМ!$F$34:$F$777,СВЦЭМ!$A$34:$A$777,$A196,СВЦЭМ!$B$34:$B$777,T$190)+'СЕТ СН'!$F$12</f>
        <v>85.59568084</v>
      </c>
      <c r="U196" s="36">
        <f>SUMIFS(СВЦЭМ!$F$34:$F$777,СВЦЭМ!$A$34:$A$777,$A196,СВЦЭМ!$B$34:$B$777,U$190)+'СЕТ СН'!$F$12</f>
        <v>86.091895179999995</v>
      </c>
      <c r="V196" s="36">
        <f>SUMIFS(СВЦЭМ!$F$34:$F$777,СВЦЭМ!$A$34:$A$777,$A196,СВЦЭМ!$B$34:$B$777,V$190)+'СЕТ СН'!$F$12</f>
        <v>85.791084720000001</v>
      </c>
      <c r="W196" s="36">
        <f>SUMIFS(СВЦЭМ!$F$34:$F$777,СВЦЭМ!$A$34:$A$777,$A196,СВЦЭМ!$B$34:$B$777,W$190)+'СЕТ СН'!$F$12</f>
        <v>82.413035190000002</v>
      </c>
      <c r="X196" s="36">
        <f>SUMIFS(СВЦЭМ!$F$34:$F$777,СВЦЭМ!$A$34:$A$777,$A196,СВЦЭМ!$B$34:$B$777,X$190)+'СЕТ СН'!$F$12</f>
        <v>84.617671889999997</v>
      </c>
      <c r="Y196" s="36">
        <f>SUMIFS(СВЦЭМ!$F$34:$F$777,СВЦЭМ!$A$34:$A$777,$A196,СВЦЭМ!$B$34:$B$777,Y$190)+'СЕТ СН'!$F$12</f>
        <v>87.791328859999993</v>
      </c>
    </row>
    <row r="197" spans="1:25" ht="15.75" x14ac:dyDescent="0.2">
      <c r="A197" s="35">
        <f t="shared" si="5"/>
        <v>43441</v>
      </c>
      <c r="B197" s="36">
        <f>SUMIFS(СВЦЭМ!$F$34:$F$777,СВЦЭМ!$A$34:$A$777,$A197,СВЦЭМ!$B$34:$B$777,B$190)+'СЕТ СН'!$F$12</f>
        <v>105.70264069</v>
      </c>
      <c r="C197" s="36">
        <f>SUMIFS(СВЦЭМ!$F$34:$F$777,СВЦЭМ!$A$34:$A$777,$A197,СВЦЭМ!$B$34:$B$777,C$190)+'СЕТ СН'!$F$12</f>
        <v>114.73894179</v>
      </c>
      <c r="D197" s="36">
        <f>SUMIFS(СВЦЭМ!$F$34:$F$777,СВЦЭМ!$A$34:$A$777,$A197,СВЦЭМ!$B$34:$B$777,D$190)+'СЕТ СН'!$F$12</f>
        <v>118.172425</v>
      </c>
      <c r="E197" s="36">
        <f>SUMIFS(СВЦЭМ!$F$34:$F$777,СВЦЭМ!$A$34:$A$777,$A197,СВЦЭМ!$B$34:$B$777,E$190)+'СЕТ СН'!$F$12</f>
        <v>118.00379332</v>
      </c>
      <c r="F197" s="36">
        <f>SUMIFS(СВЦЭМ!$F$34:$F$777,СВЦЭМ!$A$34:$A$777,$A197,СВЦЭМ!$B$34:$B$777,F$190)+'СЕТ СН'!$F$12</f>
        <v>118.0466996</v>
      </c>
      <c r="G197" s="36">
        <f>SUMIFS(СВЦЭМ!$F$34:$F$777,СВЦЭМ!$A$34:$A$777,$A197,СВЦЭМ!$B$34:$B$777,G$190)+'СЕТ СН'!$F$12</f>
        <v>117.48890349</v>
      </c>
      <c r="H197" s="36">
        <f>SUMIFS(СВЦЭМ!$F$34:$F$777,СВЦЭМ!$A$34:$A$777,$A197,СВЦЭМ!$B$34:$B$777,H$190)+'СЕТ СН'!$F$12</f>
        <v>113.03103651000001</v>
      </c>
      <c r="I197" s="36">
        <f>SUMIFS(СВЦЭМ!$F$34:$F$777,СВЦЭМ!$A$34:$A$777,$A197,СВЦЭМ!$B$34:$B$777,I$190)+'СЕТ СН'!$F$12</f>
        <v>102.81034361</v>
      </c>
      <c r="J197" s="36">
        <f>SUMIFS(СВЦЭМ!$F$34:$F$777,СВЦЭМ!$A$34:$A$777,$A197,СВЦЭМ!$B$34:$B$777,J$190)+'СЕТ СН'!$F$12</f>
        <v>94.293412520000004</v>
      </c>
      <c r="K197" s="36">
        <f>SUMIFS(СВЦЭМ!$F$34:$F$777,СВЦЭМ!$A$34:$A$777,$A197,СВЦЭМ!$B$34:$B$777,K$190)+'СЕТ СН'!$F$12</f>
        <v>87.284286960000003</v>
      </c>
      <c r="L197" s="36">
        <f>SUMIFS(СВЦЭМ!$F$34:$F$777,СВЦЭМ!$A$34:$A$777,$A197,СВЦЭМ!$B$34:$B$777,L$190)+'СЕТ СН'!$F$12</f>
        <v>87.829609910000002</v>
      </c>
      <c r="M197" s="36">
        <f>SUMIFS(СВЦЭМ!$F$34:$F$777,СВЦЭМ!$A$34:$A$777,$A197,СВЦЭМ!$B$34:$B$777,M$190)+'СЕТ СН'!$F$12</f>
        <v>93.13455931</v>
      </c>
      <c r="N197" s="36">
        <f>SUMIFS(СВЦЭМ!$F$34:$F$777,СВЦЭМ!$A$34:$A$777,$A197,СВЦЭМ!$B$34:$B$777,N$190)+'СЕТ СН'!$F$12</f>
        <v>99.110241149999993</v>
      </c>
      <c r="O197" s="36">
        <f>SUMIFS(СВЦЭМ!$F$34:$F$777,СВЦЭМ!$A$34:$A$777,$A197,СВЦЭМ!$B$34:$B$777,O$190)+'СЕТ СН'!$F$12</f>
        <v>103.55301403</v>
      </c>
      <c r="P197" s="36">
        <f>SUMIFS(СВЦЭМ!$F$34:$F$777,СВЦЭМ!$A$34:$A$777,$A197,СВЦЭМ!$B$34:$B$777,P$190)+'СЕТ СН'!$F$12</f>
        <v>104.33693976000001</v>
      </c>
      <c r="Q197" s="36">
        <f>SUMIFS(СВЦЭМ!$F$34:$F$777,СВЦЭМ!$A$34:$A$777,$A197,СВЦЭМ!$B$34:$B$777,Q$190)+'СЕТ СН'!$F$12</f>
        <v>100.32006298</v>
      </c>
      <c r="R197" s="36">
        <f>SUMIFS(СВЦЭМ!$F$34:$F$777,СВЦЭМ!$A$34:$A$777,$A197,СВЦЭМ!$B$34:$B$777,R$190)+'СЕТ СН'!$F$12</f>
        <v>93.237776550000007</v>
      </c>
      <c r="S197" s="36">
        <f>SUMIFS(СВЦЭМ!$F$34:$F$777,СВЦЭМ!$A$34:$A$777,$A197,СВЦЭМ!$B$34:$B$777,S$190)+'СЕТ СН'!$F$12</f>
        <v>84.603499189999994</v>
      </c>
      <c r="T197" s="36">
        <f>SUMIFS(СВЦЭМ!$F$34:$F$777,СВЦЭМ!$A$34:$A$777,$A197,СВЦЭМ!$B$34:$B$777,T$190)+'СЕТ СН'!$F$12</f>
        <v>81.844552960000001</v>
      </c>
      <c r="U197" s="36">
        <f>SUMIFS(СВЦЭМ!$F$34:$F$777,СВЦЭМ!$A$34:$A$777,$A197,СВЦЭМ!$B$34:$B$777,U$190)+'СЕТ СН'!$F$12</f>
        <v>82.063148670000004</v>
      </c>
      <c r="V197" s="36">
        <f>SUMIFS(СВЦЭМ!$F$34:$F$777,СВЦЭМ!$A$34:$A$777,$A197,СВЦЭМ!$B$34:$B$777,V$190)+'СЕТ СН'!$F$12</f>
        <v>83.336254879999998</v>
      </c>
      <c r="W197" s="36">
        <f>SUMIFS(СВЦЭМ!$F$34:$F$777,СВЦЭМ!$A$34:$A$777,$A197,СВЦЭМ!$B$34:$B$777,W$190)+'СЕТ СН'!$F$12</f>
        <v>85.455451260000004</v>
      </c>
      <c r="X197" s="36">
        <f>SUMIFS(СВЦЭМ!$F$34:$F$777,СВЦЭМ!$A$34:$A$777,$A197,СВЦЭМ!$B$34:$B$777,X$190)+'СЕТ СН'!$F$12</f>
        <v>86.670372029999996</v>
      </c>
      <c r="Y197" s="36">
        <f>SUMIFS(СВЦЭМ!$F$34:$F$777,СВЦЭМ!$A$34:$A$777,$A197,СВЦЭМ!$B$34:$B$777,Y$190)+'СЕТ СН'!$F$12</f>
        <v>95.323422089999994</v>
      </c>
    </row>
    <row r="198" spans="1:25" ht="15.75" x14ac:dyDescent="0.2">
      <c r="A198" s="35">
        <f t="shared" si="5"/>
        <v>43442</v>
      </c>
      <c r="B198" s="36">
        <f>SUMIFS(СВЦЭМ!$F$34:$F$777,СВЦЭМ!$A$34:$A$777,$A198,СВЦЭМ!$B$34:$B$777,B$190)+'СЕТ СН'!$F$12</f>
        <v>103.91800963</v>
      </c>
      <c r="C198" s="36">
        <f>SUMIFS(СВЦЭМ!$F$34:$F$777,СВЦЭМ!$A$34:$A$777,$A198,СВЦЭМ!$B$34:$B$777,C$190)+'СЕТ СН'!$F$12</f>
        <v>106.87066202</v>
      </c>
      <c r="D198" s="36">
        <f>SUMIFS(СВЦЭМ!$F$34:$F$777,СВЦЭМ!$A$34:$A$777,$A198,СВЦЭМ!$B$34:$B$777,D$190)+'СЕТ СН'!$F$12</f>
        <v>116.79078966</v>
      </c>
      <c r="E198" s="36">
        <f>SUMIFS(СВЦЭМ!$F$34:$F$777,СВЦЭМ!$A$34:$A$777,$A198,СВЦЭМ!$B$34:$B$777,E$190)+'СЕТ СН'!$F$12</f>
        <v>118.32705063</v>
      </c>
      <c r="F198" s="36">
        <f>SUMIFS(СВЦЭМ!$F$34:$F$777,СВЦЭМ!$A$34:$A$777,$A198,СВЦЭМ!$B$34:$B$777,F$190)+'СЕТ СН'!$F$12</f>
        <v>118.28954519</v>
      </c>
      <c r="G198" s="36">
        <f>SUMIFS(СВЦЭМ!$F$34:$F$777,СВЦЭМ!$A$34:$A$777,$A198,СВЦЭМ!$B$34:$B$777,G$190)+'СЕТ СН'!$F$12</f>
        <v>118.56264242</v>
      </c>
      <c r="H198" s="36">
        <f>SUMIFS(СВЦЭМ!$F$34:$F$777,СВЦЭМ!$A$34:$A$777,$A198,СВЦЭМ!$B$34:$B$777,H$190)+'СЕТ СН'!$F$12</f>
        <v>116.22035390000001</v>
      </c>
      <c r="I198" s="36">
        <f>SUMIFS(СВЦЭМ!$F$34:$F$777,СВЦЭМ!$A$34:$A$777,$A198,СВЦЭМ!$B$34:$B$777,I$190)+'СЕТ СН'!$F$12</f>
        <v>105.50415798</v>
      </c>
      <c r="J198" s="36">
        <f>SUMIFS(СВЦЭМ!$F$34:$F$777,СВЦЭМ!$A$34:$A$777,$A198,СВЦЭМ!$B$34:$B$777,J$190)+'СЕТ СН'!$F$12</f>
        <v>95.559180699999999</v>
      </c>
      <c r="K198" s="36">
        <f>SUMIFS(СВЦЭМ!$F$34:$F$777,СВЦЭМ!$A$34:$A$777,$A198,СВЦЭМ!$B$34:$B$777,K$190)+'СЕТ СН'!$F$12</f>
        <v>87.704624569999993</v>
      </c>
      <c r="L198" s="36">
        <f>SUMIFS(СВЦЭМ!$F$34:$F$777,СВЦЭМ!$A$34:$A$777,$A198,СВЦЭМ!$B$34:$B$777,L$190)+'СЕТ СН'!$F$12</f>
        <v>87.026823379999996</v>
      </c>
      <c r="M198" s="36">
        <f>SUMIFS(СВЦЭМ!$F$34:$F$777,СВЦЭМ!$A$34:$A$777,$A198,СВЦЭМ!$B$34:$B$777,M$190)+'СЕТ СН'!$F$12</f>
        <v>93.236808909999993</v>
      </c>
      <c r="N198" s="36">
        <f>SUMIFS(СВЦЭМ!$F$34:$F$777,СВЦЭМ!$A$34:$A$777,$A198,СВЦЭМ!$B$34:$B$777,N$190)+'СЕТ СН'!$F$12</f>
        <v>100.95704587</v>
      </c>
      <c r="O198" s="36">
        <f>SUMIFS(СВЦЭМ!$F$34:$F$777,СВЦЭМ!$A$34:$A$777,$A198,СВЦЭМ!$B$34:$B$777,O$190)+'СЕТ СН'!$F$12</f>
        <v>105.23235637000001</v>
      </c>
      <c r="P198" s="36">
        <f>SUMIFS(СВЦЭМ!$F$34:$F$777,СВЦЭМ!$A$34:$A$777,$A198,СВЦЭМ!$B$34:$B$777,P$190)+'СЕТ СН'!$F$12</f>
        <v>105.02489161</v>
      </c>
      <c r="Q198" s="36">
        <f>SUMIFS(СВЦЭМ!$F$34:$F$777,СВЦЭМ!$A$34:$A$777,$A198,СВЦЭМ!$B$34:$B$777,Q$190)+'СЕТ СН'!$F$12</f>
        <v>101.66279479000001</v>
      </c>
      <c r="R198" s="36">
        <f>SUMIFS(СВЦЭМ!$F$34:$F$777,СВЦЭМ!$A$34:$A$777,$A198,СВЦЭМ!$B$34:$B$777,R$190)+'СЕТ СН'!$F$12</f>
        <v>95.39703428</v>
      </c>
      <c r="S198" s="36">
        <f>SUMIFS(СВЦЭМ!$F$34:$F$777,СВЦЭМ!$A$34:$A$777,$A198,СВЦЭМ!$B$34:$B$777,S$190)+'СЕТ СН'!$F$12</f>
        <v>85.620522219999998</v>
      </c>
      <c r="T198" s="36">
        <f>SUMIFS(СВЦЭМ!$F$34:$F$777,СВЦЭМ!$A$34:$A$777,$A198,СВЦЭМ!$B$34:$B$777,T$190)+'СЕТ СН'!$F$12</f>
        <v>80.791583419999995</v>
      </c>
      <c r="U198" s="36">
        <f>SUMIFS(СВЦЭМ!$F$34:$F$777,СВЦЭМ!$A$34:$A$777,$A198,СВЦЭМ!$B$34:$B$777,U$190)+'СЕТ СН'!$F$12</f>
        <v>81.222231469999997</v>
      </c>
      <c r="V198" s="36">
        <f>SUMIFS(СВЦЭМ!$F$34:$F$777,СВЦЭМ!$A$34:$A$777,$A198,СВЦЭМ!$B$34:$B$777,V$190)+'СЕТ СН'!$F$12</f>
        <v>83.069966919999999</v>
      </c>
      <c r="W198" s="36">
        <f>SUMIFS(СВЦЭМ!$F$34:$F$777,СВЦЭМ!$A$34:$A$777,$A198,СВЦЭМ!$B$34:$B$777,W$190)+'СЕТ СН'!$F$12</f>
        <v>84.574628279999999</v>
      </c>
      <c r="X198" s="36">
        <f>SUMIFS(СВЦЭМ!$F$34:$F$777,СВЦЭМ!$A$34:$A$777,$A198,СВЦЭМ!$B$34:$B$777,X$190)+'СЕТ СН'!$F$12</f>
        <v>87.375253330000007</v>
      </c>
      <c r="Y198" s="36">
        <f>SUMIFS(СВЦЭМ!$F$34:$F$777,СВЦЭМ!$A$34:$A$777,$A198,СВЦЭМ!$B$34:$B$777,Y$190)+'СЕТ СН'!$F$12</f>
        <v>96.006488050000002</v>
      </c>
    </row>
    <row r="199" spans="1:25" ht="15.75" x14ac:dyDescent="0.2">
      <c r="A199" s="35">
        <f t="shared" si="5"/>
        <v>43443</v>
      </c>
      <c r="B199" s="36">
        <f>SUMIFS(СВЦЭМ!$F$34:$F$777,СВЦЭМ!$A$34:$A$777,$A199,СВЦЭМ!$B$34:$B$777,B$190)+'СЕТ СН'!$F$12</f>
        <v>102.68277430000001</v>
      </c>
      <c r="C199" s="36">
        <f>SUMIFS(СВЦЭМ!$F$34:$F$777,СВЦЭМ!$A$34:$A$777,$A199,СВЦЭМ!$B$34:$B$777,C$190)+'СЕТ СН'!$F$12</f>
        <v>110.00348708</v>
      </c>
      <c r="D199" s="36">
        <f>SUMIFS(СВЦЭМ!$F$34:$F$777,СВЦЭМ!$A$34:$A$777,$A199,СВЦЭМ!$B$34:$B$777,D$190)+'СЕТ СН'!$F$12</f>
        <v>117.28701972</v>
      </c>
      <c r="E199" s="36">
        <f>SUMIFS(СВЦЭМ!$F$34:$F$777,СВЦЭМ!$A$34:$A$777,$A199,СВЦЭМ!$B$34:$B$777,E$190)+'СЕТ СН'!$F$12</f>
        <v>118.43671329</v>
      </c>
      <c r="F199" s="36">
        <f>SUMIFS(СВЦЭМ!$F$34:$F$777,СВЦЭМ!$A$34:$A$777,$A199,СВЦЭМ!$B$34:$B$777,F$190)+'СЕТ СН'!$F$12</f>
        <v>118.83364125999999</v>
      </c>
      <c r="G199" s="36">
        <f>SUMIFS(СВЦЭМ!$F$34:$F$777,СВЦЭМ!$A$34:$A$777,$A199,СВЦЭМ!$B$34:$B$777,G$190)+'СЕТ СН'!$F$12</f>
        <v>117.99291617</v>
      </c>
      <c r="H199" s="36">
        <f>SUMIFS(СВЦЭМ!$F$34:$F$777,СВЦЭМ!$A$34:$A$777,$A199,СВЦЭМ!$B$34:$B$777,H$190)+'СЕТ СН'!$F$12</f>
        <v>114.10418455</v>
      </c>
      <c r="I199" s="36">
        <f>SUMIFS(СВЦЭМ!$F$34:$F$777,СВЦЭМ!$A$34:$A$777,$A199,СВЦЭМ!$B$34:$B$777,I$190)+'СЕТ СН'!$F$12</f>
        <v>105.20869860000001</v>
      </c>
      <c r="J199" s="36">
        <f>SUMIFS(СВЦЭМ!$F$34:$F$777,СВЦЭМ!$A$34:$A$777,$A199,СВЦЭМ!$B$34:$B$777,J$190)+'СЕТ СН'!$F$12</f>
        <v>95.159385819999997</v>
      </c>
      <c r="K199" s="36">
        <f>SUMIFS(СВЦЭМ!$F$34:$F$777,СВЦЭМ!$A$34:$A$777,$A199,СВЦЭМ!$B$34:$B$777,K$190)+'СЕТ СН'!$F$12</f>
        <v>87.535202600000005</v>
      </c>
      <c r="L199" s="36">
        <f>SUMIFS(СВЦЭМ!$F$34:$F$777,СВЦЭМ!$A$34:$A$777,$A199,СВЦЭМ!$B$34:$B$777,L$190)+'СЕТ СН'!$F$12</f>
        <v>86.645967870000007</v>
      </c>
      <c r="M199" s="36">
        <f>SUMIFS(СВЦЭМ!$F$34:$F$777,СВЦЭМ!$A$34:$A$777,$A199,СВЦЭМ!$B$34:$B$777,M$190)+'СЕТ СН'!$F$12</f>
        <v>93.553332330000003</v>
      </c>
      <c r="N199" s="36">
        <f>SUMIFS(СВЦЭМ!$F$34:$F$777,СВЦЭМ!$A$34:$A$777,$A199,СВЦЭМ!$B$34:$B$777,N$190)+'СЕТ СН'!$F$12</f>
        <v>99.475016890000006</v>
      </c>
      <c r="O199" s="36">
        <f>SUMIFS(СВЦЭМ!$F$34:$F$777,СВЦЭМ!$A$34:$A$777,$A199,СВЦЭМ!$B$34:$B$777,O$190)+'СЕТ СН'!$F$12</f>
        <v>105.26270455</v>
      </c>
      <c r="P199" s="36">
        <f>SUMIFS(СВЦЭМ!$F$34:$F$777,СВЦЭМ!$A$34:$A$777,$A199,СВЦЭМ!$B$34:$B$777,P$190)+'СЕТ СН'!$F$12</f>
        <v>105.78171338</v>
      </c>
      <c r="Q199" s="36">
        <f>SUMIFS(СВЦЭМ!$F$34:$F$777,СВЦЭМ!$A$34:$A$777,$A199,СВЦЭМ!$B$34:$B$777,Q$190)+'СЕТ СН'!$F$12</f>
        <v>102.30935046</v>
      </c>
      <c r="R199" s="36">
        <f>SUMIFS(СВЦЭМ!$F$34:$F$777,СВЦЭМ!$A$34:$A$777,$A199,СВЦЭМ!$B$34:$B$777,R$190)+'СЕТ СН'!$F$12</f>
        <v>96.136878670000002</v>
      </c>
      <c r="S199" s="36">
        <f>SUMIFS(СВЦЭМ!$F$34:$F$777,СВЦЭМ!$A$34:$A$777,$A199,СВЦЭМ!$B$34:$B$777,S$190)+'СЕТ СН'!$F$12</f>
        <v>85.347785590000001</v>
      </c>
      <c r="T199" s="36">
        <f>SUMIFS(СВЦЭМ!$F$34:$F$777,СВЦЭМ!$A$34:$A$777,$A199,СВЦЭМ!$B$34:$B$777,T$190)+'СЕТ СН'!$F$12</f>
        <v>81.337148940000006</v>
      </c>
      <c r="U199" s="36">
        <f>SUMIFS(СВЦЭМ!$F$34:$F$777,СВЦЭМ!$A$34:$A$777,$A199,СВЦЭМ!$B$34:$B$777,U$190)+'СЕТ СН'!$F$12</f>
        <v>80.568020910000001</v>
      </c>
      <c r="V199" s="36">
        <f>SUMIFS(СВЦЭМ!$F$34:$F$777,СВЦЭМ!$A$34:$A$777,$A199,СВЦЭМ!$B$34:$B$777,V$190)+'СЕТ СН'!$F$12</f>
        <v>82.399029909999996</v>
      </c>
      <c r="W199" s="36">
        <f>SUMIFS(СВЦЭМ!$F$34:$F$777,СВЦЭМ!$A$34:$A$777,$A199,СВЦЭМ!$B$34:$B$777,W$190)+'СЕТ СН'!$F$12</f>
        <v>84.408382950000004</v>
      </c>
      <c r="X199" s="36">
        <f>SUMIFS(СВЦЭМ!$F$34:$F$777,СВЦЭМ!$A$34:$A$777,$A199,СВЦЭМ!$B$34:$B$777,X$190)+'СЕТ СН'!$F$12</f>
        <v>86.372192490000003</v>
      </c>
      <c r="Y199" s="36">
        <f>SUMIFS(СВЦЭМ!$F$34:$F$777,СВЦЭМ!$A$34:$A$777,$A199,СВЦЭМ!$B$34:$B$777,Y$190)+'СЕТ СН'!$F$12</f>
        <v>94.922705199999996</v>
      </c>
    </row>
    <row r="200" spans="1:25" ht="15.75" x14ac:dyDescent="0.2">
      <c r="A200" s="35">
        <f t="shared" si="5"/>
        <v>43444</v>
      </c>
      <c r="B200" s="36">
        <f>SUMIFS(СВЦЭМ!$F$34:$F$777,СВЦЭМ!$A$34:$A$777,$A200,СВЦЭМ!$B$34:$B$777,B$190)+'СЕТ СН'!$F$12</f>
        <v>106.06627785000001</v>
      </c>
      <c r="C200" s="36">
        <f>SUMIFS(СВЦЭМ!$F$34:$F$777,СВЦЭМ!$A$34:$A$777,$A200,СВЦЭМ!$B$34:$B$777,C$190)+'СЕТ СН'!$F$12</f>
        <v>114.47564592000001</v>
      </c>
      <c r="D200" s="36">
        <f>SUMIFS(СВЦЭМ!$F$34:$F$777,СВЦЭМ!$A$34:$A$777,$A200,СВЦЭМ!$B$34:$B$777,D$190)+'СЕТ СН'!$F$12</f>
        <v>119.52415673</v>
      </c>
      <c r="E200" s="36">
        <f>SUMIFS(СВЦЭМ!$F$34:$F$777,СВЦЭМ!$A$34:$A$777,$A200,СВЦЭМ!$B$34:$B$777,E$190)+'СЕТ СН'!$F$12</f>
        <v>119.31489234999999</v>
      </c>
      <c r="F200" s="36">
        <f>SUMIFS(СВЦЭМ!$F$34:$F$777,СВЦЭМ!$A$34:$A$777,$A200,СВЦЭМ!$B$34:$B$777,F$190)+'СЕТ СН'!$F$12</f>
        <v>119.39834562999999</v>
      </c>
      <c r="G200" s="36">
        <f>SUMIFS(СВЦЭМ!$F$34:$F$777,СВЦЭМ!$A$34:$A$777,$A200,СВЦЭМ!$B$34:$B$777,G$190)+'СЕТ СН'!$F$12</f>
        <v>118.88945542</v>
      </c>
      <c r="H200" s="36">
        <f>SUMIFS(СВЦЭМ!$F$34:$F$777,СВЦЭМ!$A$34:$A$777,$A200,СВЦЭМ!$B$34:$B$777,H$190)+'СЕТ СН'!$F$12</f>
        <v>115.85672319</v>
      </c>
      <c r="I200" s="36">
        <f>SUMIFS(СВЦЭМ!$F$34:$F$777,СВЦЭМ!$A$34:$A$777,$A200,СВЦЭМ!$B$34:$B$777,I$190)+'СЕТ СН'!$F$12</f>
        <v>105.14025984</v>
      </c>
      <c r="J200" s="36">
        <f>SUMIFS(СВЦЭМ!$F$34:$F$777,СВЦЭМ!$A$34:$A$777,$A200,СВЦЭМ!$B$34:$B$777,J$190)+'СЕТ СН'!$F$12</f>
        <v>98.721218750000006</v>
      </c>
      <c r="K200" s="36">
        <f>SUMIFS(СВЦЭМ!$F$34:$F$777,СВЦЭМ!$A$34:$A$777,$A200,СВЦЭМ!$B$34:$B$777,K$190)+'СЕТ СН'!$F$12</f>
        <v>93.838944429999998</v>
      </c>
      <c r="L200" s="36">
        <f>SUMIFS(СВЦЭМ!$F$34:$F$777,СВЦЭМ!$A$34:$A$777,$A200,СВЦЭМ!$B$34:$B$777,L$190)+'СЕТ СН'!$F$12</f>
        <v>93.770311269999993</v>
      </c>
      <c r="M200" s="36">
        <f>SUMIFS(СВЦЭМ!$F$34:$F$777,СВЦЭМ!$A$34:$A$777,$A200,СВЦЭМ!$B$34:$B$777,M$190)+'СЕТ СН'!$F$12</f>
        <v>95.029005830000003</v>
      </c>
      <c r="N200" s="36">
        <f>SUMIFS(СВЦЭМ!$F$34:$F$777,СВЦЭМ!$A$34:$A$777,$A200,СВЦЭМ!$B$34:$B$777,N$190)+'СЕТ СН'!$F$12</f>
        <v>99.822515359999997</v>
      </c>
      <c r="O200" s="36">
        <f>SUMIFS(СВЦЭМ!$F$34:$F$777,СВЦЭМ!$A$34:$A$777,$A200,СВЦЭМ!$B$34:$B$777,O$190)+'СЕТ СН'!$F$12</f>
        <v>103.15908898000001</v>
      </c>
      <c r="P200" s="36">
        <f>SUMIFS(СВЦЭМ!$F$34:$F$777,СВЦЭМ!$A$34:$A$777,$A200,СВЦЭМ!$B$34:$B$777,P$190)+'СЕТ СН'!$F$12</f>
        <v>102.33559812</v>
      </c>
      <c r="Q200" s="36">
        <f>SUMIFS(СВЦЭМ!$F$34:$F$777,СВЦЭМ!$A$34:$A$777,$A200,СВЦЭМ!$B$34:$B$777,Q$190)+'СЕТ СН'!$F$12</f>
        <v>99.815995990000005</v>
      </c>
      <c r="R200" s="36">
        <f>SUMIFS(СВЦЭМ!$F$34:$F$777,СВЦЭМ!$A$34:$A$777,$A200,СВЦЭМ!$B$34:$B$777,R$190)+'СЕТ СН'!$F$12</f>
        <v>95.930278400000006</v>
      </c>
      <c r="S200" s="36">
        <f>SUMIFS(СВЦЭМ!$F$34:$F$777,СВЦЭМ!$A$34:$A$777,$A200,СВЦЭМ!$B$34:$B$777,S$190)+'СЕТ СН'!$F$12</f>
        <v>87.555428359999993</v>
      </c>
      <c r="T200" s="36">
        <f>SUMIFS(СВЦЭМ!$F$34:$F$777,СВЦЭМ!$A$34:$A$777,$A200,СВЦЭМ!$B$34:$B$777,T$190)+'СЕТ СН'!$F$12</f>
        <v>85.61163234</v>
      </c>
      <c r="U200" s="36">
        <f>SUMIFS(СВЦЭМ!$F$34:$F$777,СВЦЭМ!$A$34:$A$777,$A200,СВЦЭМ!$B$34:$B$777,U$190)+'СЕТ СН'!$F$12</f>
        <v>85.85368004</v>
      </c>
      <c r="V200" s="36">
        <f>SUMIFS(СВЦЭМ!$F$34:$F$777,СВЦЭМ!$A$34:$A$777,$A200,СВЦЭМ!$B$34:$B$777,V$190)+'СЕТ СН'!$F$12</f>
        <v>87.036700409999995</v>
      </c>
      <c r="W200" s="36">
        <f>SUMIFS(СВЦЭМ!$F$34:$F$777,СВЦЭМ!$A$34:$A$777,$A200,СВЦЭМ!$B$34:$B$777,W$190)+'СЕТ СН'!$F$12</f>
        <v>88.989957140000001</v>
      </c>
      <c r="X200" s="36">
        <f>SUMIFS(СВЦЭМ!$F$34:$F$777,СВЦЭМ!$A$34:$A$777,$A200,СВЦЭМ!$B$34:$B$777,X$190)+'СЕТ СН'!$F$12</f>
        <v>89.665238189999997</v>
      </c>
      <c r="Y200" s="36">
        <f>SUMIFS(СВЦЭМ!$F$34:$F$777,СВЦЭМ!$A$34:$A$777,$A200,СВЦЭМ!$B$34:$B$777,Y$190)+'СЕТ СН'!$F$12</f>
        <v>98.23266495</v>
      </c>
    </row>
    <row r="201" spans="1:25" ht="15.75" x14ac:dyDescent="0.2">
      <c r="A201" s="35">
        <f t="shared" si="5"/>
        <v>43445</v>
      </c>
      <c r="B201" s="36">
        <f>SUMIFS(СВЦЭМ!$F$34:$F$777,СВЦЭМ!$A$34:$A$777,$A201,СВЦЭМ!$B$34:$B$777,B$190)+'СЕТ СН'!$F$12</f>
        <v>105.06623011000001</v>
      </c>
      <c r="C201" s="36">
        <f>SUMIFS(СВЦЭМ!$F$34:$F$777,СВЦЭМ!$A$34:$A$777,$A201,СВЦЭМ!$B$34:$B$777,C$190)+'СЕТ СН'!$F$12</f>
        <v>111.24180773</v>
      </c>
      <c r="D201" s="36">
        <f>SUMIFS(СВЦЭМ!$F$34:$F$777,СВЦЭМ!$A$34:$A$777,$A201,СВЦЭМ!$B$34:$B$777,D$190)+'СЕТ СН'!$F$12</f>
        <v>117.44822524</v>
      </c>
      <c r="E201" s="36">
        <f>SUMIFS(СВЦЭМ!$F$34:$F$777,СВЦЭМ!$A$34:$A$777,$A201,СВЦЭМ!$B$34:$B$777,E$190)+'СЕТ СН'!$F$12</f>
        <v>118.97450277</v>
      </c>
      <c r="F201" s="36">
        <f>SUMIFS(СВЦЭМ!$F$34:$F$777,СВЦЭМ!$A$34:$A$777,$A201,СВЦЭМ!$B$34:$B$777,F$190)+'СЕТ СН'!$F$12</f>
        <v>119.26262307</v>
      </c>
      <c r="G201" s="36">
        <f>SUMIFS(СВЦЭМ!$F$34:$F$777,СВЦЭМ!$A$34:$A$777,$A201,СВЦЭМ!$B$34:$B$777,G$190)+'СЕТ СН'!$F$12</f>
        <v>119.66644565999999</v>
      </c>
      <c r="H201" s="36">
        <f>SUMIFS(СВЦЭМ!$F$34:$F$777,СВЦЭМ!$A$34:$A$777,$A201,СВЦЭМ!$B$34:$B$777,H$190)+'СЕТ СН'!$F$12</f>
        <v>114.85823076</v>
      </c>
      <c r="I201" s="36">
        <f>SUMIFS(СВЦЭМ!$F$34:$F$777,СВЦЭМ!$A$34:$A$777,$A201,СВЦЭМ!$B$34:$B$777,I$190)+'СЕТ СН'!$F$12</f>
        <v>104.10648462</v>
      </c>
      <c r="J201" s="36">
        <f>SUMIFS(СВЦЭМ!$F$34:$F$777,СВЦЭМ!$A$34:$A$777,$A201,СВЦЭМ!$B$34:$B$777,J$190)+'СЕТ СН'!$F$12</f>
        <v>96.790196260000002</v>
      </c>
      <c r="K201" s="36">
        <f>SUMIFS(СВЦЭМ!$F$34:$F$777,СВЦЭМ!$A$34:$A$777,$A201,СВЦЭМ!$B$34:$B$777,K$190)+'СЕТ СН'!$F$12</f>
        <v>89.183985609999993</v>
      </c>
      <c r="L201" s="36">
        <f>SUMIFS(СВЦЭМ!$F$34:$F$777,СВЦЭМ!$A$34:$A$777,$A201,СВЦЭМ!$B$34:$B$777,L$190)+'СЕТ СН'!$F$12</f>
        <v>89.236227229999997</v>
      </c>
      <c r="M201" s="36">
        <f>SUMIFS(СВЦЭМ!$F$34:$F$777,СВЦЭМ!$A$34:$A$777,$A201,СВЦЭМ!$B$34:$B$777,M$190)+'СЕТ СН'!$F$12</f>
        <v>93.978955729999996</v>
      </c>
      <c r="N201" s="36">
        <f>SUMIFS(СВЦЭМ!$F$34:$F$777,СВЦЭМ!$A$34:$A$777,$A201,СВЦЭМ!$B$34:$B$777,N$190)+'СЕТ СН'!$F$12</f>
        <v>99.600593739999994</v>
      </c>
      <c r="O201" s="36">
        <f>SUMIFS(СВЦЭМ!$F$34:$F$777,СВЦЭМ!$A$34:$A$777,$A201,СВЦЭМ!$B$34:$B$777,O$190)+'СЕТ СН'!$F$12</f>
        <v>103.09421718</v>
      </c>
      <c r="P201" s="36">
        <f>SUMIFS(СВЦЭМ!$F$34:$F$777,СВЦЭМ!$A$34:$A$777,$A201,СВЦЭМ!$B$34:$B$777,P$190)+'СЕТ СН'!$F$12</f>
        <v>103.92125449</v>
      </c>
      <c r="Q201" s="36">
        <f>SUMIFS(СВЦЭМ!$F$34:$F$777,СВЦЭМ!$A$34:$A$777,$A201,СВЦЭМ!$B$34:$B$777,Q$190)+'СЕТ СН'!$F$12</f>
        <v>99.537245170000006</v>
      </c>
      <c r="R201" s="36">
        <f>SUMIFS(СВЦЭМ!$F$34:$F$777,СВЦЭМ!$A$34:$A$777,$A201,СВЦЭМ!$B$34:$B$777,R$190)+'СЕТ СН'!$F$12</f>
        <v>95.35411302</v>
      </c>
      <c r="S201" s="36">
        <f>SUMIFS(СВЦЭМ!$F$34:$F$777,СВЦЭМ!$A$34:$A$777,$A201,СВЦЭМ!$B$34:$B$777,S$190)+'СЕТ СН'!$F$12</f>
        <v>85.907995490000005</v>
      </c>
      <c r="T201" s="36">
        <f>SUMIFS(СВЦЭМ!$F$34:$F$777,СВЦЭМ!$A$34:$A$777,$A201,СВЦЭМ!$B$34:$B$777,T$190)+'СЕТ СН'!$F$12</f>
        <v>83.82475298</v>
      </c>
      <c r="U201" s="36">
        <f>SUMIFS(СВЦЭМ!$F$34:$F$777,СВЦЭМ!$A$34:$A$777,$A201,СВЦЭМ!$B$34:$B$777,U$190)+'СЕТ СН'!$F$12</f>
        <v>84.220973799999996</v>
      </c>
      <c r="V201" s="36">
        <f>SUMIFS(СВЦЭМ!$F$34:$F$777,СВЦЭМ!$A$34:$A$777,$A201,СВЦЭМ!$B$34:$B$777,V$190)+'СЕТ СН'!$F$12</f>
        <v>85.937682050000006</v>
      </c>
      <c r="W201" s="36">
        <f>SUMIFS(СВЦЭМ!$F$34:$F$777,СВЦЭМ!$A$34:$A$777,$A201,СВЦЭМ!$B$34:$B$777,W$190)+'СЕТ СН'!$F$12</f>
        <v>87.759111899999994</v>
      </c>
      <c r="X201" s="36">
        <f>SUMIFS(СВЦЭМ!$F$34:$F$777,СВЦЭМ!$A$34:$A$777,$A201,СВЦЭМ!$B$34:$B$777,X$190)+'СЕТ СН'!$F$12</f>
        <v>88.563102189999995</v>
      </c>
      <c r="Y201" s="36">
        <f>SUMIFS(СВЦЭМ!$F$34:$F$777,СВЦЭМ!$A$34:$A$777,$A201,СВЦЭМ!$B$34:$B$777,Y$190)+'СЕТ СН'!$F$12</f>
        <v>97.464485350000004</v>
      </c>
    </row>
    <row r="202" spans="1:25" ht="15.75" x14ac:dyDescent="0.2">
      <c r="A202" s="35">
        <f t="shared" si="5"/>
        <v>43446</v>
      </c>
      <c r="B202" s="36">
        <f>SUMIFS(СВЦЭМ!$F$34:$F$777,СВЦЭМ!$A$34:$A$777,$A202,СВЦЭМ!$B$34:$B$777,B$190)+'СЕТ СН'!$F$12</f>
        <v>104.20081725999999</v>
      </c>
      <c r="C202" s="36">
        <f>SUMIFS(СВЦЭМ!$F$34:$F$777,СВЦЭМ!$A$34:$A$777,$A202,СВЦЭМ!$B$34:$B$777,C$190)+'СЕТ СН'!$F$12</f>
        <v>113.32274212999999</v>
      </c>
      <c r="D202" s="36">
        <f>SUMIFS(СВЦЭМ!$F$34:$F$777,СВЦЭМ!$A$34:$A$777,$A202,СВЦЭМ!$B$34:$B$777,D$190)+'СЕТ СН'!$F$12</f>
        <v>119.12278362000001</v>
      </c>
      <c r="E202" s="36">
        <f>SUMIFS(СВЦЭМ!$F$34:$F$777,СВЦЭМ!$A$34:$A$777,$A202,СВЦЭМ!$B$34:$B$777,E$190)+'СЕТ СН'!$F$12</f>
        <v>121.23154322000001</v>
      </c>
      <c r="F202" s="36">
        <f>SUMIFS(СВЦЭМ!$F$34:$F$777,СВЦЭМ!$A$34:$A$777,$A202,СВЦЭМ!$B$34:$B$777,F$190)+'СЕТ СН'!$F$12</f>
        <v>120.97680324</v>
      </c>
      <c r="G202" s="36">
        <f>SUMIFS(СВЦЭМ!$F$34:$F$777,СВЦЭМ!$A$34:$A$777,$A202,СВЦЭМ!$B$34:$B$777,G$190)+'СЕТ СН'!$F$12</f>
        <v>118.19107298</v>
      </c>
      <c r="H202" s="36">
        <f>SUMIFS(СВЦЭМ!$F$34:$F$777,СВЦЭМ!$A$34:$A$777,$A202,СВЦЭМ!$B$34:$B$777,H$190)+'СЕТ СН'!$F$12</f>
        <v>110.19188848</v>
      </c>
      <c r="I202" s="36">
        <f>SUMIFS(СВЦЭМ!$F$34:$F$777,СВЦЭМ!$A$34:$A$777,$A202,СВЦЭМ!$B$34:$B$777,I$190)+'СЕТ СН'!$F$12</f>
        <v>99.625884659999997</v>
      </c>
      <c r="J202" s="36">
        <f>SUMIFS(СВЦЭМ!$F$34:$F$777,СВЦЭМ!$A$34:$A$777,$A202,СВЦЭМ!$B$34:$B$777,J$190)+'СЕТ СН'!$F$12</f>
        <v>96.110243240000003</v>
      </c>
      <c r="K202" s="36">
        <f>SUMIFS(СВЦЭМ!$F$34:$F$777,СВЦЭМ!$A$34:$A$777,$A202,СВЦЭМ!$B$34:$B$777,K$190)+'СЕТ СН'!$F$12</f>
        <v>88.633696569999998</v>
      </c>
      <c r="L202" s="36">
        <f>SUMIFS(СВЦЭМ!$F$34:$F$777,СВЦЭМ!$A$34:$A$777,$A202,СВЦЭМ!$B$34:$B$777,L$190)+'СЕТ СН'!$F$12</f>
        <v>88.517075419999998</v>
      </c>
      <c r="M202" s="36">
        <f>SUMIFS(СВЦЭМ!$F$34:$F$777,СВЦЭМ!$A$34:$A$777,$A202,СВЦЭМ!$B$34:$B$777,M$190)+'СЕТ СН'!$F$12</f>
        <v>93.979023319999996</v>
      </c>
      <c r="N202" s="36">
        <f>SUMIFS(СВЦЭМ!$F$34:$F$777,СВЦЭМ!$A$34:$A$777,$A202,СВЦЭМ!$B$34:$B$777,N$190)+'СЕТ СН'!$F$12</f>
        <v>99.855121400000002</v>
      </c>
      <c r="O202" s="36">
        <f>SUMIFS(СВЦЭМ!$F$34:$F$777,СВЦЭМ!$A$34:$A$777,$A202,СВЦЭМ!$B$34:$B$777,O$190)+'СЕТ СН'!$F$12</f>
        <v>104.00668971</v>
      </c>
      <c r="P202" s="36">
        <f>SUMIFS(СВЦЭМ!$F$34:$F$777,СВЦЭМ!$A$34:$A$777,$A202,СВЦЭМ!$B$34:$B$777,P$190)+'СЕТ СН'!$F$12</f>
        <v>105.03002424</v>
      </c>
      <c r="Q202" s="36">
        <f>SUMIFS(СВЦЭМ!$F$34:$F$777,СВЦЭМ!$A$34:$A$777,$A202,СВЦЭМ!$B$34:$B$777,Q$190)+'СЕТ СН'!$F$12</f>
        <v>100.36435571</v>
      </c>
      <c r="R202" s="36">
        <f>SUMIFS(СВЦЭМ!$F$34:$F$777,СВЦЭМ!$A$34:$A$777,$A202,СВЦЭМ!$B$34:$B$777,R$190)+'СЕТ СН'!$F$12</f>
        <v>95.589225150000004</v>
      </c>
      <c r="S202" s="36">
        <f>SUMIFS(СВЦЭМ!$F$34:$F$777,СВЦЭМ!$A$34:$A$777,$A202,СВЦЭМ!$B$34:$B$777,S$190)+'СЕТ СН'!$F$12</f>
        <v>86.643111869999998</v>
      </c>
      <c r="T202" s="36">
        <f>SUMIFS(СВЦЭМ!$F$34:$F$777,СВЦЭМ!$A$34:$A$777,$A202,СВЦЭМ!$B$34:$B$777,T$190)+'СЕТ СН'!$F$12</f>
        <v>83.982582620000002</v>
      </c>
      <c r="U202" s="36">
        <f>SUMIFS(СВЦЭМ!$F$34:$F$777,СВЦЭМ!$A$34:$A$777,$A202,СВЦЭМ!$B$34:$B$777,U$190)+'СЕТ СН'!$F$12</f>
        <v>84.748780330000002</v>
      </c>
      <c r="V202" s="36">
        <f>SUMIFS(СВЦЭМ!$F$34:$F$777,СВЦЭМ!$A$34:$A$777,$A202,СВЦЭМ!$B$34:$B$777,V$190)+'СЕТ СН'!$F$12</f>
        <v>85.807167379999996</v>
      </c>
      <c r="W202" s="36">
        <f>SUMIFS(СВЦЭМ!$F$34:$F$777,СВЦЭМ!$A$34:$A$777,$A202,СВЦЭМ!$B$34:$B$777,W$190)+'СЕТ СН'!$F$12</f>
        <v>87.961046479999993</v>
      </c>
      <c r="X202" s="36">
        <f>SUMIFS(СВЦЭМ!$F$34:$F$777,СВЦЭМ!$A$34:$A$777,$A202,СВЦЭМ!$B$34:$B$777,X$190)+'СЕТ СН'!$F$12</f>
        <v>88.490105099999994</v>
      </c>
      <c r="Y202" s="36">
        <f>SUMIFS(СВЦЭМ!$F$34:$F$777,СВЦЭМ!$A$34:$A$777,$A202,СВЦЭМ!$B$34:$B$777,Y$190)+'СЕТ СН'!$F$12</f>
        <v>96.207352790000002</v>
      </c>
    </row>
    <row r="203" spans="1:25" ht="15.75" x14ac:dyDescent="0.2">
      <c r="A203" s="35">
        <f t="shared" si="5"/>
        <v>43447</v>
      </c>
      <c r="B203" s="36">
        <f>SUMIFS(СВЦЭМ!$F$34:$F$777,СВЦЭМ!$A$34:$A$777,$A203,СВЦЭМ!$B$34:$B$777,B$190)+'СЕТ СН'!$F$12</f>
        <v>104.0661369</v>
      </c>
      <c r="C203" s="36">
        <f>SUMIFS(СВЦЭМ!$F$34:$F$777,СВЦЭМ!$A$34:$A$777,$A203,СВЦЭМ!$B$34:$B$777,C$190)+'СЕТ СН'!$F$12</f>
        <v>111.46380768</v>
      </c>
      <c r="D203" s="36">
        <f>SUMIFS(СВЦЭМ!$F$34:$F$777,СВЦЭМ!$A$34:$A$777,$A203,СВЦЭМ!$B$34:$B$777,D$190)+'СЕТ СН'!$F$12</f>
        <v>117.62721169</v>
      </c>
      <c r="E203" s="36">
        <f>SUMIFS(СВЦЭМ!$F$34:$F$777,СВЦЭМ!$A$34:$A$777,$A203,СВЦЭМ!$B$34:$B$777,E$190)+'СЕТ СН'!$F$12</f>
        <v>119.19162694000001</v>
      </c>
      <c r="F203" s="36">
        <f>SUMIFS(СВЦЭМ!$F$34:$F$777,СВЦЭМ!$A$34:$A$777,$A203,СВЦЭМ!$B$34:$B$777,F$190)+'СЕТ СН'!$F$12</f>
        <v>119.33048109000001</v>
      </c>
      <c r="G203" s="36">
        <f>SUMIFS(СВЦЭМ!$F$34:$F$777,СВЦЭМ!$A$34:$A$777,$A203,СВЦЭМ!$B$34:$B$777,G$190)+'СЕТ СН'!$F$12</f>
        <v>117.46933565</v>
      </c>
      <c r="H203" s="36">
        <f>SUMIFS(СВЦЭМ!$F$34:$F$777,СВЦЭМ!$A$34:$A$777,$A203,СВЦЭМ!$B$34:$B$777,H$190)+'СЕТ СН'!$F$12</f>
        <v>109.6262335</v>
      </c>
      <c r="I203" s="36">
        <f>SUMIFS(СВЦЭМ!$F$34:$F$777,СВЦЭМ!$A$34:$A$777,$A203,СВЦЭМ!$B$34:$B$777,I$190)+'СЕТ СН'!$F$12</f>
        <v>101.38056018</v>
      </c>
      <c r="J203" s="36">
        <f>SUMIFS(СВЦЭМ!$F$34:$F$777,СВЦЭМ!$A$34:$A$777,$A203,СВЦЭМ!$B$34:$B$777,J$190)+'СЕТ СН'!$F$12</f>
        <v>94.416634009999996</v>
      </c>
      <c r="K203" s="36">
        <f>SUMIFS(СВЦЭМ!$F$34:$F$777,СВЦЭМ!$A$34:$A$777,$A203,СВЦЭМ!$B$34:$B$777,K$190)+'СЕТ СН'!$F$12</f>
        <v>88.877277629999995</v>
      </c>
      <c r="L203" s="36">
        <f>SUMIFS(СВЦЭМ!$F$34:$F$777,СВЦЭМ!$A$34:$A$777,$A203,СВЦЭМ!$B$34:$B$777,L$190)+'СЕТ СН'!$F$12</f>
        <v>88.450176290000002</v>
      </c>
      <c r="M203" s="36">
        <f>SUMIFS(СВЦЭМ!$F$34:$F$777,СВЦЭМ!$A$34:$A$777,$A203,СВЦЭМ!$B$34:$B$777,M$190)+'СЕТ СН'!$F$12</f>
        <v>93.158696449999994</v>
      </c>
      <c r="N203" s="36">
        <f>SUMIFS(СВЦЭМ!$F$34:$F$777,СВЦЭМ!$A$34:$A$777,$A203,СВЦЭМ!$B$34:$B$777,N$190)+'СЕТ СН'!$F$12</f>
        <v>100.15853109</v>
      </c>
      <c r="O203" s="36">
        <f>SUMIFS(СВЦЭМ!$F$34:$F$777,СВЦЭМ!$A$34:$A$777,$A203,СВЦЭМ!$B$34:$B$777,O$190)+'СЕТ СН'!$F$12</f>
        <v>103.36380693</v>
      </c>
      <c r="P203" s="36">
        <f>SUMIFS(СВЦЭМ!$F$34:$F$777,СВЦЭМ!$A$34:$A$777,$A203,СВЦЭМ!$B$34:$B$777,P$190)+'СЕТ СН'!$F$12</f>
        <v>102.55546639000001</v>
      </c>
      <c r="Q203" s="36">
        <f>SUMIFS(СВЦЭМ!$F$34:$F$777,СВЦЭМ!$A$34:$A$777,$A203,СВЦЭМ!$B$34:$B$777,Q$190)+'СЕТ СН'!$F$12</f>
        <v>99.778497659999999</v>
      </c>
      <c r="R203" s="36">
        <f>SUMIFS(СВЦЭМ!$F$34:$F$777,СВЦЭМ!$A$34:$A$777,$A203,СВЦЭМ!$B$34:$B$777,R$190)+'СЕТ СН'!$F$12</f>
        <v>97.763911559999997</v>
      </c>
      <c r="S203" s="36">
        <f>SUMIFS(СВЦЭМ!$F$34:$F$777,СВЦЭМ!$A$34:$A$777,$A203,СВЦЭМ!$B$34:$B$777,S$190)+'СЕТ СН'!$F$12</f>
        <v>90.215660970000002</v>
      </c>
      <c r="T203" s="36">
        <f>SUMIFS(СВЦЭМ!$F$34:$F$777,СВЦЭМ!$A$34:$A$777,$A203,СВЦЭМ!$B$34:$B$777,T$190)+'СЕТ СН'!$F$12</f>
        <v>90.326728020000004</v>
      </c>
      <c r="U203" s="36">
        <f>SUMIFS(СВЦЭМ!$F$34:$F$777,СВЦЭМ!$A$34:$A$777,$A203,СВЦЭМ!$B$34:$B$777,U$190)+'СЕТ СН'!$F$12</f>
        <v>91.265396780000003</v>
      </c>
      <c r="V203" s="36">
        <f>SUMIFS(СВЦЭМ!$F$34:$F$777,СВЦЭМ!$A$34:$A$777,$A203,СВЦЭМ!$B$34:$B$777,V$190)+'СЕТ СН'!$F$12</f>
        <v>88.102972289999997</v>
      </c>
      <c r="W203" s="36">
        <f>SUMIFS(СВЦЭМ!$F$34:$F$777,СВЦЭМ!$A$34:$A$777,$A203,СВЦЭМ!$B$34:$B$777,W$190)+'СЕТ СН'!$F$12</f>
        <v>87.862451410000006</v>
      </c>
      <c r="X203" s="36">
        <f>SUMIFS(СВЦЭМ!$F$34:$F$777,СВЦЭМ!$A$34:$A$777,$A203,СВЦЭМ!$B$34:$B$777,X$190)+'СЕТ СН'!$F$12</f>
        <v>88.539218030000001</v>
      </c>
      <c r="Y203" s="36">
        <f>SUMIFS(СВЦЭМ!$F$34:$F$777,СВЦЭМ!$A$34:$A$777,$A203,СВЦЭМ!$B$34:$B$777,Y$190)+'СЕТ СН'!$F$12</f>
        <v>97.805352060000004</v>
      </c>
    </row>
    <row r="204" spans="1:25" ht="15.75" x14ac:dyDescent="0.2">
      <c r="A204" s="35">
        <f t="shared" si="5"/>
        <v>43448</v>
      </c>
      <c r="B204" s="36">
        <f>SUMIFS(СВЦЭМ!$F$34:$F$777,СВЦЭМ!$A$34:$A$777,$A204,СВЦЭМ!$B$34:$B$777,B$190)+'СЕТ СН'!$F$12</f>
        <v>105.58937693999999</v>
      </c>
      <c r="C204" s="36">
        <f>SUMIFS(СВЦЭМ!$F$34:$F$777,СВЦЭМ!$A$34:$A$777,$A204,СВЦЭМ!$B$34:$B$777,C$190)+'СЕТ СН'!$F$12</f>
        <v>113.36543478999999</v>
      </c>
      <c r="D204" s="36">
        <f>SUMIFS(СВЦЭМ!$F$34:$F$777,СВЦЭМ!$A$34:$A$777,$A204,СВЦЭМ!$B$34:$B$777,D$190)+'СЕТ СН'!$F$12</f>
        <v>119.10008641</v>
      </c>
      <c r="E204" s="36">
        <f>SUMIFS(СВЦЭМ!$F$34:$F$777,СВЦЭМ!$A$34:$A$777,$A204,СВЦЭМ!$B$34:$B$777,E$190)+'СЕТ СН'!$F$12</f>
        <v>119.57879905999999</v>
      </c>
      <c r="F204" s="36">
        <f>SUMIFS(СВЦЭМ!$F$34:$F$777,СВЦЭМ!$A$34:$A$777,$A204,СВЦЭМ!$B$34:$B$777,F$190)+'СЕТ СН'!$F$12</f>
        <v>119.38152315000001</v>
      </c>
      <c r="G204" s="36">
        <f>SUMIFS(СВЦЭМ!$F$34:$F$777,СВЦЭМ!$A$34:$A$777,$A204,СВЦЭМ!$B$34:$B$777,G$190)+'СЕТ СН'!$F$12</f>
        <v>117.03849022999999</v>
      </c>
      <c r="H204" s="36">
        <f>SUMIFS(СВЦЭМ!$F$34:$F$777,СВЦЭМ!$A$34:$A$777,$A204,СВЦЭМ!$B$34:$B$777,H$190)+'СЕТ СН'!$F$12</f>
        <v>112.28075504</v>
      </c>
      <c r="I204" s="36">
        <f>SUMIFS(СВЦЭМ!$F$34:$F$777,СВЦЭМ!$A$34:$A$777,$A204,СВЦЭМ!$B$34:$B$777,I$190)+'СЕТ СН'!$F$12</f>
        <v>101.90442156</v>
      </c>
      <c r="J204" s="36">
        <f>SUMIFS(СВЦЭМ!$F$34:$F$777,СВЦЭМ!$A$34:$A$777,$A204,СВЦЭМ!$B$34:$B$777,J$190)+'СЕТ СН'!$F$12</f>
        <v>95.301928250000003</v>
      </c>
      <c r="K204" s="36">
        <f>SUMIFS(СВЦЭМ!$F$34:$F$777,СВЦЭМ!$A$34:$A$777,$A204,СВЦЭМ!$B$34:$B$777,K$190)+'СЕТ СН'!$F$12</f>
        <v>88.748864740000002</v>
      </c>
      <c r="L204" s="36">
        <f>SUMIFS(СВЦЭМ!$F$34:$F$777,СВЦЭМ!$A$34:$A$777,$A204,СВЦЭМ!$B$34:$B$777,L$190)+'СЕТ СН'!$F$12</f>
        <v>88.424279729999995</v>
      </c>
      <c r="M204" s="36">
        <f>SUMIFS(СВЦЭМ!$F$34:$F$777,СВЦЭМ!$A$34:$A$777,$A204,СВЦЭМ!$B$34:$B$777,M$190)+'СЕТ СН'!$F$12</f>
        <v>94.76727185</v>
      </c>
      <c r="N204" s="36">
        <f>SUMIFS(СВЦЭМ!$F$34:$F$777,СВЦЭМ!$A$34:$A$777,$A204,СВЦЭМ!$B$34:$B$777,N$190)+'СЕТ СН'!$F$12</f>
        <v>101.46471429</v>
      </c>
      <c r="O204" s="36">
        <f>SUMIFS(СВЦЭМ!$F$34:$F$777,СВЦЭМ!$A$34:$A$777,$A204,СВЦЭМ!$B$34:$B$777,O$190)+'СЕТ СН'!$F$12</f>
        <v>102.95394528</v>
      </c>
      <c r="P204" s="36">
        <f>SUMIFS(СВЦЭМ!$F$34:$F$777,СВЦЭМ!$A$34:$A$777,$A204,СВЦЭМ!$B$34:$B$777,P$190)+'СЕТ СН'!$F$12</f>
        <v>102.31123176</v>
      </c>
      <c r="Q204" s="36">
        <f>SUMIFS(СВЦЭМ!$F$34:$F$777,СВЦЭМ!$A$34:$A$777,$A204,СВЦЭМ!$B$34:$B$777,Q$190)+'СЕТ СН'!$F$12</f>
        <v>101.92711169</v>
      </c>
      <c r="R204" s="36">
        <f>SUMIFS(СВЦЭМ!$F$34:$F$777,СВЦЭМ!$A$34:$A$777,$A204,СВЦЭМ!$B$34:$B$777,R$190)+'СЕТ СН'!$F$12</f>
        <v>98.888118669999997</v>
      </c>
      <c r="S204" s="36">
        <f>SUMIFS(СВЦЭМ!$F$34:$F$777,СВЦЭМ!$A$34:$A$777,$A204,СВЦЭМ!$B$34:$B$777,S$190)+'СЕТ СН'!$F$12</f>
        <v>88.4766221</v>
      </c>
      <c r="T204" s="36">
        <f>SUMIFS(СВЦЭМ!$F$34:$F$777,СВЦЭМ!$A$34:$A$777,$A204,СВЦЭМ!$B$34:$B$777,T$190)+'СЕТ СН'!$F$12</f>
        <v>84.022317860000001</v>
      </c>
      <c r="U204" s="36">
        <f>SUMIFS(СВЦЭМ!$F$34:$F$777,СВЦЭМ!$A$34:$A$777,$A204,СВЦЭМ!$B$34:$B$777,U$190)+'СЕТ СН'!$F$12</f>
        <v>83.444580250000001</v>
      </c>
      <c r="V204" s="36">
        <f>SUMIFS(СВЦЭМ!$F$34:$F$777,СВЦЭМ!$A$34:$A$777,$A204,СВЦЭМ!$B$34:$B$777,V$190)+'СЕТ СН'!$F$12</f>
        <v>84.088115579999993</v>
      </c>
      <c r="W204" s="36">
        <f>SUMIFS(СВЦЭМ!$F$34:$F$777,СВЦЭМ!$A$34:$A$777,$A204,СВЦЭМ!$B$34:$B$777,W$190)+'СЕТ СН'!$F$12</f>
        <v>86.078799419999996</v>
      </c>
      <c r="X204" s="36">
        <f>SUMIFS(СВЦЭМ!$F$34:$F$777,СВЦЭМ!$A$34:$A$777,$A204,СВЦЭМ!$B$34:$B$777,X$190)+'СЕТ СН'!$F$12</f>
        <v>87.393615870000005</v>
      </c>
      <c r="Y204" s="36">
        <f>SUMIFS(СВЦЭМ!$F$34:$F$777,СВЦЭМ!$A$34:$A$777,$A204,СВЦЭМ!$B$34:$B$777,Y$190)+'СЕТ СН'!$F$12</f>
        <v>96.552813650000004</v>
      </c>
    </row>
    <row r="205" spans="1:25" ht="15.75" x14ac:dyDescent="0.2">
      <c r="A205" s="35">
        <f t="shared" si="5"/>
        <v>43449</v>
      </c>
      <c r="B205" s="36">
        <f>SUMIFS(СВЦЭМ!$F$34:$F$777,СВЦЭМ!$A$34:$A$777,$A205,СВЦЭМ!$B$34:$B$777,B$190)+'СЕТ СН'!$F$12</f>
        <v>109.58437139999999</v>
      </c>
      <c r="C205" s="36">
        <f>SUMIFS(СВЦЭМ!$F$34:$F$777,СВЦЭМ!$A$34:$A$777,$A205,СВЦЭМ!$B$34:$B$777,C$190)+'СЕТ СН'!$F$12</f>
        <v>114.51349618</v>
      </c>
      <c r="D205" s="36">
        <f>SUMIFS(СВЦЭМ!$F$34:$F$777,СВЦЭМ!$A$34:$A$777,$A205,СВЦЭМ!$B$34:$B$777,D$190)+'СЕТ СН'!$F$12</f>
        <v>118.88685461</v>
      </c>
      <c r="E205" s="36">
        <f>SUMIFS(СВЦЭМ!$F$34:$F$777,СВЦЭМ!$A$34:$A$777,$A205,СВЦЭМ!$B$34:$B$777,E$190)+'СЕТ СН'!$F$12</f>
        <v>118.87221228999999</v>
      </c>
      <c r="F205" s="36">
        <f>SUMIFS(СВЦЭМ!$F$34:$F$777,СВЦЭМ!$A$34:$A$777,$A205,СВЦЭМ!$B$34:$B$777,F$190)+'СЕТ СН'!$F$12</f>
        <v>118.75623471999999</v>
      </c>
      <c r="G205" s="36">
        <f>SUMIFS(СВЦЭМ!$F$34:$F$777,СВЦЭМ!$A$34:$A$777,$A205,СВЦЭМ!$B$34:$B$777,G$190)+'СЕТ СН'!$F$12</f>
        <v>115.78547618</v>
      </c>
      <c r="H205" s="36">
        <f>SUMIFS(СВЦЭМ!$F$34:$F$777,СВЦЭМ!$A$34:$A$777,$A205,СВЦЭМ!$B$34:$B$777,H$190)+'СЕТ СН'!$F$12</f>
        <v>113.17643892</v>
      </c>
      <c r="I205" s="36">
        <f>SUMIFS(СВЦЭМ!$F$34:$F$777,СВЦЭМ!$A$34:$A$777,$A205,СВЦЭМ!$B$34:$B$777,I$190)+'СЕТ СН'!$F$12</f>
        <v>103.13927784000001</v>
      </c>
      <c r="J205" s="36">
        <f>SUMIFS(СВЦЭМ!$F$34:$F$777,СВЦЭМ!$A$34:$A$777,$A205,СВЦЭМ!$B$34:$B$777,J$190)+'СЕТ СН'!$F$12</f>
        <v>93.722020970000003</v>
      </c>
      <c r="K205" s="36">
        <f>SUMIFS(СВЦЭМ!$F$34:$F$777,СВЦЭМ!$A$34:$A$777,$A205,СВЦЭМ!$B$34:$B$777,K$190)+'СЕТ СН'!$F$12</f>
        <v>86.870922930000006</v>
      </c>
      <c r="L205" s="36">
        <f>SUMIFS(СВЦЭМ!$F$34:$F$777,СВЦЭМ!$A$34:$A$777,$A205,СВЦЭМ!$B$34:$B$777,L$190)+'СЕТ СН'!$F$12</f>
        <v>88.505675670000002</v>
      </c>
      <c r="M205" s="36">
        <f>SUMIFS(СВЦЭМ!$F$34:$F$777,СВЦЭМ!$A$34:$A$777,$A205,СВЦЭМ!$B$34:$B$777,M$190)+'СЕТ СН'!$F$12</f>
        <v>94.080191940000006</v>
      </c>
      <c r="N205" s="36">
        <f>SUMIFS(СВЦЭМ!$F$34:$F$777,СВЦЭМ!$A$34:$A$777,$A205,СВЦЭМ!$B$34:$B$777,N$190)+'СЕТ СН'!$F$12</f>
        <v>100.58508469</v>
      </c>
      <c r="O205" s="36">
        <f>SUMIFS(СВЦЭМ!$F$34:$F$777,СВЦЭМ!$A$34:$A$777,$A205,СВЦЭМ!$B$34:$B$777,O$190)+'СЕТ СН'!$F$12</f>
        <v>104.88599949</v>
      </c>
      <c r="P205" s="36">
        <f>SUMIFS(СВЦЭМ!$F$34:$F$777,СВЦЭМ!$A$34:$A$777,$A205,СВЦЭМ!$B$34:$B$777,P$190)+'СЕТ СН'!$F$12</f>
        <v>102.91108140999999</v>
      </c>
      <c r="Q205" s="36">
        <f>SUMIFS(СВЦЭМ!$F$34:$F$777,СВЦЭМ!$A$34:$A$777,$A205,СВЦЭМ!$B$34:$B$777,Q$190)+'СЕТ СН'!$F$12</f>
        <v>100.85586452</v>
      </c>
      <c r="R205" s="36">
        <f>SUMIFS(СВЦЭМ!$F$34:$F$777,СВЦЭМ!$A$34:$A$777,$A205,СВЦЭМ!$B$34:$B$777,R$190)+'СЕТ СН'!$F$12</f>
        <v>95.860121109999994</v>
      </c>
      <c r="S205" s="36">
        <f>SUMIFS(СВЦЭМ!$F$34:$F$777,СВЦЭМ!$A$34:$A$777,$A205,СВЦЭМ!$B$34:$B$777,S$190)+'СЕТ СН'!$F$12</f>
        <v>86.606484350000002</v>
      </c>
      <c r="T205" s="36">
        <f>SUMIFS(СВЦЭМ!$F$34:$F$777,СВЦЭМ!$A$34:$A$777,$A205,СВЦЭМ!$B$34:$B$777,T$190)+'СЕТ СН'!$F$12</f>
        <v>81.585308499999996</v>
      </c>
      <c r="U205" s="36">
        <f>SUMIFS(СВЦЭМ!$F$34:$F$777,СВЦЭМ!$A$34:$A$777,$A205,СВЦЭМ!$B$34:$B$777,U$190)+'СЕТ СН'!$F$12</f>
        <v>83.161056189999996</v>
      </c>
      <c r="V205" s="36">
        <f>SUMIFS(СВЦЭМ!$F$34:$F$777,СВЦЭМ!$A$34:$A$777,$A205,СВЦЭМ!$B$34:$B$777,V$190)+'СЕТ СН'!$F$12</f>
        <v>83.684182109999995</v>
      </c>
      <c r="W205" s="36">
        <f>SUMIFS(СВЦЭМ!$F$34:$F$777,СВЦЭМ!$A$34:$A$777,$A205,СВЦЭМ!$B$34:$B$777,W$190)+'СЕТ СН'!$F$12</f>
        <v>84.374398369999994</v>
      </c>
      <c r="X205" s="36">
        <f>SUMIFS(СВЦЭМ!$F$34:$F$777,СВЦЭМ!$A$34:$A$777,$A205,СВЦЭМ!$B$34:$B$777,X$190)+'СЕТ СН'!$F$12</f>
        <v>87.155044910000001</v>
      </c>
      <c r="Y205" s="36">
        <f>SUMIFS(СВЦЭМ!$F$34:$F$777,СВЦЭМ!$A$34:$A$777,$A205,СВЦЭМ!$B$34:$B$777,Y$190)+'СЕТ СН'!$F$12</f>
        <v>94.246464829999994</v>
      </c>
    </row>
    <row r="206" spans="1:25" ht="15.75" x14ac:dyDescent="0.2">
      <c r="A206" s="35">
        <f t="shared" si="5"/>
        <v>43450</v>
      </c>
      <c r="B206" s="36">
        <f>SUMIFS(СВЦЭМ!$F$34:$F$777,СВЦЭМ!$A$34:$A$777,$A206,СВЦЭМ!$B$34:$B$777,B$190)+'СЕТ СН'!$F$12</f>
        <v>105.14657588999999</v>
      </c>
      <c r="C206" s="36">
        <f>SUMIFS(СВЦЭМ!$F$34:$F$777,СВЦЭМ!$A$34:$A$777,$A206,СВЦЭМ!$B$34:$B$777,C$190)+'СЕТ СН'!$F$12</f>
        <v>113.7443694</v>
      </c>
      <c r="D206" s="36">
        <f>SUMIFS(СВЦЭМ!$F$34:$F$777,СВЦЭМ!$A$34:$A$777,$A206,СВЦЭМ!$B$34:$B$777,D$190)+'СЕТ СН'!$F$12</f>
        <v>119.81484157</v>
      </c>
      <c r="E206" s="36">
        <f>SUMIFS(СВЦЭМ!$F$34:$F$777,СВЦЭМ!$A$34:$A$777,$A206,СВЦЭМ!$B$34:$B$777,E$190)+'СЕТ СН'!$F$12</f>
        <v>118.46184739</v>
      </c>
      <c r="F206" s="36">
        <f>SUMIFS(СВЦЭМ!$F$34:$F$777,СВЦЭМ!$A$34:$A$777,$A206,СВЦЭМ!$B$34:$B$777,F$190)+'СЕТ СН'!$F$12</f>
        <v>117.47407178</v>
      </c>
      <c r="G206" s="36">
        <f>SUMIFS(СВЦЭМ!$F$34:$F$777,СВЦЭМ!$A$34:$A$777,$A206,СВЦЭМ!$B$34:$B$777,G$190)+'СЕТ СН'!$F$12</f>
        <v>116.08087924</v>
      </c>
      <c r="H206" s="36">
        <f>SUMIFS(СВЦЭМ!$F$34:$F$777,СВЦЭМ!$A$34:$A$777,$A206,СВЦЭМ!$B$34:$B$777,H$190)+'СЕТ СН'!$F$12</f>
        <v>114.11031986</v>
      </c>
      <c r="I206" s="36">
        <f>SUMIFS(СВЦЭМ!$F$34:$F$777,СВЦЭМ!$A$34:$A$777,$A206,СВЦЭМ!$B$34:$B$777,I$190)+'СЕТ СН'!$F$12</f>
        <v>105.09994358</v>
      </c>
      <c r="J206" s="36">
        <f>SUMIFS(СВЦЭМ!$F$34:$F$777,СВЦЭМ!$A$34:$A$777,$A206,СВЦЭМ!$B$34:$B$777,J$190)+'СЕТ СН'!$F$12</f>
        <v>96.183504479999996</v>
      </c>
      <c r="K206" s="36">
        <f>SUMIFS(СВЦЭМ!$F$34:$F$777,СВЦЭМ!$A$34:$A$777,$A206,СВЦЭМ!$B$34:$B$777,K$190)+'СЕТ СН'!$F$12</f>
        <v>89.484092309999994</v>
      </c>
      <c r="L206" s="36">
        <f>SUMIFS(СВЦЭМ!$F$34:$F$777,СВЦЭМ!$A$34:$A$777,$A206,СВЦЭМ!$B$34:$B$777,L$190)+'СЕТ СН'!$F$12</f>
        <v>86.329749680000006</v>
      </c>
      <c r="M206" s="36">
        <f>SUMIFS(СВЦЭМ!$F$34:$F$777,СВЦЭМ!$A$34:$A$777,$A206,СВЦЭМ!$B$34:$B$777,M$190)+'СЕТ СН'!$F$12</f>
        <v>92.554121050000006</v>
      </c>
      <c r="N206" s="36">
        <f>SUMIFS(СВЦЭМ!$F$34:$F$777,СВЦЭМ!$A$34:$A$777,$A206,СВЦЭМ!$B$34:$B$777,N$190)+'СЕТ СН'!$F$12</f>
        <v>100.09909484000001</v>
      </c>
      <c r="O206" s="36">
        <f>SUMIFS(СВЦЭМ!$F$34:$F$777,СВЦЭМ!$A$34:$A$777,$A206,СВЦЭМ!$B$34:$B$777,O$190)+'СЕТ СН'!$F$12</f>
        <v>102.46360386000001</v>
      </c>
      <c r="P206" s="36">
        <f>SUMIFS(СВЦЭМ!$F$34:$F$777,СВЦЭМ!$A$34:$A$777,$A206,СВЦЭМ!$B$34:$B$777,P$190)+'СЕТ СН'!$F$12</f>
        <v>102.99490449</v>
      </c>
      <c r="Q206" s="36">
        <f>SUMIFS(СВЦЭМ!$F$34:$F$777,СВЦЭМ!$A$34:$A$777,$A206,СВЦЭМ!$B$34:$B$777,Q$190)+'СЕТ СН'!$F$12</f>
        <v>102.77316152</v>
      </c>
      <c r="R206" s="36">
        <f>SUMIFS(СВЦЭМ!$F$34:$F$777,СВЦЭМ!$A$34:$A$777,$A206,СВЦЭМ!$B$34:$B$777,R$190)+'СЕТ СН'!$F$12</f>
        <v>97.86248569</v>
      </c>
      <c r="S206" s="36">
        <f>SUMIFS(СВЦЭМ!$F$34:$F$777,СВЦЭМ!$A$34:$A$777,$A206,СВЦЭМ!$B$34:$B$777,S$190)+'СЕТ СН'!$F$12</f>
        <v>86.855415579999999</v>
      </c>
      <c r="T206" s="36">
        <f>SUMIFS(СВЦЭМ!$F$34:$F$777,СВЦЭМ!$A$34:$A$777,$A206,СВЦЭМ!$B$34:$B$777,T$190)+'СЕТ СН'!$F$12</f>
        <v>81.333454750000001</v>
      </c>
      <c r="U206" s="36">
        <f>SUMIFS(СВЦЭМ!$F$34:$F$777,СВЦЭМ!$A$34:$A$777,$A206,СВЦЭМ!$B$34:$B$777,U$190)+'СЕТ СН'!$F$12</f>
        <v>81.651155489999994</v>
      </c>
      <c r="V206" s="36">
        <f>SUMIFS(СВЦЭМ!$F$34:$F$777,СВЦЭМ!$A$34:$A$777,$A206,СВЦЭМ!$B$34:$B$777,V$190)+'СЕТ СН'!$F$12</f>
        <v>82.810727799999995</v>
      </c>
      <c r="W206" s="36">
        <f>SUMIFS(СВЦЭМ!$F$34:$F$777,СВЦЭМ!$A$34:$A$777,$A206,СВЦЭМ!$B$34:$B$777,W$190)+'СЕТ СН'!$F$12</f>
        <v>84.49348603</v>
      </c>
      <c r="X206" s="36">
        <f>SUMIFS(СВЦЭМ!$F$34:$F$777,СВЦЭМ!$A$34:$A$777,$A206,СВЦЭМ!$B$34:$B$777,X$190)+'СЕТ СН'!$F$12</f>
        <v>87.569747430000007</v>
      </c>
      <c r="Y206" s="36">
        <f>SUMIFS(СВЦЭМ!$F$34:$F$777,СВЦЭМ!$A$34:$A$777,$A206,СВЦЭМ!$B$34:$B$777,Y$190)+'СЕТ СН'!$F$12</f>
        <v>94.761875119999999</v>
      </c>
    </row>
    <row r="207" spans="1:25" ht="15.75" x14ac:dyDescent="0.2">
      <c r="A207" s="35">
        <f t="shared" si="5"/>
        <v>43451</v>
      </c>
      <c r="B207" s="36">
        <f>SUMIFS(СВЦЭМ!$F$34:$F$777,СВЦЭМ!$A$34:$A$777,$A207,СВЦЭМ!$B$34:$B$777,B$190)+'СЕТ СН'!$F$12</f>
        <v>109.93062943</v>
      </c>
      <c r="C207" s="36">
        <f>SUMIFS(СВЦЭМ!$F$34:$F$777,СВЦЭМ!$A$34:$A$777,$A207,СВЦЭМ!$B$34:$B$777,C$190)+'СЕТ СН'!$F$12</f>
        <v>119.73461715000001</v>
      </c>
      <c r="D207" s="36">
        <f>SUMIFS(СВЦЭМ!$F$34:$F$777,СВЦЭМ!$A$34:$A$777,$A207,СВЦЭМ!$B$34:$B$777,D$190)+'СЕТ СН'!$F$12</f>
        <v>126.36850736</v>
      </c>
      <c r="E207" s="36">
        <f>SUMIFS(СВЦЭМ!$F$34:$F$777,СВЦЭМ!$A$34:$A$777,$A207,СВЦЭМ!$B$34:$B$777,E$190)+'СЕТ СН'!$F$12</f>
        <v>127.99692272</v>
      </c>
      <c r="F207" s="36">
        <f>SUMIFS(СВЦЭМ!$F$34:$F$777,СВЦЭМ!$A$34:$A$777,$A207,СВЦЭМ!$B$34:$B$777,F$190)+'СЕТ СН'!$F$12</f>
        <v>127.9108281</v>
      </c>
      <c r="G207" s="36">
        <f>SUMIFS(СВЦЭМ!$F$34:$F$777,СВЦЭМ!$A$34:$A$777,$A207,СВЦЭМ!$B$34:$B$777,G$190)+'СЕТ СН'!$F$12</f>
        <v>120.11376036</v>
      </c>
      <c r="H207" s="36">
        <f>SUMIFS(СВЦЭМ!$F$34:$F$777,СВЦЭМ!$A$34:$A$777,$A207,СВЦЭМ!$B$34:$B$777,H$190)+'СЕТ СН'!$F$12</f>
        <v>113.67394087</v>
      </c>
      <c r="I207" s="36">
        <f>SUMIFS(СВЦЭМ!$F$34:$F$777,СВЦЭМ!$A$34:$A$777,$A207,СВЦЭМ!$B$34:$B$777,I$190)+'СЕТ СН'!$F$12</f>
        <v>102.82587211000001</v>
      </c>
      <c r="J207" s="36">
        <f>SUMIFS(СВЦЭМ!$F$34:$F$777,СВЦЭМ!$A$34:$A$777,$A207,СВЦЭМ!$B$34:$B$777,J$190)+'СЕТ СН'!$F$12</f>
        <v>95.875731430000002</v>
      </c>
      <c r="K207" s="36">
        <f>SUMIFS(СВЦЭМ!$F$34:$F$777,СВЦЭМ!$A$34:$A$777,$A207,СВЦЭМ!$B$34:$B$777,K$190)+'СЕТ СН'!$F$12</f>
        <v>87.877688280000001</v>
      </c>
      <c r="L207" s="36">
        <f>SUMIFS(СВЦЭМ!$F$34:$F$777,СВЦЭМ!$A$34:$A$777,$A207,СВЦЭМ!$B$34:$B$777,L$190)+'СЕТ СН'!$F$12</f>
        <v>87.218291359999995</v>
      </c>
      <c r="M207" s="36">
        <f>SUMIFS(СВЦЭМ!$F$34:$F$777,СВЦЭМ!$A$34:$A$777,$A207,СВЦЭМ!$B$34:$B$777,M$190)+'СЕТ СН'!$F$12</f>
        <v>93.128234469999995</v>
      </c>
      <c r="N207" s="36">
        <f>SUMIFS(СВЦЭМ!$F$34:$F$777,СВЦЭМ!$A$34:$A$777,$A207,СВЦЭМ!$B$34:$B$777,N$190)+'СЕТ СН'!$F$12</f>
        <v>100.49092844</v>
      </c>
      <c r="O207" s="36">
        <f>SUMIFS(СВЦЭМ!$F$34:$F$777,СВЦЭМ!$A$34:$A$777,$A207,СВЦЭМ!$B$34:$B$777,O$190)+'СЕТ СН'!$F$12</f>
        <v>105.56065477999999</v>
      </c>
      <c r="P207" s="36">
        <f>SUMIFS(СВЦЭМ!$F$34:$F$777,СВЦЭМ!$A$34:$A$777,$A207,СВЦЭМ!$B$34:$B$777,P$190)+'СЕТ СН'!$F$12</f>
        <v>106.59241711999999</v>
      </c>
      <c r="Q207" s="36">
        <f>SUMIFS(СВЦЭМ!$F$34:$F$777,СВЦЭМ!$A$34:$A$777,$A207,СВЦЭМ!$B$34:$B$777,Q$190)+'СЕТ СН'!$F$12</f>
        <v>103.77523583999999</v>
      </c>
      <c r="R207" s="36">
        <f>SUMIFS(СВЦЭМ!$F$34:$F$777,СВЦЭМ!$A$34:$A$777,$A207,СВЦЭМ!$B$34:$B$777,R$190)+'СЕТ СН'!$F$12</f>
        <v>96.414291770000005</v>
      </c>
      <c r="S207" s="36">
        <f>SUMIFS(СВЦЭМ!$F$34:$F$777,СВЦЭМ!$A$34:$A$777,$A207,СВЦЭМ!$B$34:$B$777,S$190)+'СЕТ СН'!$F$12</f>
        <v>84.464507990000001</v>
      </c>
      <c r="T207" s="36">
        <f>SUMIFS(СВЦЭМ!$F$34:$F$777,СВЦЭМ!$A$34:$A$777,$A207,СВЦЭМ!$B$34:$B$777,T$190)+'СЕТ СН'!$F$12</f>
        <v>79.182160809999999</v>
      </c>
      <c r="U207" s="36">
        <f>SUMIFS(СВЦЭМ!$F$34:$F$777,СВЦЭМ!$A$34:$A$777,$A207,СВЦЭМ!$B$34:$B$777,U$190)+'СЕТ СН'!$F$12</f>
        <v>79.448062699999994</v>
      </c>
      <c r="V207" s="36">
        <f>SUMIFS(СВЦЭМ!$F$34:$F$777,СВЦЭМ!$A$34:$A$777,$A207,СВЦЭМ!$B$34:$B$777,V$190)+'СЕТ СН'!$F$12</f>
        <v>81.661737410000001</v>
      </c>
      <c r="W207" s="36">
        <f>SUMIFS(СВЦЭМ!$F$34:$F$777,СВЦЭМ!$A$34:$A$777,$A207,СВЦЭМ!$B$34:$B$777,W$190)+'СЕТ СН'!$F$12</f>
        <v>83.809667110000007</v>
      </c>
      <c r="X207" s="36">
        <f>SUMIFS(СВЦЭМ!$F$34:$F$777,СВЦЭМ!$A$34:$A$777,$A207,СВЦЭМ!$B$34:$B$777,X$190)+'СЕТ СН'!$F$12</f>
        <v>84.887801260000003</v>
      </c>
      <c r="Y207" s="36">
        <f>SUMIFS(СВЦЭМ!$F$34:$F$777,СВЦЭМ!$A$34:$A$777,$A207,СВЦЭМ!$B$34:$B$777,Y$190)+'СЕТ СН'!$F$12</f>
        <v>94.813009309999998</v>
      </c>
    </row>
    <row r="208" spans="1:25" ht="15.75" x14ac:dyDescent="0.2">
      <c r="A208" s="35">
        <f t="shared" si="5"/>
        <v>43452</v>
      </c>
      <c r="B208" s="36">
        <f>SUMIFS(СВЦЭМ!$F$34:$F$777,СВЦЭМ!$A$34:$A$777,$A208,СВЦЭМ!$B$34:$B$777,B$190)+'СЕТ СН'!$F$12</f>
        <v>105.20821023000001</v>
      </c>
      <c r="C208" s="36">
        <f>SUMIFS(СВЦЭМ!$F$34:$F$777,СВЦЭМ!$A$34:$A$777,$A208,СВЦЭМ!$B$34:$B$777,C$190)+'СЕТ СН'!$F$12</f>
        <v>112.6698298</v>
      </c>
      <c r="D208" s="36">
        <f>SUMIFS(СВЦЭМ!$F$34:$F$777,СВЦЭМ!$A$34:$A$777,$A208,СВЦЭМ!$B$34:$B$777,D$190)+'СЕТ СН'!$F$12</f>
        <v>118.28690570000001</v>
      </c>
      <c r="E208" s="36">
        <f>SUMIFS(СВЦЭМ!$F$34:$F$777,СВЦЭМ!$A$34:$A$777,$A208,СВЦЭМ!$B$34:$B$777,E$190)+'СЕТ СН'!$F$12</f>
        <v>118.89630102</v>
      </c>
      <c r="F208" s="36">
        <f>SUMIFS(СВЦЭМ!$F$34:$F$777,СВЦЭМ!$A$34:$A$777,$A208,СВЦЭМ!$B$34:$B$777,F$190)+'СЕТ СН'!$F$12</f>
        <v>118.80053194</v>
      </c>
      <c r="G208" s="36">
        <f>SUMIFS(СВЦЭМ!$F$34:$F$777,СВЦЭМ!$A$34:$A$777,$A208,СВЦЭМ!$B$34:$B$777,G$190)+'СЕТ СН'!$F$12</f>
        <v>117.60087162000001</v>
      </c>
      <c r="H208" s="36">
        <f>SUMIFS(СВЦЭМ!$F$34:$F$777,СВЦЭМ!$A$34:$A$777,$A208,СВЦЭМ!$B$34:$B$777,H$190)+'СЕТ СН'!$F$12</f>
        <v>111.43002583000001</v>
      </c>
      <c r="I208" s="36">
        <f>SUMIFS(СВЦЭМ!$F$34:$F$777,СВЦЭМ!$A$34:$A$777,$A208,СВЦЭМ!$B$34:$B$777,I$190)+'СЕТ СН'!$F$12</f>
        <v>101.97128192</v>
      </c>
      <c r="J208" s="36">
        <f>SUMIFS(СВЦЭМ!$F$34:$F$777,СВЦЭМ!$A$34:$A$777,$A208,СВЦЭМ!$B$34:$B$777,J$190)+'СЕТ СН'!$F$12</f>
        <v>94.997388459999996</v>
      </c>
      <c r="K208" s="36">
        <f>SUMIFS(СВЦЭМ!$F$34:$F$777,СВЦЭМ!$A$34:$A$777,$A208,СВЦЭМ!$B$34:$B$777,K$190)+'СЕТ СН'!$F$12</f>
        <v>89.2473186</v>
      </c>
      <c r="L208" s="36">
        <f>SUMIFS(СВЦЭМ!$F$34:$F$777,СВЦЭМ!$A$34:$A$777,$A208,СВЦЭМ!$B$34:$B$777,L$190)+'СЕТ СН'!$F$12</f>
        <v>90.493173650000003</v>
      </c>
      <c r="M208" s="36">
        <f>SUMIFS(СВЦЭМ!$F$34:$F$777,СВЦЭМ!$A$34:$A$777,$A208,СВЦЭМ!$B$34:$B$777,M$190)+'СЕТ СН'!$F$12</f>
        <v>93.923966969999995</v>
      </c>
      <c r="N208" s="36">
        <f>SUMIFS(СВЦЭМ!$F$34:$F$777,СВЦЭМ!$A$34:$A$777,$A208,СВЦЭМ!$B$34:$B$777,N$190)+'СЕТ СН'!$F$12</f>
        <v>98.709235919999998</v>
      </c>
      <c r="O208" s="36">
        <f>SUMIFS(СВЦЭМ!$F$34:$F$777,СВЦЭМ!$A$34:$A$777,$A208,СВЦЭМ!$B$34:$B$777,O$190)+'СЕТ СН'!$F$12</f>
        <v>103.96306414999999</v>
      </c>
      <c r="P208" s="36">
        <f>SUMIFS(СВЦЭМ!$F$34:$F$777,СВЦЭМ!$A$34:$A$777,$A208,СВЦЭМ!$B$34:$B$777,P$190)+'СЕТ СН'!$F$12</f>
        <v>104.80835046</v>
      </c>
      <c r="Q208" s="36">
        <f>SUMIFS(СВЦЭМ!$F$34:$F$777,СВЦЭМ!$A$34:$A$777,$A208,СВЦЭМ!$B$34:$B$777,Q$190)+'СЕТ СН'!$F$12</f>
        <v>101.55078406</v>
      </c>
      <c r="R208" s="36">
        <f>SUMIFS(СВЦЭМ!$F$34:$F$777,СВЦЭМ!$A$34:$A$777,$A208,СВЦЭМ!$B$34:$B$777,R$190)+'СЕТ СН'!$F$12</f>
        <v>96.199271550000006</v>
      </c>
      <c r="S208" s="36">
        <f>SUMIFS(СВЦЭМ!$F$34:$F$777,СВЦЭМ!$A$34:$A$777,$A208,СВЦЭМ!$B$34:$B$777,S$190)+'СЕТ СН'!$F$12</f>
        <v>88.693244750000005</v>
      </c>
      <c r="T208" s="36">
        <f>SUMIFS(СВЦЭМ!$F$34:$F$777,СВЦЭМ!$A$34:$A$777,$A208,СВЦЭМ!$B$34:$B$777,T$190)+'СЕТ СН'!$F$12</f>
        <v>85.115974899999998</v>
      </c>
      <c r="U208" s="36">
        <f>SUMIFS(СВЦЭМ!$F$34:$F$777,СВЦЭМ!$A$34:$A$777,$A208,СВЦЭМ!$B$34:$B$777,U$190)+'СЕТ СН'!$F$12</f>
        <v>84.354481109999995</v>
      </c>
      <c r="V208" s="36">
        <f>SUMIFS(СВЦЭМ!$F$34:$F$777,СВЦЭМ!$A$34:$A$777,$A208,СВЦЭМ!$B$34:$B$777,V$190)+'СЕТ СН'!$F$12</f>
        <v>84.576401110000006</v>
      </c>
      <c r="W208" s="36">
        <f>SUMIFS(СВЦЭМ!$F$34:$F$777,СВЦЭМ!$A$34:$A$777,$A208,СВЦЭМ!$B$34:$B$777,W$190)+'СЕТ СН'!$F$12</f>
        <v>86.094865429999999</v>
      </c>
      <c r="X208" s="36">
        <f>SUMIFS(СВЦЭМ!$F$34:$F$777,СВЦЭМ!$A$34:$A$777,$A208,СВЦЭМ!$B$34:$B$777,X$190)+'СЕТ СН'!$F$12</f>
        <v>87.050221309999998</v>
      </c>
      <c r="Y208" s="36">
        <f>SUMIFS(СВЦЭМ!$F$34:$F$777,СВЦЭМ!$A$34:$A$777,$A208,СВЦЭМ!$B$34:$B$777,Y$190)+'СЕТ СН'!$F$12</f>
        <v>95.400614649999994</v>
      </c>
    </row>
    <row r="209" spans="1:25" ht="15.75" x14ac:dyDescent="0.2">
      <c r="A209" s="35">
        <f t="shared" si="5"/>
        <v>43453</v>
      </c>
      <c r="B209" s="36">
        <f>SUMIFS(СВЦЭМ!$F$34:$F$777,СВЦЭМ!$A$34:$A$777,$A209,СВЦЭМ!$B$34:$B$777,B$190)+'СЕТ СН'!$F$12</f>
        <v>100.30668267999999</v>
      </c>
      <c r="C209" s="36">
        <f>SUMIFS(СВЦЭМ!$F$34:$F$777,СВЦЭМ!$A$34:$A$777,$A209,СВЦЭМ!$B$34:$B$777,C$190)+'СЕТ СН'!$F$12</f>
        <v>109.83221073999999</v>
      </c>
      <c r="D209" s="36">
        <f>SUMIFS(СВЦЭМ!$F$34:$F$777,СВЦЭМ!$A$34:$A$777,$A209,СВЦЭМ!$B$34:$B$777,D$190)+'СЕТ СН'!$F$12</f>
        <v>117.99203733</v>
      </c>
      <c r="E209" s="36">
        <f>SUMIFS(СВЦЭМ!$F$34:$F$777,СВЦЭМ!$A$34:$A$777,$A209,СВЦЭМ!$B$34:$B$777,E$190)+'СЕТ СН'!$F$12</f>
        <v>118.74457893</v>
      </c>
      <c r="F209" s="36">
        <f>SUMIFS(СВЦЭМ!$F$34:$F$777,СВЦЭМ!$A$34:$A$777,$A209,СВЦЭМ!$B$34:$B$777,F$190)+'СЕТ СН'!$F$12</f>
        <v>118.1267278</v>
      </c>
      <c r="G209" s="36">
        <f>SUMIFS(СВЦЭМ!$F$34:$F$777,СВЦЭМ!$A$34:$A$777,$A209,СВЦЭМ!$B$34:$B$777,G$190)+'СЕТ СН'!$F$12</f>
        <v>114.36754765000001</v>
      </c>
      <c r="H209" s="36">
        <f>SUMIFS(СВЦЭМ!$F$34:$F$777,СВЦЭМ!$A$34:$A$777,$A209,СВЦЭМ!$B$34:$B$777,H$190)+'СЕТ СН'!$F$12</f>
        <v>108.08111629</v>
      </c>
      <c r="I209" s="36">
        <f>SUMIFS(СВЦЭМ!$F$34:$F$777,СВЦЭМ!$A$34:$A$777,$A209,СВЦЭМ!$B$34:$B$777,I$190)+'СЕТ СН'!$F$12</f>
        <v>104.12736121</v>
      </c>
      <c r="J209" s="36">
        <f>SUMIFS(СВЦЭМ!$F$34:$F$777,СВЦЭМ!$A$34:$A$777,$A209,СВЦЭМ!$B$34:$B$777,J$190)+'СЕТ СН'!$F$12</f>
        <v>97.038467030000007</v>
      </c>
      <c r="K209" s="36">
        <f>SUMIFS(СВЦЭМ!$F$34:$F$777,СВЦЭМ!$A$34:$A$777,$A209,СВЦЭМ!$B$34:$B$777,K$190)+'СЕТ СН'!$F$12</f>
        <v>90.476131109999997</v>
      </c>
      <c r="L209" s="36">
        <f>SUMIFS(СВЦЭМ!$F$34:$F$777,СВЦЭМ!$A$34:$A$777,$A209,СВЦЭМ!$B$34:$B$777,L$190)+'СЕТ СН'!$F$12</f>
        <v>87.892443990000004</v>
      </c>
      <c r="M209" s="36">
        <f>SUMIFS(СВЦЭМ!$F$34:$F$777,СВЦЭМ!$A$34:$A$777,$A209,СВЦЭМ!$B$34:$B$777,M$190)+'СЕТ СН'!$F$12</f>
        <v>92.762020519999993</v>
      </c>
      <c r="N209" s="36">
        <f>SUMIFS(СВЦЭМ!$F$34:$F$777,СВЦЭМ!$A$34:$A$777,$A209,СВЦЭМ!$B$34:$B$777,N$190)+'СЕТ СН'!$F$12</f>
        <v>100.16989954</v>
      </c>
      <c r="O209" s="36">
        <f>SUMIFS(СВЦЭМ!$F$34:$F$777,СВЦЭМ!$A$34:$A$777,$A209,СВЦЭМ!$B$34:$B$777,O$190)+'СЕТ СН'!$F$12</f>
        <v>105.43559795</v>
      </c>
      <c r="P209" s="36">
        <f>SUMIFS(СВЦЭМ!$F$34:$F$777,СВЦЭМ!$A$34:$A$777,$A209,СВЦЭМ!$B$34:$B$777,P$190)+'СЕТ СН'!$F$12</f>
        <v>105.79504894999999</v>
      </c>
      <c r="Q209" s="36">
        <f>SUMIFS(СВЦЭМ!$F$34:$F$777,СВЦЭМ!$A$34:$A$777,$A209,СВЦЭМ!$B$34:$B$777,Q$190)+'СЕТ СН'!$F$12</f>
        <v>102.40479372</v>
      </c>
      <c r="R209" s="36">
        <f>SUMIFS(СВЦЭМ!$F$34:$F$777,СВЦЭМ!$A$34:$A$777,$A209,СВЦЭМ!$B$34:$B$777,R$190)+'СЕТ СН'!$F$12</f>
        <v>95.938986209999996</v>
      </c>
      <c r="S209" s="36">
        <f>SUMIFS(СВЦЭМ!$F$34:$F$777,СВЦЭМ!$A$34:$A$777,$A209,СВЦЭМ!$B$34:$B$777,S$190)+'СЕТ СН'!$F$12</f>
        <v>86.88154677</v>
      </c>
      <c r="T209" s="36">
        <f>SUMIFS(СВЦЭМ!$F$34:$F$777,СВЦЭМ!$A$34:$A$777,$A209,СВЦЭМ!$B$34:$B$777,T$190)+'СЕТ СН'!$F$12</f>
        <v>84.067117379999999</v>
      </c>
      <c r="U209" s="36">
        <f>SUMIFS(СВЦЭМ!$F$34:$F$777,СВЦЭМ!$A$34:$A$777,$A209,СВЦЭМ!$B$34:$B$777,U$190)+'СЕТ СН'!$F$12</f>
        <v>84.715667120000006</v>
      </c>
      <c r="V209" s="36">
        <f>SUMIFS(СВЦЭМ!$F$34:$F$777,СВЦЭМ!$A$34:$A$777,$A209,СВЦЭМ!$B$34:$B$777,V$190)+'СЕТ СН'!$F$12</f>
        <v>85.747324939999999</v>
      </c>
      <c r="W209" s="36">
        <f>SUMIFS(СВЦЭМ!$F$34:$F$777,СВЦЭМ!$A$34:$A$777,$A209,СВЦЭМ!$B$34:$B$777,W$190)+'СЕТ СН'!$F$12</f>
        <v>88.055261020000003</v>
      </c>
      <c r="X209" s="36">
        <f>SUMIFS(СВЦЭМ!$F$34:$F$777,СВЦЭМ!$A$34:$A$777,$A209,СВЦЭМ!$B$34:$B$777,X$190)+'СЕТ СН'!$F$12</f>
        <v>88.192452000000003</v>
      </c>
      <c r="Y209" s="36">
        <f>SUMIFS(СВЦЭМ!$F$34:$F$777,СВЦЭМ!$A$34:$A$777,$A209,СВЦЭМ!$B$34:$B$777,Y$190)+'СЕТ СН'!$F$12</f>
        <v>96.055660189999998</v>
      </c>
    </row>
    <row r="210" spans="1:25" ht="15.75" x14ac:dyDescent="0.2">
      <c r="A210" s="35">
        <f t="shared" si="5"/>
        <v>43454</v>
      </c>
      <c r="B210" s="36">
        <f>SUMIFS(СВЦЭМ!$F$34:$F$777,СВЦЭМ!$A$34:$A$777,$A210,СВЦЭМ!$B$34:$B$777,B$190)+'СЕТ СН'!$F$12</f>
        <v>103.44538291000001</v>
      </c>
      <c r="C210" s="36">
        <f>SUMIFS(СВЦЭМ!$F$34:$F$777,СВЦЭМ!$A$34:$A$777,$A210,СВЦЭМ!$B$34:$B$777,C$190)+'СЕТ СН'!$F$12</f>
        <v>110.50062437</v>
      </c>
      <c r="D210" s="36">
        <f>SUMIFS(СВЦЭМ!$F$34:$F$777,СВЦЭМ!$A$34:$A$777,$A210,СВЦЭМ!$B$34:$B$777,D$190)+'СЕТ СН'!$F$12</f>
        <v>117.36702583</v>
      </c>
      <c r="E210" s="36">
        <f>SUMIFS(СВЦЭМ!$F$34:$F$777,СВЦЭМ!$A$34:$A$777,$A210,СВЦЭМ!$B$34:$B$777,E$190)+'СЕТ СН'!$F$12</f>
        <v>118.45934577</v>
      </c>
      <c r="F210" s="36">
        <f>SUMIFS(СВЦЭМ!$F$34:$F$777,СВЦЭМ!$A$34:$A$777,$A210,СВЦЭМ!$B$34:$B$777,F$190)+'СЕТ СН'!$F$12</f>
        <v>118.15770508999999</v>
      </c>
      <c r="G210" s="36">
        <f>SUMIFS(СВЦЭМ!$F$34:$F$777,СВЦЭМ!$A$34:$A$777,$A210,СВЦЭМ!$B$34:$B$777,G$190)+'СЕТ СН'!$F$12</f>
        <v>115.26759635000001</v>
      </c>
      <c r="H210" s="36">
        <f>SUMIFS(СВЦЭМ!$F$34:$F$777,СВЦЭМ!$A$34:$A$777,$A210,СВЦЭМ!$B$34:$B$777,H$190)+'СЕТ СН'!$F$12</f>
        <v>108.03660349</v>
      </c>
      <c r="I210" s="36">
        <f>SUMIFS(СВЦЭМ!$F$34:$F$777,СВЦЭМ!$A$34:$A$777,$A210,СВЦЭМ!$B$34:$B$777,I$190)+'СЕТ СН'!$F$12</f>
        <v>103.61453799</v>
      </c>
      <c r="J210" s="36">
        <f>SUMIFS(СВЦЭМ!$F$34:$F$777,СВЦЭМ!$A$34:$A$777,$A210,СВЦЭМ!$B$34:$B$777,J$190)+'СЕТ СН'!$F$12</f>
        <v>96.093456919999994</v>
      </c>
      <c r="K210" s="36">
        <f>SUMIFS(СВЦЭМ!$F$34:$F$777,СВЦЭМ!$A$34:$A$777,$A210,СВЦЭМ!$B$34:$B$777,K$190)+'СЕТ СН'!$F$12</f>
        <v>88.297966160000001</v>
      </c>
      <c r="L210" s="36">
        <f>SUMIFS(СВЦЭМ!$F$34:$F$777,СВЦЭМ!$A$34:$A$777,$A210,СВЦЭМ!$B$34:$B$777,L$190)+'СЕТ СН'!$F$12</f>
        <v>87.642937599999996</v>
      </c>
      <c r="M210" s="36">
        <f>SUMIFS(СВЦЭМ!$F$34:$F$777,СВЦЭМ!$A$34:$A$777,$A210,СВЦЭМ!$B$34:$B$777,M$190)+'СЕТ СН'!$F$12</f>
        <v>92.903731100000002</v>
      </c>
      <c r="N210" s="36">
        <f>SUMIFS(СВЦЭМ!$F$34:$F$777,СВЦЭМ!$A$34:$A$777,$A210,СВЦЭМ!$B$34:$B$777,N$190)+'СЕТ СН'!$F$12</f>
        <v>100.14936001</v>
      </c>
      <c r="O210" s="36">
        <f>SUMIFS(СВЦЭМ!$F$34:$F$777,СВЦЭМ!$A$34:$A$777,$A210,СВЦЭМ!$B$34:$B$777,O$190)+'СЕТ СН'!$F$12</f>
        <v>104.71932223</v>
      </c>
      <c r="P210" s="36">
        <f>SUMIFS(СВЦЭМ!$F$34:$F$777,СВЦЭМ!$A$34:$A$777,$A210,СВЦЭМ!$B$34:$B$777,P$190)+'СЕТ СН'!$F$12</f>
        <v>106.24046617</v>
      </c>
      <c r="Q210" s="36">
        <f>SUMIFS(СВЦЭМ!$F$34:$F$777,СВЦЭМ!$A$34:$A$777,$A210,СВЦЭМ!$B$34:$B$777,Q$190)+'СЕТ СН'!$F$12</f>
        <v>102.81781142</v>
      </c>
      <c r="R210" s="36">
        <f>SUMIFS(СВЦЭМ!$F$34:$F$777,СВЦЭМ!$A$34:$A$777,$A210,СВЦЭМ!$B$34:$B$777,R$190)+'СЕТ СН'!$F$12</f>
        <v>96.9263385</v>
      </c>
      <c r="S210" s="36">
        <f>SUMIFS(СВЦЭМ!$F$34:$F$777,СВЦЭМ!$A$34:$A$777,$A210,СВЦЭМ!$B$34:$B$777,S$190)+'СЕТ СН'!$F$12</f>
        <v>87.218279760000001</v>
      </c>
      <c r="T210" s="36">
        <f>SUMIFS(СВЦЭМ!$F$34:$F$777,СВЦЭМ!$A$34:$A$777,$A210,СВЦЭМ!$B$34:$B$777,T$190)+'СЕТ СН'!$F$12</f>
        <v>83.25110153</v>
      </c>
      <c r="U210" s="36">
        <f>SUMIFS(СВЦЭМ!$F$34:$F$777,СВЦЭМ!$A$34:$A$777,$A210,СВЦЭМ!$B$34:$B$777,U$190)+'СЕТ СН'!$F$12</f>
        <v>83.449371040000003</v>
      </c>
      <c r="V210" s="36">
        <f>SUMIFS(СВЦЭМ!$F$34:$F$777,СВЦЭМ!$A$34:$A$777,$A210,СВЦЭМ!$B$34:$B$777,V$190)+'СЕТ СН'!$F$12</f>
        <v>85.237157929999995</v>
      </c>
      <c r="W210" s="36">
        <f>SUMIFS(СВЦЭМ!$F$34:$F$777,СВЦЭМ!$A$34:$A$777,$A210,СВЦЭМ!$B$34:$B$777,W$190)+'СЕТ СН'!$F$12</f>
        <v>86.418642649999995</v>
      </c>
      <c r="X210" s="36">
        <f>SUMIFS(СВЦЭМ!$F$34:$F$777,СВЦЭМ!$A$34:$A$777,$A210,СВЦЭМ!$B$34:$B$777,X$190)+'СЕТ СН'!$F$12</f>
        <v>87.024260049999995</v>
      </c>
      <c r="Y210" s="36">
        <f>SUMIFS(СВЦЭМ!$F$34:$F$777,СВЦЭМ!$A$34:$A$777,$A210,СВЦЭМ!$B$34:$B$777,Y$190)+'СЕТ СН'!$F$12</f>
        <v>95.733955559999998</v>
      </c>
    </row>
    <row r="211" spans="1:25" ht="15.75" x14ac:dyDescent="0.2">
      <c r="A211" s="35">
        <f t="shared" si="5"/>
        <v>43455</v>
      </c>
      <c r="B211" s="36">
        <f>SUMIFS(СВЦЭМ!$F$34:$F$777,СВЦЭМ!$A$34:$A$777,$A211,СВЦЭМ!$B$34:$B$777,B$190)+'СЕТ СН'!$F$12</f>
        <v>103.89651370999999</v>
      </c>
      <c r="C211" s="36">
        <f>SUMIFS(СВЦЭМ!$F$34:$F$777,СВЦЭМ!$A$34:$A$777,$A211,СВЦЭМ!$B$34:$B$777,C$190)+'СЕТ СН'!$F$12</f>
        <v>110.76230621000001</v>
      </c>
      <c r="D211" s="36">
        <f>SUMIFS(СВЦЭМ!$F$34:$F$777,СВЦЭМ!$A$34:$A$777,$A211,СВЦЭМ!$B$34:$B$777,D$190)+'СЕТ СН'!$F$12</f>
        <v>117.33743729</v>
      </c>
      <c r="E211" s="36">
        <f>SUMIFS(СВЦЭМ!$F$34:$F$777,СВЦЭМ!$A$34:$A$777,$A211,СВЦЭМ!$B$34:$B$777,E$190)+'СЕТ СН'!$F$12</f>
        <v>117.99846814</v>
      </c>
      <c r="F211" s="36">
        <f>SUMIFS(СВЦЭМ!$F$34:$F$777,СВЦЭМ!$A$34:$A$777,$A211,СВЦЭМ!$B$34:$B$777,F$190)+'СЕТ СН'!$F$12</f>
        <v>117.46209005</v>
      </c>
      <c r="G211" s="36">
        <f>SUMIFS(СВЦЭМ!$F$34:$F$777,СВЦЭМ!$A$34:$A$777,$A211,СВЦЭМ!$B$34:$B$777,G$190)+'СЕТ СН'!$F$12</f>
        <v>114.36971828</v>
      </c>
      <c r="H211" s="36">
        <f>SUMIFS(СВЦЭМ!$F$34:$F$777,СВЦЭМ!$A$34:$A$777,$A211,СВЦЭМ!$B$34:$B$777,H$190)+'СЕТ СН'!$F$12</f>
        <v>106.64945032999999</v>
      </c>
      <c r="I211" s="36">
        <f>SUMIFS(СВЦЭМ!$F$34:$F$777,СВЦЭМ!$A$34:$A$777,$A211,СВЦЭМ!$B$34:$B$777,I$190)+'СЕТ СН'!$F$12</f>
        <v>100.71265188</v>
      </c>
      <c r="J211" s="36">
        <f>SUMIFS(СВЦЭМ!$F$34:$F$777,СВЦЭМ!$A$34:$A$777,$A211,СВЦЭМ!$B$34:$B$777,J$190)+'СЕТ СН'!$F$12</f>
        <v>94.058538540000001</v>
      </c>
      <c r="K211" s="36">
        <f>SUMIFS(СВЦЭМ!$F$34:$F$777,СВЦЭМ!$A$34:$A$777,$A211,СВЦЭМ!$B$34:$B$777,K$190)+'СЕТ СН'!$F$12</f>
        <v>88.055957649999996</v>
      </c>
      <c r="L211" s="36">
        <f>SUMIFS(СВЦЭМ!$F$34:$F$777,СВЦЭМ!$A$34:$A$777,$A211,СВЦЭМ!$B$34:$B$777,L$190)+'СЕТ СН'!$F$12</f>
        <v>87.641824409999998</v>
      </c>
      <c r="M211" s="36">
        <f>SUMIFS(СВЦЭМ!$F$34:$F$777,СВЦЭМ!$A$34:$A$777,$A211,СВЦЭМ!$B$34:$B$777,M$190)+'СЕТ СН'!$F$12</f>
        <v>92.722706500000001</v>
      </c>
      <c r="N211" s="36">
        <f>SUMIFS(СВЦЭМ!$F$34:$F$777,СВЦЭМ!$A$34:$A$777,$A211,СВЦЭМ!$B$34:$B$777,N$190)+'СЕТ СН'!$F$12</f>
        <v>100.03513728999999</v>
      </c>
      <c r="O211" s="36">
        <f>SUMIFS(СВЦЭМ!$F$34:$F$777,СВЦЭМ!$A$34:$A$777,$A211,СВЦЭМ!$B$34:$B$777,O$190)+'СЕТ СН'!$F$12</f>
        <v>104.84497788</v>
      </c>
      <c r="P211" s="36">
        <f>SUMIFS(СВЦЭМ!$F$34:$F$777,СВЦЭМ!$A$34:$A$777,$A211,СВЦЭМ!$B$34:$B$777,P$190)+'СЕТ СН'!$F$12</f>
        <v>105.02297348</v>
      </c>
      <c r="Q211" s="36">
        <f>SUMIFS(СВЦЭМ!$F$34:$F$777,СВЦЭМ!$A$34:$A$777,$A211,СВЦЭМ!$B$34:$B$777,Q$190)+'СЕТ СН'!$F$12</f>
        <v>102.2452225</v>
      </c>
      <c r="R211" s="36">
        <f>SUMIFS(СВЦЭМ!$F$34:$F$777,СВЦЭМ!$A$34:$A$777,$A211,СВЦЭМ!$B$34:$B$777,R$190)+'СЕТ СН'!$F$12</f>
        <v>95.67489132</v>
      </c>
      <c r="S211" s="36">
        <f>SUMIFS(СВЦЭМ!$F$34:$F$777,СВЦЭМ!$A$34:$A$777,$A211,СВЦЭМ!$B$34:$B$777,S$190)+'СЕТ СН'!$F$12</f>
        <v>86.709605839999995</v>
      </c>
      <c r="T211" s="36">
        <f>SUMIFS(СВЦЭМ!$F$34:$F$777,СВЦЭМ!$A$34:$A$777,$A211,СВЦЭМ!$B$34:$B$777,T$190)+'СЕТ СН'!$F$12</f>
        <v>83.30409788</v>
      </c>
      <c r="U211" s="36">
        <f>SUMIFS(СВЦЭМ!$F$34:$F$777,СВЦЭМ!$A$34:$A$777,$A211,СВЦЭМ!$B$34:$B$777,U$190)+'СЕТ СН'!$F$12</f>
        <v>83.032014680000003</v>
      </c>
      <c r="V211" s="36">
        <f>SUMIFS(СВЦЭМ!$F$34:$F$777,СВЦЭМ!$A$34:$A$777,$A211,СВЦЭМ!$B$34:$B$777,V$190)+'СЕТ СН'!$F$12</f>
        <v>85.104741989999994</v>
      </c>
      <c r="W211" s="36">
        <f>SUMIFS(СВЦЭМ!$F$34:$F$777,СВЦЭМ!$A$34:$A$777,$A211,СВЦЭМ!$B$34:$B$777,W$190)+'СЕТ СН'!$F$12</f>
        <v>86.41878303</v>
      </c>
      <c r="X211" s="36">
        <f>SUMIFS(СВЦЭМ!$F$34:$F$777,СВЦЭМ!$A$34:$A$777,$A211,СВЦЭМ!$B$34:$B$777,X$190)+'СЕТ СН'!$F$12</f>
        <v>86.636418660000004</v>
      </c>
      <c r="Y211" s="36">
        <f>SUMIFS(СВЦЭМ!$F$34:$F$777,СВЦЭМ!$A$34:$A$777,$A211,СВЦЭМ!$B$34:$B$777,Y$190)+'СЕТ СН'!$F$12</f>
        <v>95.294457600000001</v>
      </c>
    </row>
    <row r="212" spans="1:25" ht="15.75" x14ac:dyDescent="0.2">
      <c r="A212" s="35">
        <f t="shared" si="5"/>
        <v>43456</v>
      </c>
      <c r="B212" s="36">
        <f>SUMIFS(СВЦЭМ!$F$34:$F$777,СВЦЭМ!$A$34:$A$777,$A212,СВЦЭМ!$B$34:$B$777,B$190)+'СЕТ СН'!$F$12</f>
        <v>101.21138834999999</v>
      </c>
      <c r="C212" s="36">
        <f>SUMIFS(СВЦЭМ!$F$34:$F$777,СВЦЭМ!$A$34:$A$777,$A212,СВЦЭМ!$B$34:$B$777,C$190)+'СЕТ СН'!$F$12</f>
        <v>109.89793657</v>
      </c>
      <c r="D212" s="36">
        <f>SUMIFS(СВЦЭМ!$F$34:$F$777,СВЦЭМ!$A$34:$A$777,$A212,СВЦЭМ!$B$34:$B$777,D$190)+'СЕТ СН'!$F$12</f>
        <v>115.92127733</v>
      </c>
      <c r="E212" s="36">
        <f>SUMIFS(СВЦЭМ!$F$34:$F$777,СВЦЭМ!$A$34:$A$777,$A212,СВЦЭМ!$B$34:$B$777,E$190)+'СЕТ СН'!$F$12</f>
        <v>116.51964929</v>
      </c>
      <c r="F212" s="36">
        <f>SUMIFS(СВЦЭМ!$F$34:$F$777,СВЦЭМ!$A$34:$A$777,$A212,СВЦЭМ!$B$34:$B$777,F$190)+'СЕТ СН'!$F$12</f>
        <v>117.40111193</v>
      </c>
      <c r="G212" s="36">
        <f>SUMIFS(СВЦЭМ!$F$34:$F$777,СВЦЭМ!$A$34:$A$777,$A212,СВЦЭМ!$B$34:$B$777,G$190)+'СЕТ СН'!$F$12</f>
        <v>116.08225289000001</v>
      </c>
      <c r="H212" s="36">
        <f>SUMIFS(СВЦЭМ!$F$34:$F$777,СВЦЭМ!$A$34:$A$777,$A212,СВЦЭМ!$B$34:$B$777,H$190)+'СЕТ СН'!$F$12</f>
        <v>111.59292646</v>
      </c>
      <c r="I212" s="36">
        <f>SUMIFS(СВЦЭМ!$F$34:$F$777,СВЦЭМ!$A$34:$A$777,$A212,СВЦЭМ!$B$34:$B$777,I$190)+'СЕТ СН'!$F$12</f>
        <v>101.94387700999999</v>
      </c>
      <c r="J212" s="36">
        <f>SUMIFS(СВЦЭМ!$F$34:$F$777,СВЦЭМ!$A$34:$A$777,$A212,СВЦЭМ!$B$34:$B$777,J$190)+'СЕТ СН'!$F$12</f>
        <v>93.053867240000002</v>
      </c>
      <c r="K212" s="36">
        <f>SUMIFS(СВЦЭМ!$F$34:$F$777,СВЦЭМ!$A$34:$A$777,$A212,СВЦЭМ!$B$34:$B$777,K$190)+'СЕТ СН'!$F$12</f>
        <v>84.658893030000002</v>
      </c>
      <c r="L212" s="36">
        <f>SUMIFS(СВЦЭМ!$F$34:$F$777,СВЦЭМ!$A$34:$A$777,$A212,СВЦЭМ!$B$34:$B$777,L$190)+'СЕТ СН'!$F$12</f>
        <v>83.059961720000004</v>
      </c>
      <c r="M212" s="36">
        <f>SUMIFS(СВЦЭМ!$F$34:$F$777,СВЦЭМ!$A$34:$A$777,$A212,СВЦЭМ!$B$34:$B$777,M$190)+'СЕТ СН'!$F$12</f>
        <v>89.140303410000001</v>
      </c>
      <c r="N212" s="36">
        <f>SUMIFS(СВЦЭМ!$F$34:$F$777,СВЦЭМ!$A$34:$A$777,$A212,СВЦЭМ!$B$34:$B$777,N$190)+'СЕТ СН'!$F$12</f>
        <v>96.971130819999999</v>
      </c>
      <c r="O212" s="36">
        <f>SUMIFS(СВЦЭМ!$F$34:$F$777,СВЦЭМ!$A$34:$A$777,$A212,СВЦЭМ!$B$34:$B$777,O$190)+'СЕТ СН'!$F$12</f>
        <v>102.8667762</v>
      </c>
      <c r="P212" s="36">
        <f>SUMIFS(СВЦЭМ!$F$34:$F$777,СВЦЭМ!$A$34:$A$777,$A212,СВЦЭМ!$B$34:$B$777,P$190)+'СЕТ СН'!$F$12</f>
        <v>104.75966984999999</v>
      </c>
      <c r="Q212" s="36">
        <f>SUMIFS(СВЦЭМ!$F$34:$F$777,СВЦЭМ!$A$34:$A$777,$A212,СВЦЭМ!$B$34:$B$777,Q$190)+'СЕТ СН'!$F$12</f>
        <v>102.56298656</v>
      </c>
      <c r="R212" s="36">
        <f>SUMIFS(СВЦЭМ!$F$34:$F$777,СВЦЭМ!$A$34:$A$777,$A212,СВЦЭМ!$B$34:$B$777,R$190)+'СЕТ СН'!$F$12</f>
        <v>96.905564389999995</v>
      </c>
      <c r="S212" s="36">
        <f>SUMIFS(СВЦЭМ!$F$34:$F$777,СВЦЭМ!$A$34:$A$777,$A212,СВЦЭМ!$B$34:$B$777,S$190)+'СЕТ СН'!$F$12</f>
        <v>88.199840609999995</v>
      </c>
      <c r="T212" s="36">
        <f>SUMIFS(СВЦЭМ!$F$34:$F$777,СВЦЭМ!$A$34:$A$777,$A212,СВЦЭМ!$B$34:$B$777,T$190)+'СЕТ СН'!$F$12</f>
        <v>83.835631930000005</v>
      </c>
      <c r="U212" s="36">
        <f>SUMIFS(СВЦЭМ!$F$34:$F$777,СВЦЭМ!$A$34:$A$777,$A212,СВЦЭМ!$B$34:$B$777,U$190)+'СЕТ СН'!$F$12</f>
        <v>83.773145110000002</v>
      </c>
      <c r="V212" s="36">
        <f>SUMIFS(СВЦЭМ!$F$34:$F$777,СВЦЭМ!$A$34:$A$777,$A212,СВЦЭМ!$B$34:$B$777,V$190)+'СЕТ СН'!$F$12</f>
        <v>81.552478100000002</v>
      </c>
      <c r="W212" s="36">
        <f>SUMIFS(СВЦЭМ!$F$34:$F$777,СВЦЭМ!$A$34:$A$777,$A212,СВЦЭМ!$B$34:$B$777,W$190)+'СЕТ СН'!$F$12</f>
        <v>82.021649359999998</v>
      </c>
      <c r="X212" s="36">
        <f>SUMIFS(СВЦЭМ!$F$34:$F$777,СВЦЭМ!$A$34:$A$777,$A212,СВЦЭМ!$B$34:$B$777,X$190)+'СЕТ СН'!$F$12</f>
        <v>84.247266080000003</v>
      </c>
      <c r="Y212" s="36">
        <f>SUMIFS(СВЦЭМ!$F$34:$F$777,СВЦЭМ!$A$34:$A$777,$A212,СВЦЭМ!$B$34:$B$777,Y$190)+'СЕТ СН'!$F$12</f>
        <v>92.401395179999994</v>
      </c>
    </row>
    <row r="213" spans="1:25" ht="15.75" x14ac:dyDescent="0.2">
      <c r="A213" s="35">
        <f t="shared" si="5"/>
        <v>43457</v>
      </c>
      <c r="B213" s="36">
        <f>SUMIFS(СВЦЭМ!$F$34:$F$777,СВЦЭМ!$A$34:$A$777,$A213,СВЦЭМ!$B$34:$B$777,B$190)+'СЕТ СН'!$F$12</f>
        <v>101.62528132</v>
      </c>
      <c r="C213" s="36">
        <f>SUMIFS(СВЦЭМ!$F$34:$F$777,СВЦЭМ!$A$34:$A$777,$A213,СВЦЭМ!$B$34:$B$777,C$190)+'СЕТ СН'!$F$12</f>
        <v>110.13921190000001</v>
      </c>
      <c r="D213" s="36">
        <f>SUMIFS(СВЦЭМ!$F$34:$F$777,СВЦЭМ!$A$34:$A$777,$A213,СВЦЭМ!$B$34:$B$777,D$190)+'СЕТ СН'!$F$12</f>
        <v>118.69665756000001</v>
      </c>
      <c r="E213" s="36">
        <f>SUMIFS(СВЦЭМ!$F$34:$F$777,СВЦЭМ!$A$34:$A$777,$A213,СВЦЭМ!$B$34:$B$777,E$190)+'СЕТ СН'!$F$12</f>
        <v>118.52369362</v>
      </c>
      <c r="F213" s="36">
        <f>SUMIFS(СВЦЭМ!$F$34:$F$777,СВЦЭМ!$A$34:$A$777,$A213,СВЦЭМ!$B$34:$B$777,F$190)+'СЕТ СН'!$F$12</f>
        <v>119.2558743</v>
      </c>
      <c r="G213" s="36">
        <f>SUMIFS(СВЦЭМ!$F$34:$F$777,СВЦЭМ!$A$34:$A$777,$A213,СВЦЭМ!$B$34:$B$777,G$190)+'СЕТ СН'!$F$12</f>
        <v>118.0043246</v>
      </c>
      <c r="H213" s="36">
        <f>SUMIFS(СВЦЭМ!$F$34:$F$777,СВЦЭМ!$A$34:$A$777,$A213,СВЦЭМ!$B$34:$B$777,H$190)+'СЕТ СН'!$F$12</f>
        <v>113.59938624999999</v>
      </c>
      <c r="I213" s="36">
        <f>SUMIFS(СВЦЭМ!$F$34:$F$777,СВЦЭМ!$A$34:$A$777,$A213,СВЦЭМ!$B$34:$B$777,I$190)+'СЕТ СН'!$F$12</f>
        <v>104.39612065999999</v>
      </c>
      <c r="J213" s="36">
        <f>SUMIFS(СВЦЭМ!$F$34:$F$777,СВЦЭМ!$A$34:$A$777,$A213,СВЦЭМ!$B$34:$B$777,J$190)+'СЕТ СН'!$F$12</f>
        <v>95.787573800000004</v>
      </c>
      <c r="K213" s="36">
        <f>SUMIFS(СВЦЭМ!$F$34:$F$777,СВЦЭМ!$A$34:$A$777,$A213,СВЦЭМ!$B$34:$B$777,K$190)+'СЕТ СН'!$F$12</f>
        <v>86.188548569999995</v>
      </c>
      <c r="L213" s="36">
        <f>SUMIFS(СВЦЭМ!$F$34:$F$777,СВЦЭМ!$A$34:$A$777,$A213,СВЦЭМ!$B$34:$B$777,L$190)+'СЕТ СН'!$F$12</f>
        <v>85.633132639999999</v>
      </c>
      <c r="M213" s="36">
        <f>SUMIFS(СВЦЭМ!$F$34:$F$777,СВЦЭМ!$A$34:$A$777,$A213,СВЦЭМ!$B$34:$B$777,M$190)+'СЕТ СН'!$F$12</f>
        <v>92.142176550000002</v>
      </c>
      <c r="N213" s="36">
        <f>SUMIFS(СВЦЭМ!$F$34:$F$777,СВЦЭМ!$A$34:$A$777,$A213,СВЦЭМ!$B$34:$B$777,N$190)+'СЕТ СН'!$F$12</f>
        <v>100.05939347</v>
      </c>
      <c r="O213" s="36">
        <f>SUMIFS(СВЦЭМ!$F$34:$F$777,СВЦЭМ!$A$34:$A$777,$A213,СВЦЭМ!$B$34:$B$777,O$190)+'СЕТ СН'!$F$12</f>
        <v>105.24400774</v>
      </c>
      <c r="P213" s="36">
        <f>SUMIFS(СВЦЭМ!$F$34:$F$777,СВЦЭМ!$A$34:$A$777,$A213,СВЦЭМ!$B$34:$B$777,P$190)+'СЕТ СН'!$F$12</f>
        <v>106.70667678</v>
      </c>
      <c r="Q213" s="36">
        <f>SUMIFS(СВЦЭМ!$F$34:$F$777,СВЦЭМ!$A$34:$A$777,$A213,СВЦЭМ!$B$34:$B$777,Q$190)+'СЕТ СН'!$F$12</f>
        <v>104.37115393000001</v>
      </c>
      <c r="R213" s="36">
        <f>SUMIFS(СВЦЭМ!$F$34:$F$777,СВЦЭМ!$A$34:$A$777,$A213,СВЦЭМ!$B$34:$B$777,R$190)+'СЕТ СН'!$F$12</f>
        <v>95.118165059999995</v>
      </c>
      <c r="S213" s="36">
        <f>SUMIFS(СВЦЭМ!$F$34:$F$777,СВЦЭМ!$A$34:$A$777,$A213,СВЦЭМ!$B$34:$B$777,S$190)+'СЕТ СН'!$F$12</f>
        <v>83.09076555</v>
      </c>
      <c r="T213" s="36">
        <f>SUMIFS(СВЦЭМ!$F$34:$F$777,СВЦЭМ!$A$34:$A$777,$A213,СВЦЭМ!$B$34:$B$777,T$190)+'СЕТ СН'!$F$12</f>
        <v>78.46559757</v>
      </c>
      <c r="U213" s="36">
        <f>SUMIFS(СВЦЭМ!$F$34:$F$777,СВЦЭМ!$A$34:$A$777,$A213,СВЦЭМ!$B$34:$B$777,U$190)+'СЕТ СН'!$F$12</f>
        <v>79.017549020000004</v>
      </c>
      <c r="V213" s="36">
        <f>SUMIFS(СВЦЭМ!$F$34:$F$777,СВЦЭМ!$A$34:$A$777,$A213,СВЦЭМ!$B$34:$B$777,V$190)+'СЕТ СН'!$F$12</f>
        <v>81.038455479999996</v>
      </c>
      <c r="W213" s="36">
        <f>SUMIFS(СВЦЭМ!$F$34:$F$777,СВЦЭМ!$A$34:$A$777,$A213,СВЦЭМ!$B$34:$B$777,W$190)+'СЕТ СН'!$F$12</f>
        <v>82.601627820000004</v>
      </c>
      <c r="X213" s="36">
        <f>SUMIFS(СВЦЭМ!$F$34:$F$777,СВЦЭМ!$A$34:$A$777,$A213,СВЦЭМ!$B$34:$B$777,X$190)+'СЕТ СН'!$F$12</f>
        <v>84.796078539999996</v>
      </c>
      <c r="Y213" s="36">
        <f>SUMIFS(СВЦЭМ!$F$34:$F$777,СВЦЭМ!$A$34:$A$777,$A213,СВЦЭМ!$B$34:$B$777,Y$190)+'СЕТ СН'!$F$12</f>
        <v>93.140924670000004</v>
      </c>
    </row>
    <row r="214" spans="1:25" ht="15.75" x14ac:dyDescent="0.2">
      <c r="A214" s="35">
        <f t="shared" si="5"/>
        <v>43458</v>
      </c>
      <c r="B214" s="36">
        <f>SUMIFS(СВЦЭМ!$F$34:$F$777,СВЦЭМ!$A$34:$A$777,$A214,СВЦЭМ!$B$34:$B$777,B$190)+'СЕТ СН'!$F$12</f>
        <v>102.33841280999999</v>
      </c>
      <c r="C214" s="36">
        <f>SUMIFS(СВЦЭМ!$F$34:$F$777,СВЦЭМ!$A$34:$A$777,$A214,СВЦЭМ!$B$34:$B$777,C$190)+'СЕТ СН'!$F$12</f>
        <v>111.49115467999999</v>
      </c>
      <c r="D214" s="36">
        <f>SUMIFS(СВЦЭМ!$F$34:$F$777,СВЦЭМ!$A$34:$A$777,$A214,СВЦЭМ!$B$34:$B$777,D$190)+'СЕТ СН'!$F$12</f>
        <v>118.32652699</v>
      </c>
      <c r="E214" s="36">
        <f>SUMIFS(СВЦЭМ!$F$34:$F$777,СВЦЭМ!$A$34:$A$777,$A214,СВЦЭМ!$B$34:$B$777,E$190)+'СЕТ СН'!$F$12</f>
        <v>118.09997572</v>
      </c>
      <c r="F214" s="36">
        <f>SUMIFS(СВЦЭМ!$F$34:$F$777,СВЦЭМ!$A$34:$A$777,$A214,СВЦЭМ!$B$34:$B$777,F$190)+'СЕТ СН'!$F$12</f>
        <v>118.10181353</v>
      </c>
      <c r="G214" s="36">
        <f>SUMIFS(СВЦЭМ!$F$34:$F$777,СВЦЭМ!$A$34:$A$777,$A214,СВЦЭМ!$B$34:$B$777,G$190)+'СЕТ СН'!$F$12</f>
        <v>117.58290614000001</v>
      </c>
      <c r="H214" s="36">
        <f>SUMIFS(СВЦЭМ!$F$34:$F$777,СВЦЭМ!$A$34:$A$777,$A214,СВЦЭМ!$B$34:$B$777,H$190)+'СЕТ СН'!$F$12</f>
        <v>113.81893147</v>
      </c>
      <c r="I214" s="36">
        <f>SUMIFS(СВЦЭМ!$F$34:$F$777,СВЦЭМ!$A$34:$A$777,$A214,СВЦЭМ!$B$34:$B$777,I$190)+'СЕТ СН'!$F$12</f>
        <v>102.59921289</v>
      </c>
      <c r="J214" s="36">
        <f>SUMIFS(СВЦЭМ!$F$34:$F$777,СВЦЭМ!$A$34:$A$777,$A214,СВЦЭМ!$B$34:$B$777,J$190)+'СЕТ СН'!$F$12</f>
        <v>97.208785710000001</v>
      </c>
      <c r="K214" s="36">
        <f>SUMIFS(СВЦЭМ!$F$34:$F$777,СВЦЭМ!$A$34:$A$777,$A214,СВЦЭМ!$B$34:$B$777,K$190)+'СЕТ СН'!$F$12</f>
        <v>88.654025759999996</v>
      </c>
      <c r="L214" s="36">
        <f>SUMIFS(СВЦЭМ!$F$34:$F$777,СВЦЭМ!$A$34:$A$777,$A214,СВЦЭМ!$B$34:$B$777,L$190)+'СЕТ СН'!$F$12</f>
        <v>88.313584199999994</v>
      </c>
      <c r="M214" s="36">
        <f>SUMIFS(СВЦЭМ!$F$34:$F$777,СВЦЭМ!$A$34:$A$777,$A214,СВЦЭМ!$B$34:$B$777,M$190)+'СЕТ СН'!$F$12</f>
        <v>93.064916780000004</v>
      </c>
      <c r="N214" s="36">
        <f>SUMIFS(СВЦЭМ!$F$34:$F$777,СВЦЭМ!$A$34:$A$777,$A214,СВЦЭМ!$B$34:$B$777,N$190)+'СЕТ СН'!$F$12</f>
        <v>96.601803869999998</v>
      </c>
      <c r="O214" s="36">
        <f>SUMIFS(СВЦЭМ!$F$34:$F$777,СВЦЭМ!$A$34:$A$777,$A214,СВЦЭМ!$B$34:$B$777,O$190)+'СЕТ СН'!$F$12</f>
        <v>99.756662539999994</v>
      </c>
      <c r="P214" s="36">
        <f>SUMIFS(СВЦЭМ!$F$34:$F$777,СВЦЭМ!$A$34:$A$777,$A214,СВЦЭМ!$B$34:$B$777,P$190)+'СЕТ СН'!$F$12</f>
        <v>99.238257340000004</v>
      </c>
      <c r="Q214" s="36">
        <f>SUMIFS(СВЦЭМ!$F$34:$F$777,СВЦЭМ!$A$34:$A$777,$A214,СВЦЭМ!$B$34:$B$777,Q$190)+'СЕТ СН'!$F$12</f>
        <v>95.394400520000005</v>
      </c>
      <c r="R214" s="36">
        <f>SUMIFS(СВЦЭМ!$F$34:$F$777,СВЦЭМ!$A$34:$A$777,$A214,СВЦЭМ!$B$34:$B$777,R$190)+'СЕТ СН'!$F$12</f>
        <v>92.187683860000007</v>
      </c>
      <c r="S214" s="36">
        <f>SUMIFS(СВЦЭМ!$F$34:$F$777,СВЦЭМ!$A$34:$A$777,$A214,СВЦЭМ!$B$34:$B$777,S$190)+'СЕТ СН'!$F$12</f>
        <v>87.136478879999999</v>
      </c>
      <c r="T214" s="36">
        <f>SUMIFS(СВЦЭМ!$F$34:$F$777,СВЦЭМ!$A$34:$A$777,$A214,СВЦЭМ!$B$34:$B$777,T$190)+'СЕТ СН'!$F$12</f>
        <v>84.764918699999996</v>
      </c>
      <c r="U214" s="36">
        <f>SUMIFS(СВЦЭМ!$F$34:$F$777,СВЦЭМ!$A$34:$A$777,$A214,СВЦЭМ!$B$34:$B$777,U$190)+'СЕТ СН'!$F$12</f>
        <v>85.019102930000003</v>
      </c>
      <c r="V214" s="36">
        <f>SUMIFS(СВЦЭМ!$F$34:$F$777,СВЦЭМ!$A$34:$A$777,$A214,СВЦЭМ!$B$34:$B$777,V$190)+'СЕТ СН'!$F$12</f>
        <v>86.265897949999996</v>
      </c>
      <c r="W214" s="36">
        <f>SUMIFS(СВЦЭМ!$F$34:$F$777,СВЦЭМ!$A$34:$A$777,$A214,СВЦЭМ!$B$34:$B$777,W$190)+'СЕТ СН'!$F$12</f>
        <v>88.705994320000002</v>
      </c>
      <c r="X214" s="36">
        <f>SUMIFS(СВЦЭМ!$F$34:$F$777,СВЦЭМ!$A$34:$A$777,$A214,СВЦЭМ!$B$34:$B$777,X$190)+'СЕТ СН'!$F$12</f>
        <v>89.21170669</v>
      </c>
      <c r="Y214" s="36">
        <f>SUMIFS(СВЦЭМ!$F$34:$F$777,СВЦЭМ!$A$34:$A$777,$A214,СВЦЭМ!$B$34:$B$777,Y$190)+'СЕТ СН'!$F$12</f>
        <v>97.380666520000005</v>
      </c>
    </row>
    <row r="215" spans="1:25" ht="15.75" x14ac:dyDescent="0.2">
      <c r="A215" s="35">
        <f t="shared" si="5"/>
        <v>43459</v>
      </c>
      <c r="B215" s="36">
        <f>SUMIFS(СВЦЭМ!$F$34:$F$777,СВЦЭМ!$A$34:$A$777,$A215,СВЦЭМ!$B$34:$B$777,B$190)+'СЕТ СН'!$F$12</f>
        <v>105.95420550999999</v>
      </c>
      <c r="C215" s="36">
        <f>SUMIFS(СВЦЭМ!$F$34:$F$777,СВЦЭМ!$A$34:$A$777,$A215,СВЦЭМ!$B$34:$B$777,C$190)+'СЕТ СН'!$F$12</f>
        <v>114.13206667</v>
      </c>
      <c r="D215" s="36">
        <f>SUMIFS(СВЦЭМ!$F$34:$F$777,СВЦЭМ!$A$34:$A$777,$A215,СВЦЭМ!$B$34:$B$777,D$190)+'СЕТ СН'!$F$12</f>
        <v>121.09684931</v>
      </c>
      <c r="E215" s="36">
        <f>SUMIFS(СВЦЭМ!$F$34:$F$777,СВЦЭМ!$A$34:$A$777,$A215,СВЦЭМ!$B$34:$B$777,E$190)+'СЕТ СН'!$F$12</f>
        <v>122.77754734</v>
      </c>
      <c r="F215" s="36">
        <f>SUMIFS(СВЦЭМ!$F$34:$F$777,СВЦЭМ!$A$34:$A$777,$A215,СВЦЭМ!$B$34:$B$777,F$190)+'СЕТ СН'!$F$12</f>
        <v>122.82659535000001</v>
      </c>
      <c r="G215" s="36">
        <f>SUMIFS(СВЦЭМ!$F$34:$F$777,СВЦЭМ!$A$34:$A$777,$A215,СВЦЭМ!$B$34:$B$777,G$190)+'СЕТ СН'!$F$12</f>
        <v>120.45753688000001</v>
      </c>
      <c r="H215" s="36">
        <f>SUMIFS(СВЦЭМ!$F$34:$F$777,СВЦЭМ!$A$34:$A$777,$A215,СВЦЭМ!$B$34:$B$777,H$190)+'СЕТ СН'!$F$12</f>
        <v>112.82630483</v>
      </c>
      <c r="I215" s="36">
        <f>SUMIFS(СВЦЭМ!$F$34:$F$777,СВЦЭМ!$A$34:$A$777,$A215,СВЦЭМ!$B$34:$B$777,I$190)+'СЕТ СН'!$F$12</f>
        <v>100.84897674</v>
      </c>
      <c r="J215" s="36">
        <f>SUMIFS(СВЦЭМ!$F$34:$F$777,СВЦЭМ!$A$34:$A$777,$A215,СВЦЭМ!$B$34:$B$777,J$190)+'СЕТ СН'!$F$12</f>
        <v>95.174486279999996</v>
      </c>
      <c r="K215" s="36">
        <f>SUMIFS(СВЦЭМ!$F$34:$F$777,СВЦЭМ!$A$34:$A$777,$A215,СВЦЭМ!$B$34:$B$777,K$190)+'СЕТ СН'!$F$12</f>
        <v>88.297205989999995</v>
      </c>
      <c r="L215" s="36">
        <f>SUMIFS(СВЦЭМ!$F$34:$F$777,СВЦЭМ!$A$34:$A$777,$A215,СВЦЭМ!$B$34:$B$777,L$190)+'СЕТ СН'!$F$12</f>
        <v>87.395647299999993</v>
      </c>
      <c r="M215" s="36">
        <f>SUMIFS(СВЦЭМ!$F$34:$F$777,СВЦЭМ!$A$34:$A$777,$A215,СВЦЭМ!$B$34:$B$777,M$190)+'СЕТ СН'!$F$12</f>
        <v>92.160987649999996</v>
      </c>
      <c r="N215" s="36">
        <f>SUMIFS(СВЦЭМ!$F$34:$F$777,СВЦЭМ!$A$34:$A$777,$A215,СВЦЭМ!$B$34:$B$777,N$190)+'СЕТ СН'!$F$12</f>
        <v>99.295191919999994</v>
      </c>
      <c r="O215" s="36">
        <f>SUMIFS(СВЦЭМ!$F$34:$F$777,СВЦЭМ!$A$34:$A$777,$A215,СВЦЭМ!$B$34:$B$777,O$190)+'СЕТ СН'!$F$12</f>
        <v>103.65509324999999</v>
      </c>
      <c r="P215" s="36">
        <f>SUMIFS(СВЦЭМ!$F$34:$F$777,СВЦЭМ!$A$34:$A$777,$A215,СВЦЭМ!$B$34:$B$777,P$190)+'СЕТ СН'!$F$12</f>
        <v>104.28052609</v>
      </c>
      <c r="Q215" s="36">
        <f>SUMIFS(СВЦЭМ!$F$34:$F$777,СВЦЭМ!$A$34:$A$777,$A215,СВЦЭМ!$B$34:$B$777,Q$190)+'СЕТ СН'!$F$12</f>
        <v>102.80430104</v>
      </c>
      <c r="R215" s="36">
        <f>SUMIFS(СВЦЭМ!$F$34:$F$777,СВЦЭМ!$A$34:$A$777,$A215,СВЦЭМ!$B$34:$B$777,R$190)+'СЕТ СН'!$F$12</f>
        <v>96.720984569999999</v>
      </c>
      <c r="S215" s="36">
        <f>SUMIFS(СВЦЭМ!$F$34:$F$777,СВЦЭМ!$A$34:$A$777,$A215,СВЦЭМ!$B$34:$B$777,S$190)+'СЕТ СН'!$F$12</f>
        <v>88.968604439999993</v>
      </c>
      <c r="T215" s="36">
        <f>SUMIFS(СВЦЭМ!$F$34:$F$777,СВЦЭМ!$A$34:$A$777,$A215,СВЦЭМ!$B$34:$B$777,T$190)+'СЕТ СН'!$F$12</f>
        <v>83.781710579999995</v>
      </c>
      <c r="U215" s="36">
        <f>SUMIFS(СВЦЭМ!$F$34:$F$777,СВЦЭМ!$A$34:$A$777,$A215,СВЦЭМ!$B$34:$B$777,U$190)+'СЕТ СН'!$F$12</f>
        <v>84.706518950000003</v>
      </c>
      <c r="V215" s="36">
        <f>SUMIFS(СВЦЭМ!$F$34:$F$777,СВЦЭМ!$A$34:$A$777,$A215,СВЦЭМ!$B$34:$B$777,V$190)+'СЕТ СН'!$F$12</f>
        <v>86.111676680000002</v>
      </c>
      <c r="W215" s="36">
        <f>SUMIFS(СВЦЭМ!$F$34:$F$777,СВЦЭМ!$A$34:$A$777,$A215,СВЦЭМ!$B$34:$B$777,W$190)+'СЕТ СН'!$F$12</f>
        <v>87.20971016</v>
      </c>
      <c r="X215" s="36">
        <f>SUMIFS(СВЦЭМ!$F$34:$F$777,СВЦЭМ!$A$34:$A$777,$A215,СВЦЭМ!$B$34:$B$777,X$190)+'СЕТ СН'!$F$12</f>
        <v>88.036913170000005</v>
      </c>
      <c r="Y215" s="36">
        <f>SUMIFS(СВЦЭМ!$F$34:$F$777,СВЦЭМ!$A$34:$A$777,$A215,СВЦЭМ!$B$34:$B$777,Y$190)+'СЕТ СН'!$F$12</f>
        <v>96.435206800000003</v>
      </c>
    </row>
    <row r="216" spans="1:25" ht="15.75" x14ac:dyDescent="0.2">
      <c r="A216" s="35">
        <f t="shared" si="5"/>
        <v>43460</v>
      </c>
      <c r="B216" s="36">
        <f>SUMIFS(СВЦЭМ!$F$34:$F$777,СВЦЭМ!$A$34:$A$777,$A216,СВЦЭМ!$B$34:$B$777,B$190)+'СЕТ СН'!$F$12</f>
        <v>104.21493083</v>
      </c>
      <c r="C216" s="36">
        <f>SUMIFS(СВЦЭМ!$F$34:$F$777,СВЦЭМ!$A$34:$A$777,$A216,СВЦЭМ!$B$34:$B$777,C$190)+'СЕТ СН'!$F$12</f>
        <v>115.01146962</v>
      </c>
      <c r="D216" s="36">
        <f>SUMIFS(СВЦЭМ!$F$34:$F$777,СВЦЭМ!$A$34:$A$777,$A216,СВЦЭМ!$B$34:$B$777,D$190)+'СЕТ СН'!$F$12</f>
        <v>120.58502005</v>
      </c>
      <c r="E216" s="36">
        <f>SUMIFS(СВЦЭМ!$F$34:$F$777,СВЦЭМ!$A$34:$A$777,$A216,СВЦЭМ!$B$34:$B$777,E$190)+'СЕТ СН'!$F$12</f>
        <v>120.45296882</v>
      </c>
      <c r="F216" s="36">
        <f>SUMIFS(СВЦЭМ!$F$34:$F$777,СВЦЭМ!$A$34:$A$777,$A216,СВЦЭМ!$B$34:$B$777,F$190)+'СЕТ СН'!$F$12</f>
        <v>120.33793663</v>
      </c>
      <c r="G216" s="36">
        <f>SUMIFS(СВЦЭМ!$F$34:$F$777,СВЦЭМ!$A$34:$A$777,$A216,СВЦЭМ!$B$34:$B$777,G$190)+'СЕТ СН'!$F$12</f>
        <v>118.55468755</v>
      </c>
      <c r="H216" s="36">
        <f>SUMIFS(СВЦЭМ!$F$34:$F$777,СВЦЭМ!$A$34:$A$777,$A216,СВЦЭМ!$B$34:$B$777,H$190)+'СЕТ СН'!$F$12</f>
        <v>111.78575375</v>
      </c>
      <c r="I216" s="36">
        <f>SUMIFS(СВЦЭМ!$F$34:$F$777,СВЦЭМ!$A$34:$A$777,$A216,СВЦЭМ!$B$34:$B$777,I$190)+'СЕТ СН'!$F$12</f>
        <v>102.14381163</v>
      </c>
      <c r="J216" s="36">
        <f>SUMIFS(СВЦЭМ!$F$34:$F$777,СВЦЭМ!$A$34:$A$777,$A216,СВЦЭМ!$B$34:$B$777,J$190)+'СЕТ СН'!$F$12</f>
        <v>96.616843399999993</v>
      </c>
      <c r="K216" s="36">
        <f>SUMIFS(СВЦЭМ!$F$34:$F$777,СВЦЭМ!$A$34:$A$777,$A216,СВЦЭМ!$B$34:$B$777,K$190)+'СЕТ СН'!$F$12</f>
        <v>89.449483770000001</v>
      </c>
      <c r="L216" s="36">
        <f>SUMIFS(СВЦЭМ!$F$34:$F$777,СВЦЭМ!$A$34:$A$777,$A216,СВЦЭМ!$B$34:$B$777,L$190)+'СЕТ СН'!$F$12</f>
        <v>89.265289249999995</v>
      </c>
      <c r="M216" s="36">
        <f>SUMIFS(СВЦЭМ!$F$34:$F$777,СВЦЭМ!$A$34:$A$777,$A216,СВЦЭМ!$B$34:$B$777,M$190)+'СЕТ СН'!$F$12</f>
        <v>95.26362494</v>
      </c>
      <c r="N216" s="36">
        <f>SUMIFS(СВЦЭМ!$F$34:$F$777,СВЦЭМ!$A$34:$A$777,$A216,СВЦЭМ!$B$34:$B$777,N$190)+'СЕТ СН'!$F$12</f>
        <v>102.87703157999999</v>
      </c>
      <c r="O216" s="36">
        <f>SUMIFS(СВЦЭМ!$F$34:$F$777,СВЦЭМ!$A$34:$A$777,$A216,СВЦЭМ!$B$34:$B$777,O$190)+'СЕТ СН'!$F$12</f>
        <v>107.42580983000001</v>
      </c>
      <c r="P216" s="36">
        <f>SUMIFS(СВЦЭМ!$F$34:$F$777,СВЦЭМ!$A$34:$A$777,$A216,СВЦЭМ!$B$34:$B$777,P$190)+'СЕТ СН'!$F$12</f>
        <v>109.17598923</v>
      </c>
      <c r="Q216" s="36">
        <f>SUMIFS(СВЦЭМ!$F$34:$F$777,СВЦЭМ!$A$34:$A$777,$A216,СВЦЭМ!$B$34:$B$777,Q$190)+'СЕТ СН'!$F$12</f>
        <v>105.85393208000001</v>
      </c>
      <c r="R216" s="36">
        <f>SUMIFS(СВЦЭМ!$F$34:$F$777,СВЦЭМ!$A$34:$A$777,$A216,СВЦЭМ!$B$34:$B$777,R$190)+'СЕТ СН'!$F$12</f>
        <v>99.93116345</v>
      </c>
      <c r="S216" s="36">
        <f>SUMIFS(СВЦЭМ!$F$34:$F$777,СВЦЭМ!$A$34:$A$777,$A216,СВЦЭМ!$B$34:$B$777,S$190)+'СЕТ СН'!$F$12</f>
        <v>89.714233750000005</v>
      </c>
      <c r="T216" s="36">
        <f>SUMIFS(СВЦЭМ!$F$34:$F$777,СВЦЭМ!$A$34:$A$777,$A216,СВЦЭМ!$B$34:$B$777,T$190)+'СЕТ СН'!$F$12</f>
        <v>85.937617020000005</v>
      </c>
      <c r="U216" s="36">
        <f>SUMIFS(СВЦЭМ!$F$34:$F$777,СВЦЭМ!$A$34:$A$777,$A216,СВЦЭМ!$B$34:$B$777,U$190)+'СЕТ СН'!$F$12</f>
        <v>86.163221590000006</v>
      </c>
      <c r="V216" s="36">
        <f>SUMIFS(СВЦЭМ!$F$34:$F$777,СВЦЭМ!$A$34:$A$777,$A216,СВЦЭМ!$B$34:$B$777,V$190)+'СЕТ СН'!$F$12</f>
        <v>87.27893177</v>
      </c>
      <c r="W216" s="36">
        <f>SUMIFS(СВЦЭМ!$F$34:$F$777,СВЦЭМ!$A$34:$A$777,$A216,СВЦЭМ!$B$34:$B$777,W$190)+'СЕТ СН'!$F$12</f>
        <v>88.91456239</v>
      </c>
      <c r="X216" s="36">
        <f>SUMIFS(СВЦЭМ!$F$34:$F$777,СВЦЭМ!$A$34:$A$777,$A216,СВЦЭМ!$B$34:$B$777,X$190)+'СЕТ СН'!$F$12</f>
        <v>90.152802269999995</v>
      </c>
      <c r="Y216" s="36">
        <f>SUMIFS(СВЦЭМ!$F$34:$F$777,СВЦЭМ!$A$34:$A$777,$A216,СВЦЭМ!$B$34:$B$777,Y$190)+'СЕТ СН'!$F$12</f>
        <v>97.640520640000005</v>
      </c>
    </row>
    <row r="217" spans="1:25" ht="15.75" x14ac:dyDescent="0.2">
      <c r="A217" s="35">
        <f t="shared" si="5"/>
        <v>43461</v>
      </c>
      <c r="B217" s="36">
        <f>SUMIFS(СВЦЭМ!$F$34:$F$777,СВЦЭМ!$A$34:$A$777,$A217,СВЦЭМ!$B$34:$B$777,B$190)+'СЕТ СН'!$F$12</f>
        <v>107.57188241999999</v>
      </c>
      <c r="C217" s="36">
        <f>SUMIFS(СВЦЭМ!$F$34:$F$777,СВЦЭМ!$A$34:$A$777,$A217,СВЦЭМ!$B$34:$B$777,C$190)+'СЕТ СН'!$F$12</f>
        <v>115.2758288</v>
      </c>
      <c r="D217" s="36">
        <f>SUMIFS(СВЦЭМ!$F$34:$F$777,СВЦЭМ!$A$34:$A$777,$A217,СВЦЭМ!$B$34:$B$777,D$190)+'СЕТ СН'!$F$12</f>
        <v>121.00381188999999</v>
      </c>
      <c r="E217" s="36">
        <f>SUMIFS(СВЦЭМ!$F$34:$F$777,СВЦЭМ!$A$34:$A$777,$A217,СВЦЭМ!$B$34:$B$777,E$190)+'СЕТ СН'!$F$12</f>
        <v>124.87133635000001</v>
      </c>
      <c r="F217" s="36">
        <f>SUMIFS(СВЦЭМ!$F$34:$F$777,СВЦЭМ!$A$34:$A$777,$A217,СВЦЭМ!$B$34:$B$777,F$190)+'СЕТ СН'!$F$12</f>
        <v>125.39615265</v>
      </c>
      <c r="G217" s="36">
        <f>SUMIFS(СВЦЭМ!$F$34:$F$777,СВЦЭМ!$A$34:$A$777,$A217,СВЦЭМ!$B$34:$B$777,G$190)+'СЕТ СН'!$F$12</f>
        <v>124.08360082999999</v>
      </c>
      <c r="H217" s="36">
        <f>SUMIFS(СВЦЭМ!$F$34:$F$777,СВЦЭМ!$A$34:$A$777,$A217,СВЦЭМ!$B$34:$B$777,H$190)+'СЕТ СН'!$F$12</f>
        <v>119.10273617</v>
      </c>
      <c r="I217" s="36">
        <f>SUMIFS(СВЦЭМ!$F$34:$F$777,СВЦЭМ!$A$34:$A$777,$A217,СВЦЭМ!$B$34:$B$777,I$190)+'СЕТ СН'!$F$12</f>
        <v>107.94706050000001</v>
      </c>
      <c r="J217" s="36">
        <f>SUMIFS(СВЦЭМ!$F$34:$F$777,СВЦЭМ!$A$34:$A$777,$A217,СВЦЭМ!$B$34:$B$777,J$190)+'СЕТ СН'!$F$12</f>
        <v>102.47827115</v>
      </c>
      <c r="K217" s="36">
        <f>SUMIFS(СВЦЭМ!$F$34:$F$777,СВЦЭМ!$A$34:$A$777,$A217,СВЦЭМ!$B$34:$B$777,K$190)+'СЕТ СН'!$F$12</f>
        <v>96.710806169999998</v>
      </c>
      <c r="L217" s="36">
        <f>SUMIFS(СВЦЭМ!$F$34:$F$777,СВЦЭМ!$A$34:$A$777,$A217,СВЦЭМ!$B$34:$B$777,L$190)+'СЕТ СН'!$F$12</f>
        <v>97.220679700000005</v>
      </c>
      <c r="M217" s="36">
        <f>SUMIFS(СВЦЭМ!$F$34:$F$777,СВЦЭМ!$A$34:$A$777,$A217,СВЦЭМ!$B$34:$B$777,M$190)+'СЕТ СН'!$F$12</f>
        <v>102.74532361</v>
      </c>
      <c r="N217" s="36">
        <f>SUMIFS(СВЦЭМ!$F$34:$F$777,СВЦЭМ!$A$34:$A$777,$A217,СВЦЭМ!$B$34:$B$777,N$190)+'СЕТ СН'!$F$12</f>
        <v>107.12057299999999</v>
      </c>
      <c r="O217" s="36">
        <f>SUMIFS(СВЦЭМ!$F$34:$F$777,СВЦЭМ!$A$34:$A$777,$A217,СВЦЭМ!$B$34:$B$777,O$190)+'СЕТ СН'!$F$12</f>
        <v>109.18363263000001</v>
      </c>
      <c r="P217" s="36">
        <f>SUMIFS(СВЦЭМ!$F$34:$F$777,СВЦЭМ!$A$34:$A$777,$A217,СВЦЭМ!$B$34:$B$777,P$190)+'СЕТ СН'!$F$12</f>
        <v>112.82447886</v>
      </c>
      <c r="Q217" s="36">
        <f>SUMIFS(СВЦЭМ!$F$34:$F$777,СВЦЭМ!$A$34:$A$777,$A217,СВЦЭМ!$B$34:$B$777,Q$190)+'СЕТ СН'!$F$12</f>
        <v>113.25439474</v>
      </c>
      <c r="R217" s="36">
        <f>SUMIFS(СВЦЭМ!$F$34:$F$777,СВЦЭМ!$A$34:$A$777,$A217,СВЦЭМ!$B$34:$B$777,R$190)+'СЕТ СН'!$F$12</f>
        <v>107.64025366</v>
      </c>
      <c r="S217" s="36">
        <f>SUMIFS(СВЦЭМ!$F$34:$F$777,СВЦЭМ!$A$34:$A$777,$A217,СВЦЭМ!$B$34:$B$777,S$190)+'СЕТ СН'!$F$12</f>
        <v>99.305735780000006</v>
      </c>
      <c r="T217" s="36">
        <f>SUMIFS(СВЦЭМ!$F$34:$F$777,СВЦЭМ!$A$34:$A$777,$A217,СВЦЭМ!$B$34:$B$777,T$190)+'СЕТ СН'!$F$12</f>
        <v>94.358815390000004</v>
      </c>
      <c r="U217" s="36">
        <f>SUMIFS(СВЦЭМ!$F$34:$F$777,СВЦЭМ!$A$34:$A$777,$A217,СВЦЭМ!$B$34:$B$777,U$190)+'СЕТ СН'!$F$12</f>
        <v>94.52403047</v>
      </c>
      <c r="V217" s="36">
        <f>SUMIFS(СВЦЭМ!$F$34:$F$777,СВЦЭМ!$A$34:$A$777,$A217,СВЦЭМ!$B$34:$B$777,V$190)+'СЕТ СН'!$F$12</f>
        <v>95.845564139999993</v>
      </c>
      <c r="W217" s="36">
        <f>SUMIFS(СВЦЭМ!$F$34:$F$777,СВЦЭМ!$A$34:$A$777,$A217,СВЦЭМ!$B$34:$B$777,W$190)+'СЕТ СН'!$F$12</f>
        <v>97.532730990000005</v>
      </c>
      <c r="X217" s="36">
        <f>SUMIFS(СВЦЭМ!$F$34:$F$777,СВЦЭМ!$A$34:$A$777,$A217,СВЦЭМ!$B$34:$B$777,X$190)+'СЕТ СН'!$F$12</f>
        <v>99.617503290000002</v>
      </c>
      <c r="Y217" s="36">
        <f>SUMIFS(СВЦЭМ!$F$34:$F$777,СВЦЭМ!$A$34:$A$777,$A217,СВЦЭМ!$B$34:$B$777,Y$190)+'СЕТ СН'!$F$12</f>
        <v>106.28159555000001</v>
      </c>
    </row>
    <row r="218" spans="1:25" ht="15.75" x14ac:dyDescent="0.2">
      <c r="A218" s="35">
        <f t="shared" si="5"/>
        <v>43462</v>
      </c>
      <c r="B218" s="36">
        <f>SUMIFS(СВЦЭМ!$F$34:$F$777,СВЦЭМ!$A$34:$A$777,$A218,СВЦЭМ!$B$34:$B$777,B$190)+'СЕТ СН'!$F$12</f>
        <v>111.52578011</v>
      </c>
      <c r="C218" s="36">
        <f>SUMIFS(СВЦЭМ!$F$34:$F$777,СВЦЭМ!$A$34:$A$777,$A218,СВЦЭМ!$B$34:$B$777,C$190)+'СЕТ СН'!$F$12</f>
        <v>117.1359463</v>
      </c>
      <c r="D218" s="36">
        <f>SUMIFS(СВЦЭМ!$F$34:$F$777,СВЦЭМ!$A$34:$A$777,$A218,СВЦЭМ!$B$34:$B$777,D$190)+'СЕТ СН'!$F$12</f>
        <v>124.09418230999999</v>
      </c>
      <c r="E218" s="36">
        <f>SUMIFS(СВЦЭМ!$F$34:$F$777,СВЦЭМ!$A$34:$A$777,$A218,СВЦЭМ!$B$34:$B$777,E$190)+'СЕТ СН'!$F$12</f>
        <v>125.0956322</v>
      </c>
      <c r="F218" s="36">
        <f>SUMIFS(СВЦЭМ!$F$34:$F$777,СВЦЭМ!$A$34:$A$777,$A218,СВЦЭМ!$B$34:$B$777,F$190)+'СЕТ СН'!$F$12</f>
        <v>126.27610677</v>
      </c>
      <c r="G218" s="36">
        <f>SUMIFS(СВЦЭМ!$F$34:$F$777,СВЦЭМ!$A$34:$A$777,$A218,СВЦЭМ!$B$34:$B$777,G$190)+'СЕТ СН'!$F$12</f>
        <v>123.41096908999999</v>
      </c>
      <c r="H218" s="36">
        <f>SUMIFS(СВЦЭМ!$F$34:$F$777,СВЦЭМ!$A$34:$A$777,$A218,СВЦЭМ!$B$34:$B$777,H$190)+'СЕТ СН'!$F$12</f>
        <v>116.38631722</v>
      </c>
      <c r="I218" s="36">
        <f>SUMIFS(СВЦЭМ!$F$34:$F$777,СВЦЭМ!$A$34:$A$777,$A218,СВЦЭМ!$B$34:$B$777,I$190)+'СЕТ СН'!$F$12</f>
        <v>105.79730508</v>
      </c>
      <c r="J218" s="36">
        <f>SUMIFS(СВЦЭМ!$F$34:$F$777,СВЦЭМ!$A$34:$A$777,$A218,СВЦЭМ!$B$34:$B$777,J$190)+'СЕТ СН'!$F$12</f>
        <v>98.958597359999999</v>
      </c>
      <c r="K218" s="36">
        <f>SUMIFS(СВЦЭМ!$F$34:$F$777,СВЦЭМ!$A$34:$A$777,$A218,СВЦЭМ!$B$34:$B$777,K$190)+'СЕТ СН'!$F$12</f>
        <v>91.643188089999995</v>
      </c>
      <c r="L218" s="36">
        <f>SUMIFS(СВЦЭМ!$F$34:$F$777,СВЦЭМ!$A$34:$A$777,$A218,СВЦЭМ!$B$34:$B$777,L$190)+'СЕТ СН'!$F$12</f>
        <v>91.208745429999993</v>
      </c>
      <c r="M218" s="36">
        <f>SUMIFS(СВЦЭМ!$F$34:$F$777,СВЦЭМ!$A$34:$A$777,$A218,СВЦЭМ!$B$34:$B$777,M$190)+'СЕТ СН'!$F$12</f>
        <v>96.646605550000004</v>
      </c>
      <c r="N218" s="36">
        <f>SUMIFS(СВЦЭМ!$F$34:$F$777,СВЦЭМ!$A$34:$A$777,$A218,СВЦЭМ!$B$34:$B$777,N$190)+'СЕТ СН'!$F$12</f>
        <v>101.73095617</v>
      </c>
      <c r="O218" s="36">
        <f>SUMIFS(СВЦЭМ!$F$34:$F$777,СВЦЭМ!$A$34:$A$777,$A218,СВЦЭМ!$B$34:$B$777,O$190)+'СЕТ СН'!$F$12</f>
        <v>106.98410208</v>
      </c>
      <c r="P218" s="36">
        <f>SUMIFS(СВЦЭМ!$F$34:$F$777,СВЦЭМ!$A$34:$A$777,$A218,СВЦЭМ!$B$34:$B$777,P$190)+'СЕТ СН'!$F$12</f>
        <v>108.41703609</v>
      </c>
      <c r="Q218" s="36">
        <f>SUMIFS(СВЦЭМ!$F$34:$F$777,СВЦЭМ!$A$34:$A$777,$A218,СВЦЭМ!$B$34:$B$777,Q$190)+'СЕТ СН'!$F$12</f>
        <v>105.92970867</v>
      </c>
      <c r="R218" s="36">
        <f>SUMIFS(СВЦЭМ!$F$34:$F$777,СВЦЭМ!$A$34:$A$777,$A218,СВЦЭМ!$B$34:$B$777,R$190)+'СЕТ СН'!$F$12</f>
        <v>99.958008629999995</v>
      </c>
      <c r="S218" s="36">
        <f>SUMIFS(СВЦЭМ!$F$34:$F$777,СВЦЭМ!$A$34:$A$777,$A218,СВЦЭМ!$B$34:$B$777,S$190)+'СЕТ СН'!$F$12</f>
        <v>91.686469840000001</v>
      </c>
      <c r="T218" s="36">
        <f>SUMIFS(СВЦЭМ!$F$34:$F$777,СВЦЭМ!$A$34:$A$777,$A218,СВЦЭМ!$B$34:$B$777,T$190)+'СЕТ СН'!$F$12</f>
        <v>86.971204299999997</v>
      </c>
      <c r="U218" s="36">
        <f>SUMIFS(СВЦЭМ!$F$34:$F$777,СВЦЭМ!$A$34:$A$777,$A218,СВЦЭМ!$B$34:$B$777,U$190)+'СЕТ СН'!$F$12</f>
        <v>87.47750791</v>
      </c>
      <c r="V218" s="36">
        <f>SUMIFS(СВЦЭМ!$F$34:$F$777,СВЦЭМ!$A$34:$A$777,$A218,СВЦЭМ!$B$34:$B$777,V$190)+'СЕТ СН'!$F$12</f>
        <v>88.852318980000007</v>
      </c>
      <c r="W218" s="36">
        <f>SUMIFS(СВЦЭМ!$F$34:$F$777,СВЦЭМ!$A$34:$A$777,$A218,СВЦЭМ!$B$34:$B$777,W$190)+'СЕТ СН'!$F$12</f>
        <v>89.738854599999996</v>
      </c>
      <c r="X218" s="36">
        <f>SUMIFS(СВЦЭМ!$F$34:$F$777,СВЦЭМ!$A$34:$A$777,$A218,СВЦЭМ!$B$34:$B$777,X$190)+'СЕТ СН'!$F$12</f>
        <v>91.371159449999993</v>
      </c>
      <c r="Y218" s="36">
        <f>SUMIFS(СВЦЭМ!$F$34:$F$777,СВЦЭМ!$A$34:$A$777,$A218,СВЦЭМ!$B$34:$B$777,Y$190)+'СЕТ СН'!$F$12</f>
        <v>100.33237561</v>
      </c>
    </row>
    <row r="219" spans="1:25" ht="15.75" x14ac:dyDescent="0.2">
      <c r="A219" s="35">
        <f t="shared" si="5"/>
        <v>43463</v>
      </c>
      <c r="B219" s="36">
        <f>SUMIFS(СВЦЭМ!$F$34:$F$777,СВЦЭМ!$A$34:$A$777,$A219,СВЦЭМ!$B$34:$B$777,B$190)+'СЕТ СН'!$F$12</f>
        <v>108.85162535000001</v>
      </c>
      <c r="C219" s="36">
        <f>SUMIFS(СВЦЭМ!$F$34:$F$777,СВЦЭМ!$A$34:$A$777,$A219,СВЦЭМ!$B$34:$B$777,C$190)+'СЕТ СН'!$F$12</f>
        <v>119.02385353</v>
      </c>
      <c r="D219" s="36">
        <f>SUMIFS(СВЦЭМ!$F$34:$F$777,СВЦЭМ!$A$34:$A$777,$A219,СВЦЭМ!$B$34:$B$777,D$190)+'СЕТ СН'!$F$12</f>
        <v>127.12168172</v>
      </c>
      <c r="E219" s="36">
        <f>SUMIFS(СВЦЭМ!$F$34:$F$777,СВЦЭМ!$A$34:$A$777,$A219,СВЦЭМ!$B$34:$B$777,E$190)+'СЕТ СН'!$F$12</f>
        <v>128.87991843</v>
      </c>
      <c r="F219" s="36">
        <f>SUMIFS(СВЦЭМ!$F$34:$F$777,СВЦЭМ!$A$34:$A$777,$A219,СВЦЭМ!$B$34:$B$777,F$190)+'СЕТ СН'!$F$12</f>
        <v>128.87434142999999</v>
      </c>
      <c r="G219" s="36">
        <f>SUMIFS(СВЦЭМ!$F$34:$F$777,СВЦЭМ!$A$34:$A$777,$A219,СВЦЭМ!$B$34:$B$777,G$190)+'СЕТ СН'!$F$12</f>
        <v>127.04319955</v>
      </c>
      <c r="H219" s="36">
        <f>SUMIFS(СВЦЭМ!$F$34:$F$777,СВЦЭМ!$A$34:$A$777,$A219,СВЦЭМ!$B$34:$B$777,H$190)+'СЕТ СН'!$F$12</f>
        <v>117.48673388</v>
      </c>
      <c r="I219" s="36">
        <f>SUMIFS(СВЦЭМ!$F$34:$F$777,СВЦЭМ!$A$34:$A$777,$A219,СВЦЭМ!$B$34:$B$777,I$190)+'СЕТ СН'!$F$12</f>
        <v>109.30946749</v>
      </c>
      <c r="J219" s="36">
        <f>SUMIFS(СВЦЭМ!$F$34:$F$777,СВЦЭМ!$A$34:$A$777,$A219,СВЦЭМ!$B$34:$B$777,J$190)+'СЕТ СН'!$F$12</f>
        <v>103.79087421</v>
      </c>
      <c r="K219" s="36">
        <f>SUMIFS(СВЦЭМ!$F$34:$F$777,СВЦЭМ!$A$34:$A$777,$A219,СВЦЭМ!$B$34:$B$777,K$190)+'СЕТ СН'!$F$12</f>
        <v>95.353055499999996</v>
      </c>
      <c r="L219" s="36">
        <f>SUMIFS(СВЦЭМ!$F$34:$F$777,СВЦЭМ!$A$34:$A$777,$A219,СВЦЭМ!$B$34:$B$777,L$190)+'СЕТ СН'!$F$12</f>
        <v>95.210968370000003</v>
      </c>
      <c r="M219" s="36">
        <f>SUMIFS(СВЦЭМ!$F$34:$F$777,СВЦЭМ!$A$34:$A$777,$A219,СВЦЭМ!$B$34:$B$777,M$190)+'СЕТ СН'!$F$12</f>
        <v>102.60817889</v>
      </c>
      <c r="N219" s="36">
        <f>SUMIFS(СВЦЭМ!$F$34:$F$777,СВЦЭМ!$A$34:$A$777,$A219,СВЦЭМ!$B$34:$B$777,N$190)+'СЕТ СН'!$F$12</f>
        <v>107.18675233</v>
      </c>
      <c r="O219" s="36">
        <f>SUMIFS(СВЦЭМ!$F$34:$F$777,СВЦЭМ!$A$34:$A$777,$A219,СВЦЭМ!$B$34:$B$777,O$190)+'СЕТ СН'!$F$12</f>
        <v>108.27723702</v>
      </c>
      <c r="P219" s="36">
        <f>SUMIFS(СВЦЭМ!$F$34:$F$777,СВЦЭМ!$A$34:$A$777,$A219,СВЦЭМ!$B$34:$B$777,P$190)+'СЕТ СН'!$F$12</f>
        <v>108.97178873</v>
      </c>
      <c r="Q219" s="36">
        <f>SUMIFS(СВЦЭМ!$F$34:$F$777,СВЦЭМ!$A$34:$A$777,$A219,СВЦЭМ!$B$34:$B$777,Q$190)+'СЕТ СН'!$F$12</f>
        <v>107.67114702000001</v>
      </c>
      <c r="R219" s="36">
        <f>SUMIFS(СВЦЭМ!$F$34:$F$777,СВЦЭМ!$A$34:$A$777,$A219,СВЦЭМ!$B$34:$B$777,R$190)+'СЕТ СН'!$F$12</f>
        <v>102.66578497</v>
      </c>
      <c r="S219" s="36">
        <f>SUMIFS(СВЦЭМ!$F$34:$F$777,СВЦЭМ!$A$34:$A$777,$A219,СВЦЭМ!$B$34:$B$777,S$190)+'СЕТ СН'!$F$12</f>
        <v>93.584552450000004</v>
      </c>
      <c r="T219" s="36">
        <f>SUMIFS(СВЦЭМ!$F$34:$F$777,СВЦЭМ!$A$34:$A$777,$A219,СВЦЭМ!$B$34:$B$777,T$190)+'СЕТ СН'!$F$12</f>
        <v>90.514808770000002</v>
      </c>
      <c r="U219" s="36">
        <f>SUMIFS(СВЦЭМ!$F$34:$F$777,СВЦЭМ!$A$34:$A$777,$A219,СВЦЭМ!$B$34:$B$777,U$190)+'СЕТ СН'!$F$12</f>
        <v>90.442580320000005</v>
      </c>
      <c r="V219" s="36">
        <f>SUMIFS(СВЦЭМ!$F$34:$F$777,СВЦЭМ!$A$34:$A$777,$A219,СВЦЭМ!$B$34:$B$777,V$190)+'СЕТ СН'!$F$12</f>
        <v>92.936758519999998</v>
      </c>
      <c r="W219" s="36">
        <f>SUMIFS(СВЦЭМ!$F$34:$F$777,СВЦЭМ!$A$34:$A$777,$A219,СВЦЭМ!$B$34:$B$777,W$190)+'СЕТ СН'!$F$12</f>
        <v>93.546672630000003</v>
      </c>
      <c r="X219" s="36">
        <f>SUMIFS(СВЦЭМ!$F$34:$F$777,СВЦЭМ!$A$34:$A$777,$A219,СВЦЭМ!$B$34:$B$777,X$190)+'СЕТ СН'!$F$12</f>
        <v>94.194495979999999</v>
      </c>
      <c r="Y219" s="36">
        <f>SUMIFS(СВЦЭМ!$F$34:$F$777,СВЦЭМ!$A$34:$A$777,$A219,СВЦЭМ!$B$34:$B$777,Y$190)+'СЕТ СН'!$F$12</f>
        <v>101.79228902</v>
      </c>
    </row>
    <row r="220" spans="1:25" ht="15.75" x14ac:dyDescent="0.2">
      <c r="A220" s="35">
        <f t="shared" si="5"/>
        <v>43464</v>
      </c>
      <c r="B220" s="36">
        <f>SUMIFS(СВЦЭМ!$F$34:$F$777,СВЦЭМ!$A$34:$A$777,$A220,СВЦЭМ!$B$34:$B$777,B$190)+'СЕТ СН'!$F$12</f>
        <v>110.69898121</v>
      </c>
      <c r="C220" s="36">
        <f>SUMIFS(СВЦЭМ!$F$34:$F$777,СВЦЭМ!$A$34:$A$777,$A220,СВЦЭМ!$B$34:$B$777,C$190)+'СЕТ СН'!$F$12</f>
        <v>118.74498860999999</v>
      </c>
      <c r="D220" s="36">
        <f>SUMIFS(СВЦЭМ!$F$34:$F$777,СВЦЭМ!$A$34:$A$777,$A220,СВЦЭМ!$B$34:$B$777,D$190)+'СЕТ СН'!$F$12</f>
        <v>121.40193123</v>
      </c>
      <c r="E220" s="36">
        <f>SUMIFS(СВЦЭМ!$F$34:$F$777,СВЦЭМ!$A$34:$A$777,$A220,СВЦЭМ!$B$34:$B$777,E$190)+'СЕТ СН'!$F$12</f>
        <v>121.22894144999999</v>
      </c>
      <c r="F220" s="36">
        <f>SUMIFS(СВЦЭМ!$F$34:$F$777,СВЦЭМ!$A$34:$A$777,$A220,СВЦЭМ!$B$34:$B$777,F$190)+'СЕТ СН'!$F$12</f>
        <v>121.22883899999999</v>
      </c>
      <c r="G220" s="36">
        <f>SUMIFS(СВЦЭМ!$F$34:$F$777,СВЦЭМ!$A$34:$A$777,$A220,СВЦЭМ!$B$34:$B$777,G$190)+'СЕТ СН'!$F$12</f>
        <v>121.48971807</v>
      </c>
      <c r="H220" s="36">
        <f>SUMIFS(СВЦЭМ!$F$34:$F$777,СВЦЭМ!$A$34:$A$777,$A220,СВЦЭМ!$B$34:$B$777,H$190)+'СЕТ СН'!$F$12</f>
        <v>120.06021139000001</v>
      </c>
      <c r="I220" s="36">
        <f>SUMIFS(СВЦЭМ!$F$34:$F$777,СВЦЭМ!$A$34:$A$777,$A220,СВЦЭМ!$B$34:$B$777,I$190)+'СЕТ СН'!$F$12</f>
        <v>114.99976424</v>
      </c>
      <c r="J220" s="36">
        <f>SUMIFS(СВЦЭМ!$F$34:$F$777,СВЦЭМ!$A$34:$A$777,$A220,СВЦЭМ!$B$34:$B$777,J$190)+'СЕТ СН'!$F$12</f>
        <v>107.30449131</v>
      </c>
      <c r="K220" s="36">
        <f>SUMIFS(СВЦЭМ!$F$34:$F$777,СВЦЭМ!$A$34:$A$777,$A220,СВЦЭМ!$B$34:$B$777,K$190)+'СЕТ СН'!$F$12</f>
        <v>97.548612270000007</v>
      </c>
      <c r="L220" s="36">
        <f>SUMIFS(СВЦЭМ!$F$34:$F$777,СВЦЭМ!$A$34:$A$777,$A220,СВЦЭМ!$B$34:$B$777,L$190)+'СЕТ СН'!$F$12</f>
        <v>95.690189250000003</v>
      </c>
      <c r="M220" s="36">
        <f>SUMIFS(СВЦЭМ!$F$34:$F$777,СВЦЭМ!$A$34:$A$777,$A220,СВЦЭМ!$B$34:$B$777,M$190)+'СЕТ СН'!$F$12</f>
        <v>101.53128684000001</v>
      </c>
      <c r="N220" s="36">
        <f>SUMIFS(СВЦЭМ!$F$34:$F$777,СВЦЭМ!$A$34:$A$777,$A220,СВЦЭМ!$B$34:$B$777,N$190)+'СЕТ СН'!$F$12</f>
        <v>106.69835609</v>
      </c>
      <c r="O220" s="36">
        <f>SUMIFS(СВЦЭМ!$F$34:$F$777,СВЦЭМ!$A$34:$A$777,$A220,СВЦЭМ!$B$34:$B$777,O$190)+'СЕТ СН'!$F$12</f>
        <v>111.20594188</v>
      </c>
      <c r="P220" s="36">
        <f>SUMIFS(СВЦЭМ!$F$34:$F$777,СВЦЭМ!$A$34:$A$777,$A220,СВЦЭМ!$B$34:$B$777,P$190)+'СЕТ СН'!$F$12</f>
        <v>110.911691</v>
      </c>
      <c r="Q220" s="36">
        <f>SUMIFS(СВЦЭМ!$F$34:$F$777,СВЦЭМ!$A$34:$A$777,$A220,СВЦЭМ!$B$34:$B$777,Q$190)+'СЕТ СН'!$F$12</f>
        <v>109.84307529</v>
      </c>
      <c r="R220" s="36">
        <f>SUMIFS(СВЦЭМ!$F$34:$F$777,СВЦЭМ!$A$34:$A$777,$A220,СВЦЭМ!$B$34:$B$777,R$190)+'СЕТ СН'!$F$12</f>
        <v>102.93182745</v>
      </c>
      <c r="S220" s="36">
        <f>SUMIFS(СВЦЭМ!$F$34:$F$777,СВЦЭМ!$A$34:$A$777,$A220,СВЦЭМ!$B$34:$B$777,S$190)+'СЕТ СН'!$F$12</f>
        <v>94.238768019999995</v>
      </c>
      <c r="T220" s="36">
        <f>SUMIFS(СВЦЭМ!$F$34:$F$777,СВЦЭМ!$A$34:$A$777,$A220,СВЦЭМ!$B$34:$B$777,T$190)+'СЕТ СН'!$F$12</f>
        <v>90.060666350000005</v>
      </c>
      <c r="U220" s="36">
        <f>SUMIFS(СВЦЭМ!$F$34:$F$777,СВЦЭМ!$A$34:$A$777,$A220,СВЦЭМ!$B$34:$B$777,U$190)+'СЕТ СН'!$F$12</f>
        <v>89.540022179999994</v>
      </c>
      <c r="V220" s="36">
        <f>SUMIFS(СВЦЭМ!$F$34:$F$777,СВЦЭМ!$A$34:$A$777,$A220,СВЦЭМ!$B$34:$B$777,V$190)+'СЕТ СН'!$F$12</f>
        <v>91.018282540000001</v>
      </c>
      <c r="W220" s="36">
        <f>SUMIFS(СВЦЭМ!$F$34:$F$777,СВЦЭМ!$A$34:$A$777,$A220,СВЦЭМ!$B$34:$B$777,W$190)+'СЕТ СН'!$F$12</f>
        <v>92.234566270000002</v>
      </c>
      <c r="X220" s="36">
        <f>SUMIFS(СВЦЭМ!$F$34:$F$777,СВЦЭМ!$A$34:$A$777,$A220,СВЦЭМ!$B$34:$B$777,X$190)+'СЕТ СН'!$F$12</f>
        <v>89.947690359999996</v>
      </c>
      <c r="Y220" s="36">
        <f>SUMIFS(СВЦЭМ!$F$34:$F$777,СВЦЭМ!$A$34:$A$777,$A220,СВЦЭМ!$B$34:$B$777,Y$190)+'СЕТ СН'!$F$12</f>
        <v>95.152758570000003</v>
      </c>
    </row>
    <row r="221" spans="1:25" ht="15.75" x14ac:dyDescent="0.2">
      <c r="A221" s="35">
        <f t="shared" si="5"/>
        <v>43465</v>
      </c>
      <c r="B221" s="36">
        <f>SUMIFS(СВЦЭМ!$F$34:$F$777,СВЦЭМ!$A$34:$A$777,$A221,СВЦЭМ!$B$34:$B$777,B$190)+'СЕТ СН'!$F$12</f>
        <v>110.51420082</v>
      </c>
      <c r="C221" s="36">
        <f>SUMIFS(СВЦЭМ!$F$34:$F$777,СВЦЭМ!$A$34:$A$777,$A221,СВЦЭМ!$B$34:$B$777,C$190)+'СЕТ СН'!$F$12</f>
        <v>118.24385363</v>
      </c>
      <c r="D221" s="36">
        <f>SUMIFS(СВЦЭМ!$F$34:$F$777,СВЦЭМ!$A$34:$A$777,$A221,СВЦЭМ!$B$34:$B$777,D$190)+'СЕТ СН'!$F$12</f>
        <v>120.38615356</v>
      </c>
      <c r="E221" s="36">
        <f>SUMIFS(СВЦЭМ!$F$34:$F$777,СВЦЭМ!$A$34:$A$777,$A221,СВЦЭМ!$B$34:$B$777,E$190)+'СЕТ СН'!$F$12</f>
        <v>120.55310987999999</v>
      </c>
      <c r="F221" s="36">
        <f>SUMIFS(СВЦЭМ!$F$34:$F$777,СВЦЭМ!$A$34:$A$777,$A221,СВЦЭМ!$B$34:$B$777,F$190)+'СЕТ СН'!$F$12</f>
        <v>120.40730287</v>
      </c>
      <c r="G221" s="36">
        <f>SUMIFS(СВЦЭМ!$F$34:$F$777,СВЦЭМ!$A$34:$A$777,$A221,СВЦЭМ!$B$34:$B$777,G$190)+'СЕТ СН'!$F$12</f>
        <v>120.55297591</v>
      </c>
      <c r="H221" s="36">
        <f>SUMIFS(СВЦЭМ!$F$34:$F$777,СВЦЭМ!$A$34:$A$777,$A221,СВЦЭМ!$B$34:$B$777,H$190)+'СЕТ СН'!$F$12</f>
        <v>118.9307458</v>
      </c>
      <c r="I221" s="36">
        <f>SUMIFS(СВЦЭМ!$F$34:$F$777,СВЦЭМ!$A$34:$A$777,$A221,СВЦЭМ!$B$34:$B$777,I$190)+'СЕТ СН'!$F$12</f>
        <v>113.80220122</v>
      </c>
      <c r="J221" s="36">
        <f>SUMIFS(СВЦЭМ!$F$34:$F$777,СВЦЭМ!$A$34:$A$777,$A221,СВЦЭМ!$B$34:$B$777,J$190)+'СЕТ СН'!$F$12</f>
        <v>105.66747635999999</v>
      </c>
      <c r="K221" s="36">
        <f>SUMIFS(СВЦЭМ!$F$34:$F$777,СВЦЭМ!$A$34:$A$777,$A221,СВЦЭМ!$B$34:$B$777,K$190)+'СЕТ СН'!$F$12</f>
        <v>95.406496480000001</v>
      </c>
      <c r="L221" s="36">
        <f>SUMIFS(СВЦЭМ!$F$34:$F$777,СВЦЭМ!$A$34:$A$777,$A221,СВЦЭМ!$B$34:$B$777,L$190)+'СЕТ СН'!$F$12</f>
        <v>94.433589269999999</v>
      </c>
      <c r="M221" s="36">
        <f>SUMIFS(СВЦЭМ!$F$34:$F$777,СВЦЭМ!$A$34:$A$777,$A221,СВЦЭМ!$B$34:$B$777,M$190)+'СЕТ СН'!$F$12</f>
        <v>101.44448697999999</v>
      </c>
      <c r="N221" s="36">
        <f>SUMIFS(СВЦЭМ!$F$34:$F$777,СВЦЭМ!$A$34:$A$777,$A221,СВЦЭМ!$B$34:$B$777,N$190)+'СЕТ СН'!$F$12</f>
        <v>106.78002351000001</v>
      </c>
      <c r="O221" s="36">
        <f>SUMIFS(СВЦЭМ!$F$34:$F$777,СВЦЭМ!$A$34:$A$777,$A221,СВЦЭМ!$B$34:$B$777,O$190)+'СЕТ СН'!$F$12</f>
        <v>111.57394438999999</v>
      </c>
      <c r="P221" s="36">
        <f>SUMIFS(СВЦЭМ!$F$34:$F$777,СВЦЭМ!$A$34:$A$777,$A221,СВЦЭМ!$B$34:$B$777,P$190)+'СЕТ СН'!$F$12</f>
        <v>111.23218276</v>
      </c>
      <c r="Q221" s="36">
        <f>SUMIFS(СВЦЭМ!$F$34:$F$777,СВЦЭМ!$A$34:$A$777,$A221,СВЦЭМ!$B$34:$B$777,Q$190)+'СЕТ СН'!$F$12</f>
        <v>110.29094501</v>
      </c>
      <c r="R221" s="36">
        <f>SUMIFS(СВЦЭМ!$F$34:$F$777,СВЦЭМ!$A$34:$A$777,$A221,СВЦЭМ!$B$34:$B$777,R$190)+'СЕТ СН'!$F$12</f>
        <v>103.33671717</v>
      </c>
      <c r="S221" s="36">
        <f>SUMIFS(СВЦЭМ!$F$34:$F$777,СВЦЭМ!$A$34:$A$777,$A221,СВЦЭМ!$B$34:$B$777,S$190)+'СЕТ СН'!$F$12</f>
        <v>95.14719316</v>
      </c>
      <c r="T221" s="36">
        <f>SUMIFS(СВЦЭМ!$F$34:$F$777,СВЦЭМ!$A$34:$A$777,$A221,СВЦЭМ!$B$34:$B$777,T$190)+'СЕТ СН'!$F$12</f>
        <v>90.938224930000004</v>
      </c>
      <c r="U221" s="36">
        <f>SUMIFS(СВЦЭМ!$F$34:$F$777,СВЦЭМ!$A$34:$A$777,$A221,СВЦЭМ!$B$34:$B$777,U$190)+'СЕТ СН'!$F$12</f>
        <v>90.694820370000002</v>
      </c>
      <c r="V221" s="36">
        <f>SUMIFS(СВЦЭМ!$F$34:$F$777,СВЦЭМ!$A$34:$A$777,$A221,СВЦЭМ!$B$34:$B$777,V$190)+'СЕТ СН'!$F$12</f>
        <v>92.066211019999997</v>
      </c>
      <c r="W221" s="36">
        <f>SUMIFS(СВЦЭМ!$F$34:$F$777,СВЦЭМ!$A$34:$A$777,$A221,СВЦЭМ!$B$34:$B$777,W$190)+'СЕТ СН'!$F$12</f>
        <v>92.632636790000006</v>
      </c>
      <c r="X221" s="36">
        <f>SUMIFS(СВЦЭМ!$F$34:$F$777,СВЦЭМ!$A$34:$A$777,$A221,СВЦЭМ!$B$34:$B$777,X$190)+'СЕТ СН'!$F$12</f>
        <v>89.535558620000003</v>
      </c>
      <c r="Y221" s="36">
        <f>SUMIFS(СВЦЭМ!$F$34:$F$777,СВЦЭМ!$A$34:$A$777,$A221,СВЦЭМ!$B$34:$B$777,Y$190)+'СЕТ СН'!$F$12</f>
        <v>93.793489890000004</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customHeight="1" x14ac:dyDescent="0.2">
      <c r="A223" s="117" t="s">
        <v>7</v>
      </c>
      <c r="B223" s="120" t="s">
        <v>130</v>
      </c>
      <c r="C223" s="121"/>
      <c r="D223" s="121"/>
      <c r="E223" s="121"/>
      <c r="F223" s="121"/>
      <c r="G223" s="121"/>
      <c r="H223" s="121"/>
      <c r="I223" s="121"/>
      <c r="J223" s="121"/>
      <c r="K223" s="121"/>
      <c r="L223" s="121"/>
      <c r="M223" s="121"/>
      <c r="N223" s="121"/>
      <c r="O223" s="121"/>
      <c r="P223" s="121"/>
      <c r="Q223" s="121"/>
      <c r="R223" s="121"/>
      <c r="S223" s="121"/>
      <c r="T223" s="121"/>
      <c r="U223" s="121"/>
      <c r="V223" s="121"/>
      <c r="W223" s="121"/>
      <c r="X223" s="121"/>
      <c r="Y223" s="122"/>
    </row>
    <row r="224" spans="1:25" ht="12.75" customHeight="1" x14ac:dyDescent="0.2">
      <c r="A224" s="118"/>
      <c r="B224" s="123"/>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5"/>
    </row>
    <row r="225" spans="1:27" s="46" customFormat="1" ht="12.75" customHeight="1" x14ac:dyDescent="0.2">
      <c r="A225" s="11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customHeight="1" x14ac:dyDescent="0.2">
      <c r="A226" s="35" t="str">
        <f>A191</f>
        <v>01.12.2018</v>
      </c>
      <c r="B226" s="36">
        <f>SUMIFS(СВЦЭМ!$G$34:$G$777,СВЦЭМ!$A$34:$A$777,$A226,СВЦЭМ!$B$34:$B$777,B$225)+'СЕТ СН'!$F$12</f>
        <v>239.42385274</v>
      </c>
      <c r="C226" s="36">
        <f>SUMIFS(СВЦЭМ!$G$34:$G$777,СВЦЭМ!$A$34:$A$777,$A226,СВЦЭМ!$B$34:$B$777,C$225)+'СЕТ СН'!$F$12</f>
        <v>253.09600924</v>
      </c>
      <c r="D226" s="36">
        <f>SUMIFS(СВЦЭМ!$G$34:$G$777,СВЦЭМ!$A$34:$A$777,$A226,СВЦЭМ!$B$34:$B$777,D$225)+'СЕТ СН'!$F$12</f>
        <v>274.17461284000001</v>
      </c>
      <c r="E226" s="36">
        <f>SUMIFS(СВЦЭМ!$G$34:$G$777,СВЦЭМ!$A$34:$A$777,$A226,СВЦЭМ!$B$34:$B$777,E$225)+'СЕТ СН'!$F$12</f>
        <v>280.98316153000002</v>
      </c>
      <c r="F226" s="36">
        <f>SUMIFS(СВЦЭМ!$G$34:$G$777,СВЦЭМ!$A$34:$A$777,$A226,СВЦЭМ!$B$34:$B$777,F$225)+'СЕТ СН'!$F$12</f>
        <v>282.80601134</v>
      </c>
      <c r="G226" s="36">
        <f>SUMIFS(СВЦЭМ!$G$34:$G$777,СВЦЭМ!$A$34:$A$777,$A226,СВЦЭМ!$B$34:$B$777,G$225)+'СЕТ СН'!$F$12</f>
        <v>278.11147469000002</v>
      </c>
      <c r="H226" s="36">
        <f>SUMIFS(СВЦЭМ!$G$34:$G$777,СВЦЭМ!$A$34:$A$777,$A226,СВЦЭМ!$B$34:$B$777,H$225)+'СЕТ СН'!$F$12</f>
        <v>267.94261955000002</v>
      </c>
      <c r="I226" s="36">
        <f>SUMIFS(СВЦЭМ!$G$34:$G$777,СВЦЭМ!$A$34:$A$777,$A226,СВЦЭМ!$B$34:$B$777,I$225)+'СЕТ СН'!$F$12</f>
        <v>264.75836994000002</v>
      </c>
      <c r="J226" s="36">
        <f>SUMIFS(СВЦЭМ!$G$34:$G$777,СВЦЭМ!$A$34:$A$777,$A226,СВЦЭМ!$B$34:$B$777,J$225)+'СЕТ СН'!$F$12</f>
        <v>257.9761388</v>
      </c>
      <c r="K226" s="36">
        <f>SUMIFS(СВЦЭМ!$G$34:$G$777,СВЦЭМ!$A$34:$A$777,$A226,СВЦЭМ!$B$34:$B$777,K$225)+'СЕТ СН'!$F$12</f>
        <v>248.62058739</v>
      </c>
      <c r="L226" s="36">
        <f>SUMIFS(СВЦЭМ!$G$34:$G$777,СВЦЭМ!$A$34:$A$777,$A226,СВЦЭМ!$B$34:$B$777,L$225)+'СЕТ СН'!$F$12</f>
        <v>245.25250908999999</v>
      </c>
      <c r="M226" s="36">
        <f>SUMIFS(СВЦЭМ!$G$34:$G$777,СВЦЭМ!$A$34:$A$777,$A226,СВЦЭМ!$B$34:$B$777,M$225)+'СЕТ СН'!$F$12</f>
        <v>247.60453097000001</v>
      </c>
      <c r="N226" s="36">
        <f>SUMIFS(СВЦЭМ!$G$34:$G$777,СВЦЭМ!$A$34:$A$777,$A226,СВЦЭМ!$B$34:$B$777,N$225)+'СЕТ СН'!$F$12</f>
        <v>247.23164302000001</v>
      </c>
      <c r="O226" s="36">
        <f>SUMIFS(СВЦЭМ!$G$34:$G$777,СВЦЭМ!$A$34:$A$777,$A226,СВЦЭМ!$B$34:$B$777,O$225)+'СЕТ СН'!$F$12</f>
        <v>237.63166723000001</v>
      </c>
      <c r="P226" s="36">
        <f>SUMIFS(СВЦЭМ!$G$34:$G$777,СВЦЭМ!$A$34:$A$777,$A226,СВЦЭМ!$B$34:$B$777,P$225)+'СЕТ СН'!$F$12</f>
        <v>223.38625425999999</v>
      </c>
      <c r="Q226" s="36">
        <f>SUMIFS(СВЦЭМ!$G$34:$G$777,СВЦЭМ!$A$34:$A$777,$A226,СВЦЭМ!$B$34:$B$777,Q$225)+'СЕТ СН'!$F$12</f>
        <v>206.13321902999999</v>
      </c>
      <c r="R226" s="36">
        <f>SUMIFS(СВЦЭМ!$G$34:$G$777,СВЦЭМ!$A$34:$A$777,$A226,СВЦЭМ!$B$34:$B$777,R$225)+'СЕТ СН'!$F$12</f>
        <v>205.18360387999999</v>
      </c>
      <c r="S226" s="36">
        <f>SUMIFS(СВЦЭМ!$G$34:$G$777,СВЦЭМ!$A$34:$A$777,$A226,СВЦЭМ!$B$34:$B$777,S$225)+'СЕТ СН'!$F$12</f>
        <v>200.72791321</v>
      </c>
      <c r="T226" s="36">
        <f>SUMIFS(СВЦЭМ!$G$34:$G$777,СВЦЭМ!$A$34:$A$777,$A226,СВЦЭМ!$B$34:$B$777,T$225)+'СЕТ СН'!$F$12</f>
        <v>191.85957475000001</v>
      </c>
      <c r="U226" s="36">
        <f>SUMIFS(СВЦЭМ!$G$34:$G$777,СВЦЭМ!$A$34:$A$777,$A226,СВЦЭМ!$B$34:$B$777,U$225)+'СЕТ СН'!$F$12</f>
        <v>193.89416628000001</v>
      </c>
      <c r="V226" s="36">
        <f>SUMIFS(СВЦЭМ!$G$34:$G$777,СВЦЭМ!$A$34:$A$777,$A226,СВЦЭМ!$B$34:$B$777,V$225)+'СЕТ СН'!$F$12</f>
        <v>197.74572803000001</v>
      </c>
      <c r="W226" s="36">
        <f>SUMIFS(СВЦЭМ!$G$34:$G$777,СВЦЭМ!$A$34:$A$777,$A226,СВЦЭМ!$B$34:$B$777,W$225)+'СЕТ СН'!$F$12</f>
        <v>200.12453822000001</v>
      </c>
      <c r="X226" s="36">
        <f>SUMIFS(СВЦЭМ!$G$34:$G$777,СВЦЭМ!$A$34:$A$777,$A226,СВЦЭМ!$B$34:$B$777,X$225)+'СЕТ СН'!$F$12</f>
        <v>203.38872495999999</v>
      </c>
      <c r="Y226" s="36">
        <f>SUMIFS(СВЦЭМ!$G$34:$G$777,СВЦЭМ!$A$34:$A$777,$A226,СВЦЭМ!$B$34:$B$777,Y$225)+'СЕТ СН'!$F$12</f>
        <v>222.54263721000001</v>
      </c>
      <c r="AA226" s="45"/>
    </row>
    <row r="227" spans="1:27" ht="15.75" x14ac:dyDescent="0.2">
      <c r="A227" s="35">
        <f>A226+1</f>
        <v>43436</v>
      </c>
      <c r="B227" s="36">
        <f>SUMIFS(СВЦЭМ!$G$34:$G$777,СВЦЭМ!$A$34:$A$777,$A227,СВЦЭМ!$B$34:$B$777,B$225)+'СЕТ СН'!$F$12</f>
        <v>240.36725802999999</v>
      </c>
      <c r="C227" s="36">
        <f>SUMIFS(СВЦЭМ!$G$34:$G$777,СВЦЭМ!$A$34:$A$777,$A227,СВЦЭМ!$B$34:$B$777,C$225)+'СЕТ СН'!$F$12</f>
        <v>265.08357894</v>
      </c>
      <c r="D227" s="36">
        <f>SUMIFS(СВЦЭМ!$G$34:$G$777,СВЦЭМ!$A$34:$A$777,$A227,СВЦЭМ!$B$34:$B$777,D$225)+'СЕТ СН'!$F$12</f>
        <v>281.83169945999998</v>
      </c>
      <c r="E227" s="36">
        <f>SUMIFS(СВЦЭМ!$G$34:$G$777,СВЦЭМ!$A$34:$A$777,$A227,СВЦЭМ!$B$34:$B$777,E$225)+'СЕТ СН'!$F$12</f>
        <v>280.73117366000002</v>
      </c>
      <c r="F227" s="36">
        <f>SUMIFS(СВЦЭМ!$G$34:$G$777,СВЦЭМ!$A$34:$A$777,$A227,СВЦЭМ!$B$34:$B$777,F$225)+'СЕТ СН'!$F$12</f>
        <v>280.17832217</v>
      </c>
      <c r="G227" s="36">
        <f>SUMIFS(СВЦЭМ!$G$34:$G$777,СВЦЭМ!$A$34:$A$777,$A227,СВЦЭМ!$B$34:$B$777,G$225)+'СЕТ СН'!$F$12</f>
        <v>280.63256236000001</v>
      </c>
      <c r="H227" s="36">
        <f>SUMIFS(СВЦЭМ!$G$34:$G$777,СВЦЭМ!$A$34:$A$777,$A227,СВЦЭМ!$B$34:$B$777,H$225)+'СЕТ СН'!$F$12</f>
        <v>273.51315476000002</v>
      </c>
      <c r="I227" s="36">
        <f>SUMIFS(СВЦЭМ!$G$34:$G$777,СВЦЭМ!$A$34:$A$777,$A227,СВЦЭМ!$B$34:$B$777,I$225)+'СЕТ СН'!$F$12</f>
        <v>264.51580483999999</v>
      </c>
      <c r="J227" s="36">
        <f>SUMIFS(СВЦЭМ!$G$34:$G$777,СВЦЭМ!$A$34:$A$777,$A227,СВЦЭМ!$B$34:$B$777,J$225)+'СЕТ СН'!$F$12</f>
        <v>252.89731383</v>
      </c>
      <c r="K227" s="36">
        <f>SUMIFS(СВЦЭМ!$G$34:$G$777,СВЦЭМ!$A$34:$A$777,$A227,СВЦЭМ!$B$34:$B$777,K$225)+'СЕТ СН'!$F$12</f>
        <v>243.27777513000001</v>
      </c>
      <c r="L227" s="36">
        <f>SUMIFS(СВЦЭМ!$G$34:$G$777,СВЦЭМ!$A$34:$A$777,$A227,СВЦЭМ!$B$34:$B$777,L$225)+'СЕТ СН'!$F$12</f>
        <v>238.50476473000001</v>
      </c>
      <c r="M227" s="36">
        <f>SUMIFS(СВЦЭМ!$G$34:$G$777,СВЦЭМ!$A$34:$A$777,$A227,СВЦЭМ!$B$34:$B$777,M$225)+'СЕТ СН'!$F$12</f>
        <v>240.18203464999999</v>
      </c>
      <c r="N227" s="36">
        <f>SUMIFS(СВЦЭМ!$G$34:$G$777,СВЦЭМ!$A$34:$A$777,$A227,СВЦЭМ!$B$34:$B$777,N$225)+'СЕТ СН'!$F$12</f>
        <v>242.13258407000001</v>
      </c>
      <c r="O227" s="36">
        <f>SUMIFS(СВЦЭМ!$G$34:$G$777,СВЦЭМ!$A$34:$A$777,$A227,СВЦЭМ!$B$34:$B$777,O$225)+'СЕТ СН'!$F$12</f>
        <v>244.70969989</v>
      </c>
      <c r="P227" s="36">
        <f>SUMIFS(СВЦЭМ!$G$34:$G$777,СВЦЭМ!$A$34:$A$777,$A227,СВЦЭМ!$B$34:$B$777,P$225)+'СЕТ СН'!$F$12</f>
        <v>235.75779198000001</v>
      </c>
      <c r="Q227" s="36">
        <f>SUMIFS(СВЦЭМ!$G$34:$G$777,СВЦЭМ!$A$34:$A$777,$A227,СВЦЭМ!$B$34:$B$777,Q$225)+'СЕТ СН'!$F$12</f>
        <v>213.52016667999999</v>
      </c>
      <c r="R227" s="36">
        <f>SUMIFS(СВЦЭМ!$G$34:$G$777,СВЦЭМ!$A$34:$A$777,$A227,СВЦЭМ!$B$34:$B$777,R$225)+'СЕТ СН'!$F$12</f>
        <v>209.77387633999999</v>
      </c>
      <c r="S227" s="36">
        <f>SUMIFS(СВЦЭМ!$G$34:$G$777,СВЦЭМ!$A$34:$A$777,$A227,СВЦЭМ!$B$34:$B$777,S$225)+'СЕТ СН'!$F$12</f>
        <v>199.08273753</v>
      </c>
      <c r="T227" s="36">
        <f>SUMIFS(СВЦЭМ!$G$34:$G$777,СВЦЭМ!$A$34:$A$777,$A227,СВЦЭМ!$B$34:$B$777,T$225)+'СЕТ СН'!$F$12</f>
        <v>190.74006671000001</v>
      </c>
      <c r="U227" s="36">
        <f>SUMIFS(СВЦЭМ!$G$34:$G$777,СВЦЭМ!$A$34:$A$777,$A227,СВЦЭМ!$B$34:$B$777,U$225)+'СЕТ СН'!$F$12</f>
        <v>194.3328746</v>
      </c>
      <c r="V227" s="36">
        <f>SUMIFS(СВЦЭМ!$G$34:$G$777,СВЦЭМ!$A$34:$A$777,$A227,СВЦЭМ!$B$34:$B$777,V$225)+'СЕТ СН'!$F$12</f>
        <v>195.81965502</v>
      </c>
      <c r="W227" s="36">
        <f>SUMIFS(СВЦЭМ!$G$34:$G$777,СВЦЭМ!$A$34:$A$777,$A227,СВЦЭМ!$B$34:$B$777,W$225)+'СЕТ СН'!$F$12</f>
        <v>194.49042107</v>
      </c>
      <c r="X227" s="36">
        <f>SUMIFS(СВЦЭМ!$G$34:$G$777,СВЦЭМ!$A$34:$A$777,$A227,СВЦЭМ!$B$34:$B$777,X$225)+'СЕТ СН'!$F$12</f>
        <v>199.87842456999999</v>
      </c>
      <c r="Y227" s="36">
        <f>SUMIFS(СВЦЭМ!$G$34:$G$777,СВЦЭМ!$A$34:$A$777,$A227,СВЦЭМ!$B$34:$B$777,Y$225)+'СЕТ СН'!$F$12</f>
        <v>224.70502772</v>
      </c>
    </row>
    <row r="228" spans="1:27" ht="15.75" x14ac:dyDescent="0.2">
      <c r="A228" s="35">
        <f t="shared" ref="A228:A256" si="6">A227+1</f>
        <v>43437</v>
      </c>
      <c r="B228" s="36">
        <f>SUMIFS(СВЦЭМ!$G$34:$G$777,СВЦЭМ!$A$34:$A$777,$A228,СВЦЭМ!$B$34:$B$777,B$225)+'СЕТ СН'!$F$12</f>
        <v>242.78980332</v>
      </c>
      <c r="C228" s="36">
        <f>SUMIFS(СВЦЭМ!$G$34:$G$777,СВЦЭМ!$A$34:$A$777,$A228,СВЦЭМ!$B$34:$B$777,C$225)+'СЕТ СН'!$F$12</f>
        <v>263.53794435999998</v>
      </c>
      <c r="D228" s="36">
        <f>SUMIFS(СВЦЭМ!$G$34:$G$777,СВЦЭМ!$A$34:$A$777,$A228,СВЦЭМ!$B$34:$B$777,D$225)+'СЕТ СН'!$F$12</f>
        <v>280.73870803</v>
      </c>
      <c r="E228" s="36">
        <f>SUMIFS(СВЦЭМ!$G$34:$G$777,СВЦЭМ!$A$34:$A$777,$A228,СВЦЭМ!$B$34:$B$777,E$225)+'СЕТ СН'!$F$12</f>
        <v>280.04920041999998</v>
      </c>
      <c r="F228" s="36">
        <f>SUMIFS(СВЦЭМ!$G$34:$G$777,СВЦЭМ!$A$34:$A$777,$A228,СВЦЭМ!$B$34:$B$777,F$225)+'СЕТ СН'!$F$12</f>
        <v>278.83369670000002</v>
      </c>
      <c r="G228" s="36">
        <f>SUMIFS(СВЦЭМ!$G$34:$G$777,СВЦЭМ!$A$34:$A$777,$A228,СВЦЭМ!$B$34:$B$777,G$225)+'СЕТ СН'!$F$12</f>
        <v>279.87325879999997</v>
      </c>
      <c r="H228" s="36">
        <f>SUMIFS(СВЦЭМ!$G$34:$G$777,СВЦЭМ!$A$34:$A$777,$A228,СВЦЭМ!$B$34:$B$777,H$225)+'СЕТ СН'!$F$12</f>
        <v>263.00854256000002</v>
      </c>
      <c r="I228" s="36">
        <f>SUMIFS(СВЦЭМ!$G$34:$G$777,СВЦЭМ!$A$34:$A$777,$A228,СВЦЭМ!$B$34:$B$777,I$225)+'СЕТ СН'!$F$12</f>
        <v>255.48133440000001</v>
      </c>
      <c r="J228" s="36">
        <f>SUMIFS(СВЦЭМ!$G$34:$G$777,СВЦЭМ!$A$34:$A$777,$A228,СВЦЭМ!$B$34:$B$777,J$225)+'СЕТ СН'!$F$12</f>
        <v>258.64106170999997</v>
      </c>
      <c r="K228" s="36">
        <f>SUMIFS(СВЦЭМ!$G$34:$G$777,СВЦЭМ!$A$34:$A$777,$A228,СВЦЭМ!$B$34:$B$777,K$225)+'СЕТ СН'!$F$12</f>
        <v>251.26294664</v>
      </c>
      <c r="L228" s="36">
        <f>SUMIFS(СВЦЭМ!$G$34:$G$777,СВЦЭМ!$A$34:$A$777,$A228,СВЦЭМ!$B$34:$B$777,L$225)+'СЕТ СН'!$F$12</f>
        <v>254.00006060999999</v>
      </c>
      <c r="M228" s="36">
        <f>SUMIFS(СВЦЭМ!$G$34:$G$777,СВЦЭМ!$A$34:$A$777,$A228,СВЦЭМ!$B$34:$B$777,M$225)+'СЕТ СН'!$F$12</f>
        <v>255.43619464</v>
      </c>
      <c r="N228" s="36">
        <f>SUMIFS(СВЦЭМ!$G$34:$G$777,СВЦЭМ!$A$34:$A$777,$A228,СВЦЭМ!$B$34:$B$777,N$225)+'СЕТ СН'!$F$12</f>
        <v>249.46430795000001</v>
      </c>
      <c r="O228" s="36">
        <f>SUMIFS(СВЦЭМ!$G$34:$G$777,СВЦЭМ!$A$34:$A$777,$A228,СВЦЭМ!$B$34:$B$777,O$225)+'СЕТ СН'!$F$12</f>
        <v>240.24200321999999</v>
      </c>
      <c r="P228" s="36">
        <f>SUMIFS(СВЦЭМ!$G$34:$G$777,СВЦЭМ!$A$34:$A$777,$A228,СВЦЭМ!$B$34:$B$777,P$225)+'СЕТ СН'!$F$12</f>
        <v>224.61340197999999</v>
      </c>
      <c r="Q228" s="36">
        <f>SUMIFS(СВЦЭМ!$G$34:$G$777,СВЦЭМ!$A$34:$A$777,$A228,СВЦЭМ!$B$34:$B$777,Q$225)+'СЕТ СН'!$F$12</f>
        <v>205.01123261000001</v>
      </c>
      <c r="R228" s="36">
        <f>SUMIFS(СВЦЭМ!$G$34:$G$777,СВЦЭМ!$A$34:$A$777,$A228,СВЦЭМ!$B$34:$B$777,R$225)+'СЕТ СН'!$F$12</f>
        <v>201.32841783000001</v>
      </c>
      <c r="S228" s="36">
        <f>SUMIFS(СВЦЭМ!$G$34:$G$777,СВЦЭМ!$A$34:$A$777,$A228,СВЦЭМ!$B$34:$B$777,S$225)+'СЕТ СН'!$F$12</f>
        <v>201.97751886</v>
      </c>
      <c r="T228" s="36">
        <f>SUMIFS(СВЦЭМ!$G$34:$G$777,СВЦЭМ!$A$34:$A$777,$A228,СВЦЭМ!$B$34:$B$777,T$225)+'СЕТ СН'!$F$12</f>
        <v>200.98997624</v>
      </c>
      <c r="U228" s="36">
        <f>SUMIFS(СВЦЭМ!$G$34:$G$777,СВЦЭМ!$A$34:$A$777,$A228,СВЦЭМ!$B$34:$B$777,U$225)+'СЕТ СН'!$F$12</f>
        <v>202.74716093999999</v>
      </c>
      <c r="V228" s="36">
        <f>SUMIFS(СВЦЭМ!$G$34:$G$777,СВЦЭМ!$A$34:$A$777,$A228,СВЦЭМ!$B$34:$B$777,V$225)+'СЕТ СН'!$F$12</f>
        <v>202.80202897999999</v>
      </c>
      <c r="W228" s="36">
        <f>SUMIFS(СВЦЭМ!$G$34:$G$777,СВЦЭМ!$A$34:$A$777,$A228,СВЦЭМ!$B$34:$B$777,W$225)+'СЕТ СН'!$F$12</f>
        <v>202.39600590000001</v>
      </c>
      <c r="X228" s="36">
        <f>SUMIFS(СВЦЭМ!$G$34:$G$777,СВЦЭМ!$A$34:$A$777,$A228,СВЦЭМ!$B$34:$B$777,X$225)+'СЕТ СН'!$F$12</f>
        <v>202.87843928999999</v>
      </c>
      <c r="Y228" s="36">
        <f>SUMIFS(СВЦЭМ!$G$34:$G$777,СВЦЭМ!$A$34:$A$777,$A228,СВЦЭМ!$B$34:$B$777,Y$225)+'СЕТ СН'!$F$12</f>
        <v>218.33402688000001</v>
      </c>
    </row>
    <row r="229" spans="1:27" ht="15.75" x14ac:dyDescent="0.2">
      <c r="A229" s="35">
        <f t="shared" si="6"/>
        <v>43438</v>
      </c>
      <c r="B229" s="36">
        <f>SUMIFS(СВЦЭМ!$G$34:$G$777,СВЦЭМ!$A$34:$A$777,$A229,СВЦЭМ!$B$34:$B$777,B$225)+'СЕТ СН'!$F$12</f>
        <v>245.28487672</v>
      </c>
      <c r="C229" s="36">
        <f>SUMIFS(СВЦЭМ!$G$34:$G$777,СВЦЭМ!$A$34:$A$777,$A229,СВЦЭМ!$B$34:$B$777,C$225)+'СЕТ СН'!$F$12</f>
        <v>256.63397435000002</v>
      </c>
      <c r="D229" s="36">
        <f>SUMIFS(СВЦЭМ!$G$34:$G$777,СВЦЭМ!$A$34:$A$777,$A229,СВЦЭМ!$B$34:$B$777,D$225)+'СЕТ СН'!$F$12</f>
        <v>270.81632423000002</v>
      </c>
      <c r="E229" s="36">
        <f>SUMIFS(СВЦЭМ!$G$34:$G$777,СВЦЭМ!$A$34:$A$777,$A229,СВЦЭМ!$B$34:$B$777,E$225)+'СЕТ СН'!$F$12</f>
        <v>273.75394757999999</v>
      </c>
      <c r="F229" s="36">
        <f>SUMIFS(СВЦЭМ!$G$34:$G$777,СВЦЭМ!$A$34:$A$777,$A229,СВЦЭМ!$B$34:$B$777,F$225)+'СЕТ СН'!$F$12</f>
        <v>275.15916010000001</v>
      </c>
      <c r="G229" s="36">
        <f>SUMIFS(СВЦЭМ!$G$34:$G$777,СВЦЭМ!$A$34:$A$777,$A229,СВЦЭМ!$B$34:$B$777,G$225)+'СЕТ СН'!$F$12</f>
        <v>265.64912241000002</v>
      </c>
      <c r="H229" s="36">
        <f>SUMIFS(СВЦЭМ!$G$34:$G$777,СВЦЭМ!$A$34:$A$777,$A229,СВЦЭМ!$B$34:$B$777,H$225)+'СЕТ СН'!$F$12</f>
        <v>262.83502816999999</v>
      </c>
      <c r="I229" s="36">
        <f>SUMIFS(СВЦЭМ!$G$34:$G$777,СВЦЭМ!$A$34:$A$777,$A229,СВЦЭМ!$B$34:$B$777,I$225)+'СЕТ СН'!$F$12</f>
        <v>258.26408354</v>
      </c>
      <c r="J229" s="36">
        <f>SUMIFS(СВЦЭМ!$G$34:$G$777,СВЦЭМ!$A$34:$A$777,$A229,СВЦЭМ!$B$34:$B$777,J$225)+'СЕТ СН'!$F$12</f>
        <v>257.68437704000002</v>
      </c>
      <c r="K229" s="36">
        <f>SUMIFS(СВЦЭМ!$G$34:$G$777,СВЦЭМ!$A$34:$A$777,$A229,СВЦЭМ!$B$34:$B$777,K$225)+'СЕТ СН'!$F$12</f>
        <v>254.29747906</v>
      </c>
      <c r="L229" s="36">
        <f>SUMIFS(СВЦЭМ!$G$34:$G$777,СВЦЭМ!$A$34:$A$777,$A229,СВЦЭМ!$B$34:$B$777,L$225)+'СЕТ СН'!$F$12</f>
        <v>248.73431618999999</v>
      </c>
      <c r="M229" s="36">
        <f>SUMIFS(СВЦЭМ!$G$34:$G$777,СВЦЭМ!$A$34:$A$777,$A229,СВЦЭМ!$B$34:$B$777,M$225)+'СЕТ СН'!$F$12</f>
        <v>246.60645837000001</v>
      </c>
      <c r="N229" s="36">
        <f>SUMIFS(СВЦЭМ!$G$34:$G$777,СВЦЭМ!$A$34:$A$777,$A229,СВЦЭМ!$B$34:$B$777,N$225)+'СЕТ СН'!$F$12</f>
        <v>245.98656403000001</v>
      </c>
      <c r="O229" s="36">
        <f>SUMIFS(СВЦЭМ!$G$34:$G$777,СВЦЭМ!$A$34:$A$777,$A229,СВЦЭМ!$B$34:$B$777,O$225)+'СЕТ СН'!$F$12</f>
        <v>241.27391030999999</v>
      </c>
      <c r="P229" s="36">
        <f>SUMIFS(СВЦЭМ!$G$34:$G$777,СВЦЭМ!$A$34:$A$777,$A229,СВЦЭМ!$B$34:$B$777,P$225)+'СЕТ СН'!$F$12</f>
        <v>225.53956407999999</v>
      </c>
      <c r="Q229" s="36">
        <f>SUMIFS(СВЦЭМ!$G$34:$G$777,СВЦЭМ!$A$34:$A$777,$A229,СВЦЭМ!$B$34:$B$777,Q$225)+'СЕТ СН'!$F$12</f>
        <v>206.00597404999999</v>
      </c>
      <c r="R229" s="36">
        <f>SUMIFS(СВЦЭМ!$G$34:$G$777,СВЦЭМ!$A$34:$A$777,$A229,СВЦЭМ!$B$34:$B$777,R$225)+'СЕТ СН'!$F$12</f>
        <v>202.12280489</v>
      </c>
      <c r="S229" s="36">
        <f>SUMIFS(СВЦЭМ!$G$34:$G$777,СВЦЭМ!$A$34:$A$777,$A229,СВЦЭМ!$B$34:$B$777,S$225)+'СЕТ СН'!$F$12</f>
        <v>201.6198751</v>
      </c>
      <c r="T229" s="36">
        <f>SUMIFS(СВЦЭМ!$G$34:$G$777,СВЦЭМ!$A$34:$A$777,$A229,СВЦЭМ!$B$34:$B$777,T$225)+'СЕТ СН'!$F$12</f>
        <v>203.13421224000001</v>
      </c>
      <c r="U229" s="36">
        <f>SUMIFS(СВЦЭМ!$G$34:$G$777,СВЦЭМ!$A$34:$A$777,$A229,СВЦЭМ!$B$34:$B$777,U$225)+'СЕТ СН'!$F$12</f>
        <v>203.37244908</v>
      </c>
      <c r="V229" s="36">
        <f>SUMIFS(СВЦЭМ!$G$34:$G$777,СВЦЭМ!$A$34:$A$777,$A229,СВЦЭМ!$B$34:$B$777,V$225)+'СЕТ СН'!$F$12</f>
        <v>202.87662718000001</v>
      </c>
      <c r="W229" s="36">
        <f>SUMIFS(СВЦЭМ!$G$34:$G$777,СВЦЭМ!$A$34:$A$777,$A229,СВЦЭМ!$B$34:$B$777,W$225)+'СЕТ СН'!$F$12</f>
        <v>196.85038048999999</v>
      </c>
      <c r="X229" s="36">
        <f>SUMIFS(СВЦЭМ!$G$34:$G$777,СВЦЭМ!$A$34:$A$777,$A229,СВЦЭМ!$B$34:$B$777,X$225)+'СЕТ СН'!$F$12</f>
        <v>194.32768163</v>
      </c>
      <c r="Y229" s="36">
        <f>SUMIFS(СВЦЭМ!$G$34:$G$777,СВЦЭМ!$A$34:$A$777,$A229,СВЦЭМ!$B$34:$B$777,Y$225)+'СЕТ СН'!$F$12</f>
        <v>215.1304154</v>
      </c>
    </row>
    <row r="230" spans="1:27" ht="15.75" x14ac:dyDescent="0.2">
      <c r="A230" s="35">
        <f t="shared" si="6"/>
        <v>43439</v>
      </c>
      <c r="B230" s="36">
        <f>SUMIFS(СВЦЭМ!$G$34:$G$777,СВЦЭМ!$A$34:$A$777,$A230,СВЦЭМ!$B$34:$B$777,B$225)+'СЕТ СН'!$F$12</f>
        <v>241.17754353999999</v>
      </c>
      <c r="C230" s="36">
        <f>SUMIFS(СВЦЭМ!$G$34:$G$777,СВЦЭМ!$A$34:$A$777,$A230,СВЦЭМ!$B$34:$B$777,C$225)+'СЕТ СН'!$F$12</f>
        <v>259.00145528000002</v>
      </c>
      <c r="D230" s="36">
        <f>SUMIFS(СВЦЭМ!$G$34:$G$777,СВЦЭМ!$A$34:$A$777,$A230,СВЦЭМ!$B$34:$B$777,D$225)+'СЕТ СН'!$F$12</f>
        <v>281.75577504</v>
      </c>
      <c r="E230" s="36">
        <f>SUMIFS(СВЦЭМ!$G$34:$G$777,СВЦЭМ!$A$34:$A$777,$A230,СВЦЭМ!$B$34:$B$777,E$225)+'СЕТ СН'!$F$12</f>
        <v>282.67221538000001</v>
      </c>
      <c r="F230" s="36">
        <f>SUMIFS(СВЦЭМ!$G$34:$G$777,СВЦЭМ!$A$34:$A$777,$A230,СВЦЭМ!$B$34:$B$777,F$225)+'СЕТ СН'!$F$12</f>
        <v>281.90510582000002</v>
      </c>
      <c r="G230" s="36">
        <f>SUMIFS(СВЦЭМ!$G$34:$G$777,СВЦЭМ!$A$34:$A$777,$A230,СВЦЭМ!$B$34:$B$777,G$225)+'СЕТ СН'!$F$12</f>
        <v>279.79922651999999</v>
      </c>
      <c r="H230" s="36">
        <f>SUMIFS(СВЦЭМ!$G$34:$G$777,СВЦЭМ!$A$34:$A$777,$A230,СВЦЭМ!$B$34:$B$777,H$225)+'СЕТ СН'!$F$12</f>
        <v>270.51553761999998</v>
      </c>
      <c r="I230" s="36">
        <f>SUMIFS(СВЦЭМ!$G$34:$G$777,СВЦЭМ!$A$34:$A$777,$A230,СВЦЭМ!$B$34:$B$777,I$225)+'СЕТ СН'!$F$12</f>
        <v>260.58602385</v>
      </c>
      <c r="J230" s="36">
        <f>SUMIFS(СВЦЭМ!$G$34:$G$777,СВЦЭМ!$A$34:$A$777,$A230,СВЦЭМ!$B$34:$B$777,J$225)+'СЕТ СН'!$F$12</f>
        <v>262.91503441999998</v>
      </c>
      <c r="K230" s="36">
        <f>SUMIFS(СВЦЭМ!$G$34:$G$777,СВЦЭМ!$A$34:$A$777,$A230,СВЦЭМ!$B$34:$B$777,K$225)+'СЕТ СН'!$F$12</f>
        <v>262.05345297000002</v>
      </c>
      <c r="L230" s="36">
        <f>SUMIFS(СВЦЭМ!$G$34:$G$777,СВЦЭМ!$A$34:$A$777,$A230,СВЦЭМ!$B$34:$B$777,L$225)+'СЕТ СН'!$F$12</f>
        <v>261.68108467000002</v>
      </c>
      <c r="M230" s="36">
        <f>SUMIFS(СВЦЭМ!$G$34:$G$777,СВЦЭМ!$A$34:$A$777,$A230,СВЦЭМ!$B$34:$B$777,M$225)+'СЕТ СН'!$F$12</f>
        <v>257.93233555</v>
      </c>
      <c r="N230" s="36">
        <f>SUMIFS(СВЦЭМ!$G$34:$G$777,СВЦЭМ!$A$34:$A$777,$A230,СВЦЭМ!$B$34:$B$777,N$225)+'СЕТ СН'!$F$12</f>
        <v>255.07811502000001</v>
      </c>
      <c r="O230" s="36">
        <f>SUMIFS(СВЦЭМ!$G$34:$G$777,СВЦЭМ!$A$34:$A$777,$A230,СВЦЭМ!$B$34:$B$777,O$225)+'СЕТ СН'!$F$12</f>
        <v>242.51669698000001</v>
      </c>
      <c r="P230" s="36">
        <f>SUMIFS(СВЦЭМ!$G$34:$G$777,СВЦЭМ!$A$34:$A$777,$A230,СВЦЭМ!$B$34:$B$777,P$225)+'СЕТ СН'!$F$12</f>
        <v>228.00032342</v>
      </c>
      <c r="Q230" s="36">
        <f>SUMIFS(СВЦЭМ!$G$34:$G$777,СВЦЭМ!$A$34:$A$777,$A230,СВЦЭМ!$B$34:$B$777,Q$225)+'СЕТ СН'!$F$12</f>
        <v>208.96709919</v>
      </c>
      <c r="R230" s="36">
        <f>SUMIFS(СВЦЭМ!$G$34:$G$777,СВЦЭМ!$A$34:$A$777,$A230,СВЦЭМ!$B$34:$B$777,R$225)+'СЕТ СН'!$F$12</f>
        <v>202.03016602</v>
      </c>
      <c r="S230" s="36">
        <f>SUMIFS(СВЦЭМ!$G$34:$G$777,СВЦЭМ!$A$34:$A$777,$A230,СВЦЭМ!$B$34:$B$777,S$225)+'СЕТ СН'!$F$12</f>
        <v>201.14223114999999</v>
      </c>
      <c r="T230" s="36">
        <f>SUMIFS(СВЦЭМ!$G$34:$G$777,СВЦЭМ!$A$34:$A$777,$A230,СВЦЭМ!$B$34:$B$777,T$225)+'СЕТ СН'!$F$12</f>
        <v>204.50239737999999</v>
      </c>
      <c r="U230" s="36">
        <f>SUMIFS(СВЦЭМ!$G$34:$G$777,СВЦЭМ!$A$34:$A$777,$A230,СВЦЭМ!$B$34:$B$777,U$225)+'СЕТ СН'!$F$12</f>
        <v>204.52148306999999</v>
      </c>
      <c r="V230" s="36">
        <f>SUMIFS(СВЦЭМ!$G$34:$G$777,СВЦЭМ!$A$34:$A$777,$A230,СВЦЭМ!$B$34:$B$777,V$225)+'СЕТ СН'!$F$12</f>
        <v>204.84952575</v>
      </c>
      <c r="W230" s="36">
        <f>SUMIFS(СВЦЭМ!$G$34:$G$777,СВЦЭМ!$A$34:$A$777,$A230,СВЦЭМ!$B$34:$B$777,W$225)+'СЕТ СН'!$F$12</f>
        <v>206.33441805000001</v>
      </c>
      <c r="X230" s="36">
        <f>SUMIFS(СВЦЭМ!$G$34:$G$777,СВЦЭМ!$A$34:$A$777,$A230,СВЦЭМ!$B$34:$B$777,X$225)+'СЕТ СН'!$F$12</f>
        <v>203.6036239</v>
      </c>
      <c r="Y230" s="36">
        <f>SUMIFS(СВЦЭМ!$G$34:$G$777,СВЦЭМ!$A$34:$A$777,$A230,СВЦЭМ!$B$34:$B$777,Y$225)+'СЕТ СН'!$F$12</f>
        <v>221.55759053</v>
      </c>
    </row>
    <row r="231" spans="1:27" ht="15.75" x14ac:dyDescent="0.2">
      <c r="A231" s="35">
        <f t="shared" si="6"/>
        <v>43440</v>
      </c>
      <c r="B231" s="36">
        <f>SUMIFS(СВЦЭМ!$G$34:$G$777,СВЦЭМ!$A$34:$A$777,$A231,СВЦЭМ!$B$34:$B$777,B$225)+'СЕТ СН'!$F$12</f>
        <v>243.40689477000001</v>
      </c>
      <c r="C231" s="36">
        <f>SUMIFS(СВЦЭМ!$G$34:$G$777,СВЦЭМ!$A$34:$A$777,$A231,СВЦЭМ!$B$34:$B$777,C$225)+'СЕТ СН'!$F$12</f>
        <v>260.13798693000001</v>
      </c>
      <c r="D231" s="36">
        <f>SUMIFS(СВЦЭМ!$G$34:$G$777,СВЦЭМ!$A$34:$A$777,$A231,СВЦЭМ!$B$34:$B$777,D$225)+'СЕТ СН'!$F$12</f>
        <v>281.49698093000001</v>
      </c>
      <c r="E231" s="36">
        <f>SUMIFS(СВЦЭМ!$G$34:$G$777,СВЦЭМ!$A$34:$A$777,$A231,СВЦЭМ!$B$34:$B$777,E$225)+'СЕТ СН'!$F$12</f>
        <v>283.95991576</v>
      </c>
      <c r="F231" s="36">
        <f>SUMIFS(СВЦЭМ!$G$34:$G$777,СВЦЭМ!$A$34:$A$777,$A231,СВЦЭМ!$B$34:$B$777,F$225)+'СЕТ СН'!$F$12</f>
        <v>284.94480405000002</v>
      </c>
      <c r="G231" s="36">
        <f>SUMIFS(СВЦЭМ!$G$34:$G$777,СВЦЭМ!$A$34:$A$777,$A231,СВЦЭМ!$B$34:$B$777,G$225)+'СЕТ СН'!$F$12</f>
        <v>278.14347586999997</v>
      </c>
      <c r="H231" s="36">
        <f>SUMIFS(СВЦЭМ!$G$34:$G$777,СВЦЭМ!$A$34:$A$777,$A231,СВЦЭМ!$B$34:$B$777,H$225)+'СЕТ СН'!$F$12</f>
        <v>266.45781145000001</v>
      </c>
      <c r="I231" s="36">
        <f>SUMIFS(СВЦЭМ!$G$34:$G$777,СВЦЭМ!$A$34:$A$777,$A231,СВЦЭМ!$B$34:$B$777,I$225)+'СЕТ СН'!$F$12</f>
        <v>246.74455988</v>
      </c>
      <c r="J231" s="36">
        <f>SUMIFS(СВЦЭМ!$G$34:$G$777,СВЦЭМ!$A$34:$A$777,$A231,СВЦЭМ!$B$34:$B$777,J$225)+'СЕТ СН'!$F$12</f>
        <v>230.91573763</v>
      </c>
      <c r="K231" s="36">
        <f>SUMIFS(СВЦЭМ!$G$34:$G$777,СВЦЭМ!$A$34:$A$777,$A231,СВЦЭМ!$B$34:$B$777,K$225)+'СЕТ СН'!$F$12</f>
        <v>217.75538606000001</v>
      </c>
      <c r="L231" s="36">
        <f>SUMIFS(СВЦЭМ!$G$34:$G$777,СВЦЭМ!$A$34:$A$777,$A231,СВЦЭМ!$B$34:$B$777,L$225)+'СЕТ СН'!$F$12</f>
        <v>220.03213030000001</v>
      </c>
      <c r="M231" s="36">
        <f>SUMIFS(СВЦЭМ!$G$34:$G$777,СВЦЭМ!$A$34:$A$777,$A231,СВЦЭМ!$B$34:$B$777,M$225)+'СЕТ СН'!$F$12</f>
        <v>231.94308296</v>
      </c>
      <c r="N231" s="36">
        <f>SUMIFS(СВЦЭМ!$G$34:$G$777,СВЦЭМ!$A$34:$A$777,$A231,СВЦЭМ!$B$34:$B$777,N$225)+'СЕТ СН'!$F$12</f>
        <v>248.01913209</v>
      </c>
      <c r="O231" s="36">
        <f>SUMIFS(СВЦЭМ!$G$34:$G$777,СВЦЭМ!$A$34:$A$777,$A231,СВЦЭМ!$B$34:$B$777,O$225)+'СЕТ СН'!$F$12</f>
        <v>257.02268763000001</v>
      </c>
      <c r="P231" s="36">
        <f>SUMIFS(СВЦЭМ!$G$34:$G$777,СВЦЭМ!$A$34:$A$777,$A231,СВЦЭМ!$B$34:$B$777,P$225)+'СЕТ СН'!$F$12</f>
        <v>256.33459938999999</v>
      </c>
      <c r="Q231" s="36">
        <f>SUMIFS(СВЦЭМ!$G$34:$G$777,СВЦЭМ!$A$34:$A$777,$A231,СВЦЭМ!$B$34:$B$777,Q$225)+'СЕТ СН'!$F$12</f>
        <v>247.69382922</v>
      </c>
      <c r="R231" s="36">
        <f>SUMIFS(СВЦЭМ!$G$34:$G$777,СВЦЭМ!$A$34:$A$777,$A231,СВЦЭМ!$B$34:$B$777,R$225)+'СЕТ СН'!$F$12</f>
        <v>232.95456623999999</v>
      </c>
      <c r="S231" s="36">
        <f>SUMIFS(СВЦЭМ!$G$34:$G$777,СВЦЭМ!$A$34:$A$777,$A231,СВЦЭМ!$B$34:$B$777,S$225)+'СЕТ СН'!$F$12</f>
        <v>216.21237532999999</v>
      </c>
      <c r="T231" s="36">
        <f>SUMIFS(СВЦЭМ!$G$34:$G$777,СВЦЭМ!$A$34:$A$777,$A231,СВЦЭМ!$B$34:$B$777,T$225)+'СЕТ СН'!$F$12</f>
        <v>213.98920211000001</v>
      </c>
      <c r="U231" s="36">
        <f>SUMIFS(СВЦЭМ!$G$34:$G$777,СВЦЭМ!$A$34:$A$777,$A231,СВЦЭМ!$B$34:$B$777,U$225)+'СЕТ СН'!$F$12</f>
        <v>215.22973794999999</v>
      </c>
      <c r="V231" s="36">
        <f>SUMIFS(СВЦЭМ!$G$34:$G$777,СВЦЭМ!$A$34:$A$777,$A231,СВЦЭМ!$B$34:$B$777,V$225)+'СЕТ СН'!$F$12</f>
        <v>214.47771180000001</v>
      </c>
      <c r="W231" s="36">
        <f>SUMIFS(СВЦЭМ!$G$34:$G$777,СВЦЭМ!$A$34:$A$777,$A231,СВЦЭМ!$B$34:$B$777,W$225)+'СЕТ СН'!$F$12</f>
        <v>206.03258799</v>
      </c>
      <c r="X231" s="36">
        <f>SUMIFS(СВЦЭМ!$G$34:$G$777,СВЦЭМ!$A$34:$A$777,$A231,СВЦЭМ!$B$34:$B$777,X$225)+'СЕТ СН'!$F$12</f>
        <v>211.54417973</v>
      </c>
      <c r="Y231" s="36">
        <f>SUMIFS(СВЦЭМ!$G$34:$G$777,СВЦЭМ!$A$34:$A$777,$A231,СВЦЭМ!$B$34:$B$777,Y$225)+'СЕТ СН'!$F$12</f>
        <v>219.47832216</v>
      </c>
    </row>
    <row r="232" spans="1:27" ht="15.75" x14ac:dyDescent="0.2">
      <c r="A232" s="35">
        <f t="shared" si="6"/>
        <v>43441</v>
      </c>
      <c r="B232" s="36">
        <f>SUMIFS(СВЦЭМ!$G$34:$G$777,СВЦЭМ!$A$34:$A$777,$A232,СВЦЭМ!$B$34:$B$777,B$225)+'СЕТ СН'!$F$12</f>
        <v>264.25660171999999</v>
      </c>
      <c r="C232" s="36">
        <f>SUMIFS(СВЦЭМ!$G$34:$G$777,СВЦЭМ!$A$34:$A$777,$A232,СВЦЭМ!$B$34:$B$777,C$225)+'СЕТ СН'!$F$12</f>
        <v>286.84735448999999</v>
      </c>
      <c r="D232" s="36">
        <f>SUMIFS(СВЦЭМ!$G$34:$G$777,СВЦЭМ!$A$34:$A$777,$A232,СВЦЭМ!$B$34:$B$777,D$225)+'СЕТ СН'!$F$12</f>
        <v>295.43106248999999</v>
      </c>
      <c r="E232" s="36">
        <f>SUMIFS(СВЦЭМ!$G$34:$G$777,СВЦЭМ!$A$34:$A$777,$A232,СВЦЭМ!$B$34:$B$777,E$225)+'СЕТ СН'!$F$12</f>
        <v>295.0094833</v>
      </c>
      <c r="F232" s="36">
        <f>SUMIFS(СВЦЭМ!$G$34:$G$777,СВЦЭМ!$A$34:$A$777,$A232,СВЦЭМ!$B$34:$B$777,F$225)+'СЕТ СН'!$F$12</f>
        <v>295.11674899000002</v>
      </c>
      <c r="G232" s="36">
        <f>SUMIFS(СВЦЭМ!$G$34:$G$777,СВЦЭМ!$A$34:$A$777,$A232,СВЦЭМ!$B$34:$B$777,G$225)+'СЕТ СН'!$F$12</f>
        <v>293.72225873000002</v>
      </c>
      <c r="H232" s="36">
        <f>SUMIFS(СВЦЭМ!$G$34:$G$777,СВЦЭМ!$A$34:$A$777,$A232,СВЦЭМ!$B$34:$B$777,H$225)+'СЕТ СН'!$F$12</f>
        <v>282.57759127999998</v>
      </c>
      <c r="I232" s="36">
        <f>SUMIFS(СВЦЭМ!$G$34:$G$777,СВЦЭМ!$A$34:$A$777,$A232,СВЦЭМ!$B$34:$B$777,I$225)+'СЕТ СН'!$F$12</f>
        <v>257.02585902999999</v>
      </c>
      <c r="J232" s="36">
        <f>SUMIFS(СВЦЭМ!$G$34:$G$777,СВЦЭМ!$A$34:$A$777,$A232,СВЦЭМ!$B$34:$B$777,J$225)+'СЕТ СН'!$F$12</f>
        <v>235.73353130000001</v>
      </c>
      <c r="K232" s="36">
        <f>SUMIFS(СВЦЭМ!$G$34:$G$777,СВЦЭМ!$A$34:$A$777,$A232,СВЦЭМ!$B$34:$B$777,K$225)+'СЕТ СН'!$F$12</f>
        <v>218.21071739999999</v>
      </c>
      <c r="L232" s="36">
        <f>SUMIFS(СВЦЭМ!$G$34:$G$777,СВЦЭМ!$A$34:$A$777,$A232,СВЦЭМ!$B$34:$B$777,L$225)+'СЕТ СН'!$F$12</f>
        <v>219.57402479000001</v>
      </c>
      <c r="M232" s="36">
        <f>SUMIFS(СВЦЭМ!$G$34:$G$777,СВЦЭМ!$A$34:$A$777,$A232,СВЦЭМ!$B$34:$B$777,M$225)+'СЕТ СН'!$F$12</f>
        <v>232.83639828</v>
      </c>
      <c r="N232" s="36">
        <f>SUMIFS(СВЦЭМ!$G$34:$G$777,СВЦЭМ!$A$34:$A$777,$A232,СВЦЭМ!$B$34:$B$777,N$225)+'СЕТ СН'!$F$12</f>
        <v>247.77560288000001</v>
      </c>
      <c r="O232" s="36">
        <f>SUMIFS(СВЦЭМ!$G$34:$G$777,СВЦЭМ!$A$34:$A$777,$A232,СВЦЭМ!$B$34:$B$777,O$225)+'СЕТ СН'!$F$12</f>
        <v>258.88253508000003</v>
      </c>
      <c r="P232" s="36">
        <f>SUMIFS(СВЦЭМ!$G$34:$G$777,СВЦЭМ!$A$34:$A$777,$A232,СВЦЭМ!$B$34:$B$777,P$225)+'СЕТ СН'!$F$12</f>
        <v>260.84234938999998</v>
      </c>
      <c r="Q232" s="36">
        <f>SUMIFS(СВЦЭМ!$G$34:$G$777,СВЦЭМ!$A$34:$A$777,$A232,СВЦЭМ!$B$34:$B$777,Q$225)+'СЕТ СН'!$F$12</f>
        <v>250.80015743999999</v>
      </c>
      <c r="R232" s="36">
        <f>SUMIFS(СВЦЭМ!$G$34:$G$777,СВЦЭМ!$A$34:$A$777,$A232,СВЦЭМ!$B$34:$B$777,R$225)+'СЕТ СН'!$F$12</f>
        <v>233.09444138000001</v>
      </c>
      <c r="S232" s="36">
        <f>SUMIFS(СВЦЭМ!$G$34:$G$777,СВЦЭМ!$A$34:$A$777,$A232,СВЦЭМ!$B$34:$B$777,S$225)+'СЕТ СН'!$F$12</f>
        <v>211.50874797</v>
      </c>
      <c r="T232" s="36">
        <f>SUMIFS(СВЦЭМ!$G$34:$G$777,СВЦЭМ!$A$34:$A$777,$A232,СВЦЭМ!$B$34:$B$777,T$225)+'СЕТ СН'!$F$12</f>
        <v>204.61138238999999</v>
      </c>
      <c r="U232" s="36">
        <f>SUMIFS(СВЦЭМ!$G$34:$G$777,СВЦЭМ!$A$34:$A$777,$A232,СВЦЭМ!$B$34:$B$777,U$225)+'СЕТ СН'!$F$12</f>
        <v>205.15787166999999</v>
      </c>
      <c r="V232" s="36">
        <f>SUMIFS(СВЦЭМ!$G$34:$G$777,СВЦЭМ!$A$34:$A$777,$A232,СВЦЭМ!$B$34:$B$777,V$225)+'СЕТ СН'!$F$12</f>
        <v>208.3406372</v>
      </c>
      <c r="W232" s="36">
        <f>SUMIFS(СВЦЭМ!$G$34:$G$777,СВЦЭМ!$A$34:$A$777,$A232,СВЦЭМ!$B$34:$B$777,W$225)+'СЕТ СН'!$F$12</f>
        <v>213.63862814000001</v>
      </c>
      <c r="X232" s="36">
        <f>SUMIFS(СВЦЭМ!$G$34:$G$777,СВЦЭМ!$A$34:$A$777,$A232,СВЦЭМ!$B$34:$B$777,X$225)+'СЕТ СН'!$F$12</f>
        <v>216.67593008</v>
      </c>
      <c r="Y232" s="36">
        <f>SUMIFS(СВЦЭМ!$G$34:$G$777,СВЦЭМ!$A$34:$A$777,$A232,СВЦЭМ!$B$34:$B$777,Y$225)+'СЕТ СН'!$F$12</f>
        <v>238.30855523</v>
      </c>
    </row>
    <row r="233" spans="1:27" ht="15.75" x14ac:dyDescent="0.2">
      <c r="A233" s="35">
        <f t="shared" si="6"/>
        <v>43442</v>
      </c>
      <c r="B233" s="36">
        <f>SUMIFS(СВЦЭМ!$G$34:$G$777,СВЦЭМ!$A$34:$A$777,$A233,СВЦЭМ!$B$34:$B$777,B$225)+'СЕТ СН'!$F$12</f>
        <v>259.79502406</v>
      </c>
      <c r="C233" s="36">
        <f>SUMIFS(СВЦЭМ!$G$34:$G$777,СВЦЭМ!$A$34:$A$777,$A233,СВЦЭМ!$B$34:$B$777,C$225)+'СЕТ СН'!$F$12</f>
        <v>267.17665505000002</v>
      </c>
      <c r="D233" s="36">
        <f>SUMIFS(СВЦЭМ!$G$34:$G$777,СВЦЭМ!$A$34:$A$777,$A233,СВЦЭМ!$B$34:$B$777,D$225)+'СЕТ СН'!$F$12</f>
        <v>291.97697413999998</v>
      </c>
      <c r="E233" s="36">
        <f>SUMIFS(СВЦЭМ!$G$34:$G$777,СВЦЭМ!$A$34:$A$777,$A233,СВЦЭМ!$B$34:$B$777,E$225)+'СЕТ СН'!$F$12</f>
        <v>295.81762656000001</v>
      </c>
      <c r="F233" s="36">
        <f>SUMIFS(СВЦЭМ!$G$34:$G$777,СВЦЭМ!$A$34:$A$777,$A233,СВЦЭМ!$B$34:$B$777,F$225)+'СЕТ СН'!$F$12</f>
        <v>295.72386297999998</v>
      </c>
      <c r="G233" s="36">
        <f>SUMIFS(СВЦЭМ!$G$34:$G$777,СВЦЭМ!$A$34:$A$777,$A233,СВЦЭМ!$B$34:$B$777,G$225)+'СЕТ СН'!$F$12</f>
        <v>296.40660603999999</v>
      </c>
      <c r="H233" s="36">
        <f>SUMIFS(СВЦЭМ!$G$34:$G$777,СВЦЭМ!$A$34:$A$777,$A233,СВЦЭМ!$B$34:$B$777,H$225)+'СЕТ СН'!$F$12</f>
        <v>290.55088475000002</v>
      </c>
      <c r="I233" s="36">
        <f>SUMIFS(СВЦЭМ!$G$34:$G$777,СВЦЭМ!$A$34:$A$777,$A233,СВЦЭМ!$B$34:$B$777,I$225)+'СЕТ СН'!$F$12</f>
        <v>263.76039494999998</v>
      </c>
      <c r="J233" s="36">
        <f>SUMIFS(СВЦЭМ!$G$34:$G$777,СВЦЭМ!$A$34:$A$777,$A233,СВЦЭМ!$B$34:$B$777,J$225)+'СЕТ СН'!$F$12</f>
        <v>238.89795174</v>
      </c>
      <c r="K233" s="36">
        <f>SUMIFS(СВЦЭМ!$G$34:$G$777,СВЦЭМ!$A$34:$A$777,$A233,СВЦЭМ!$B$34:$B$777,K$225)+'СЕТ СН'!$F$12</f>
        <v>219.26156141999999</v>
      </c>
      <c r="L233" s="36">
        <f>SUMIFS(СВЦЭМ!$G$34:$G$777,СВЦЭМ!$A$34:$A$777,$A233,СВЦЭМ!$B$34:$B$777,L$225)+'СЕТ СН'!$F$12</f>
        <v>217.56705846</v>
      </c>
      <c r="M233" s="36">
        <f>SUMIFS(СВЦЭМ!$G$34:$G$777,СВЦЭМ!$A$34:$A$777,$A233,СВЦЭМ!$B$34:$B$777,M$225)+'СЕТ СН'!$F$12</f>
        <v>233.09202228000001</v>
      </c>
      <c r="N233" s="36">
        <f>SUMIFS(СВЦЭМ!$G$34:$G$777,СВЦЭМ!$A$34:$A$777,$A233,СВЦЭМ!$B$34:$B$777,N$225)+'СЕТ СН'!$F$12</f>
        <v>252.39261468999999</v>
      </c>
      <c r="O233" s="36">
        <f>SUMIFS(СВЦЭМ!$G$34:$G$777,СВЦЭМ!$A$34:$A$777,$A233,СВЦЭМ!$B$34:$B$777,O$225)+'СЕТ СН'!$F$12</f>
        <v>263.08089093000001</v>
      </c>
      <c r="P233" s="36">
        <f>SUMIFS(СВЦЭМ!$G$34:$G$777,СВЦЭМ!$A$34:$A$777,$A233,СВЦЭМ!$B$34:$B$777,P$225)+'СЕТ СН'!$F$12</f>
        <v>262.56222903000003</v>
      </c>
      <c r="Q233" s="36">
        <f>SUMIFS(СВЦЭМ!$G$34:$G$777,СВЦЭМ!$A$34:$A$777,$A233,СВЦЭМ!$B$34:$B$777,Q$225)+'СЕТ СН'!$F$12</f>
        <v>254.15698698</v>
      </c>
      <c r="R233" s="36">
        <f>SUMIFS(СВЦЭМ!$G$34:$G$777,СВЦЭМ!$A$34:$A$777,$A233,СВЦЭМ!$B$34:$B$777,R$225)+'СЕТ СН'!$F$12</f>
        <v>238.49258569</v>
      </c>
      <c r="S233" s="36">
        <f>SUMIFS(СВЦЭМ!$G$34:$G$777,СВЦЭМ!$A$34:$A$777,$A233,СВЦЭМ!$B$34:$B$777,S$225)+'СЕТ СН'!$F$12</f>
        <v>214.05130553999999</v>
      </c>
      <c r="T233" s="36">
        <f>SUMIFS(СВЦЭМ!$G$34:$G$777,СВЦЭМ!$A$34:$A$777,$A233,СВЦЭМ!$B$34:$B$777,T$225)+'СЕТ СН'!$F$12</f>
        <v>201.97895856</v>
      </c>
      <c r="U233" s="36">
        <f>SUMIFS(СВЦЭМ!$G$34:$G$777,СВЦЭМ!$A$34:$A$777,$A233,СВЦЭМ!$B$34:$B$777,U$225)+'СЕТ СН'!$F$12</f>
        <v>203.05557869</v>
      </c>
      <c r="V233" s="36">
        <f>SUMIFS(СВЦЭМ!$G$34:$G$777,СВЦЭМ!$A$34:$A$777,$A233,СВЦЭМ!$B$34:$B$777,V$225)+'СЕТ СН'!$F$12</f>
        <v>207.6749173</v>
      </c>
      <c r="W233" s="36">
        <f>SUMIFS(СВЦЭМ!$G$34:$G$777,СВЦЭМ!$A$34:$A$777,$A233,СВЦЭМ!$B$34:$B$777,W$225)+'СЕТ СН'!$F$12</f>
        <v>211.4365707</v>
      </c>
      <c r="X233" s="36">
        <f>SUMIFS(СВЦЭМ!$G$34:$G$777,СВЦЭМ!$A$34:$A$777,$A233,СВЦЭМ!$B$34:$B$777,X$225)+'СЕТ СН'!$F$12</f>
        <v>218.43813333</v>
      </c>
      <c r="Y233" s="36">
        <f>SUMIFS(СВЦЭМ!$G$34:$G$777,СВЦЭМ!$A$34:$A$777,$A233,СВЦЭМ!$B$34:$B$777,Y$225)+'СЕТ СН'!$F$12</f>
        <v>240.01622012999999</v>
      </c>
    </row>
    <row r="234" spans="1:27" ht="15.75" x14ac:dyDescent="0.2">
      <c r="A234" s="35">
        <f t="shared" si="6"/>
        <v>43443</v>
      </c>
      <c r="B234" s="36">
        <f>SUMIFS(СВЦЭМ!$G$34:$G$777,СВЦЭМ!$A$34:$A$777,$A234,СВЦЭМ!$B$34:$B$777,B$225)+'СЕТ СН'!$F$12</f>
        <v>256.70693574000001</v>
      </c>
      <c r="C234" s="36">
        <f>SUMIFS(СВЦЭМ!$G$34:$G$777,СВЦЭМ!$A$34:$A$777,$A234,СВЦЭМ!$B$34:$B$777,C$225)+'СЕТ СН'!$F$12</f>
        <v>275.00871769999998</v>
      </c>
      <c r="D234" s="36">
        <f>SUMIFS(СВЦЭМ!$G$34:$G$777,СВЦЭМ!$A$34:$A$777,$A234,СВЦЭМ!$B$34:$B$777,D$225)+'СЕТ СН'!$F$12</f>
        <v>293.21754929000002</v>
      </c>
      <c r="E234" s="36">
        <f>SUMIFS(СВЦЭМ!$G$34:$G$777,СВЦЭМ!$A$34:$A$777,$A234,СВЦЭМ!$B$34:$B$777,E$225)+'СЕТ СН'!$F$12</f>
        <v>296.09178322000002</v>
      </c>
      <c r="F234" s="36">
        <f>SUMIFS(СВЦЭМ!$G$34:$G$777,СВЦЭМ!$A$34:$A$777,$A234,СВЦЭМ!$B$34:$B$777,F$225)+'СЕТ СН'!$F$12</f>
        <v>297.08410315999998</v>
      </c>
      <c r="G234" s="36">
        <f>SUMIFS(СВЦЭМ!$G$34:$G$777,СВЦЭМ!$A$34:$A$777,$A234,СВЦЭМ!$B$34:$B$777,G$225)+'СЕТ СН'!$F$12</f>
        <v>294.98229042000003</v>
      </c>
      <c r="H234" s="36">
        <f>SUMIFS(СВЦЭМ!$G$34:$G$777,СВЦЭМ!$A$34:$A$777,$A234,СВЦЭМ!$B$34:$B$777,H$225)+'СЕТ СН'!$F$12</f>
        <v>285.26046136999997</v>
      </c>
      <c r="I234" s="36">
        <f>SUMIFS(СВЦЭМ!$G$34:$G$777,СВЦЭМ!$A$34:$A$777,$A234,СВЦЭМ!$B$34:$B$777,I$225)+'СЕТ СН'!$F$12</f>
        <v>263.02174649</v>
      </c>
      <c r="J234" s="36">
        <f>SUMIFS(СВЦЭМ!$G$34:$G$777,СВЦЭМ!$A$34:$A$777,$A234,СВЦЭМ!$B$34:$B$777,J$225)+'СЕТ СН'!$F$12</f>
        <v>237.89846453999999</v>
      </c>
      <c r="K234" s="36">
        <f>SUMIFS(СВЦЭМ!$G$34:$G$777,СВЦЭМ!$A$34:$A$777,$A234,СВЦЭМ!$B$34:$B$777,K$225)+'СЕТ СН'!$F$12</f>
        <v>218.83800651000001</v>
      </c>
      <c r="L234" s="36">
        <f>SUMIFS(СВЦЭМ!$G$34:$G$777,СВЦЭМ!$A$34:$A$777,$A234,СВЦЭМ!$B$34:$B$777,L$225)+'СЕТ СН'!$F$12</f>
        <v>216.61491968000001</v>
      </c>
      <c r="M234" s="36">
        <f>SUMIFS(СВЦЭМ!$G$34:$G$777,СВЦЭМ!$A$34:$A$777,$A234,СВЦЭМ!$B$34:$B$777,M$225)+'СЕТ СН'!$F$12</f>
        <v>233.88333082</v>
      </c>
      <c r="N234" s="36">
        <f>SUMIFS(СВЦЭМ!$G$34:$G$777,СВЦЭМ!$A$34:$A$777,$A234,СВЦЭМ!$B$34:$B$777,N$225)+'СЕТ СН'!$F$12</f>
        <v>248.68754221</v>
      </c>
      <c r="O234" s="36">
        <f>SUMIFS(СВЦЭМ!$G$34:$G$777,СВЦЭМ!$A$34:$A$777,$A234,СВЦЭМ!$B$34:$B$777,O$225)+'СЕТ СН'!$F$12</f>
        <v>263.15676137000003</v>
      </c>
      <c r="P234" s="36">
        <f>SUMIFS(СВЦЭМ!$G$34:$G$777,СВЦЭМ!$A$34:$A$777,$A234,СВЦЭМ!$B$34:$B$777,P$225)+'СЕТ СН'!$F$12</f>
        <v>264.45428346</v>
      </c>
      <c r="Q234" s="36">
        <f>SUMIFS(СВЦЭМ!$G$34:$G$777,СВЦЭМ!$A$34:$A$777,$A234,СВЦЭМ!$B$34:$B$777,Q$225)+'СЕТ СН'!$F$12</f>
        <v>255.77337614000001</v>
      </c>
      <c r="R234" s="36">
        <f>SUMIFS(СВЦЭМ!$G$34:$G$777,СВЦЭМ!$A$34:$A$777,$A234,СВЦЭМ!$B$34:$B$777,R$225)+'СЕТ СН'!$F$12</f>
        <v>240.34219666999999</v>
      </c>
      <c r="S234" s="36">
        <f>SUMIFS(СВЦЭМ!$G$34:$G$777,СВЦЭМ!$A$34:$A$777,$A234,СВЦЭМ!$B$34:$B$777,S$225)+'СЕТ СН'!$F$12</f>
        <v>213.36946397</v>
      </c>
      <c r="T234" s="36">
        <f>SUMIFS(СВЦЭМ!$G$34:$G$777,СВЦЭМ!$A$34:$A$777,$A234,СВЦЭМ!$B$34:$B$777,T$225)+'СЕТ СН'!$F$12</f>
        <v>203.34287236</v>
      </c>
      <c r="U234" s="36">
        <f>SUMIFS(СВЦЭМ!$G$34:$G$777,СВЦЭМ!$A$34:$A$777,$A234,СВЦЭМ!$B$34:$B$777,U$225)+'СЕТ СН'!$F$12</f>
        <v>201.42005227999999</v>
      </c>
      <c r="V234" s="36">
        <f>SUMIFS(СВЦЭМ!$G$34:$G$777,СВЦЭМ!$A$34:$A$777,$A234,СВЦЭМ!$B$34:$B$777,V$225)+'СЕТ СН'!$F$12</f>
        <v>205.99757477</v>
      </c>
      <c r="W234" s="36">
        <f>SUMIFS(СВЦЭМ!$G$34:$G$777,СВЦЭМ!$A$34:$A$777,$A234,СВЦЭМ!$B$34:$B$777,W$225)+'СЕТ СН'!$F$12</f>
        <v>211.02095738</v>
      </c>
      <c r="X234" s="36">
        <f>SUMIFS(СВЦЭМ!$G$34:$G$777,СВЦЭМ!$A$34:$A$777,$A234,СВЦЭМ!$B$34:$B$777,X$225)+'СЕТ СН'!$F$12</f>
        <v>215.93048123</v>
      </c>
      <c r="Y234" s="36">
        <f>SUMIFS(СВЦЭМ!$G$34:$G$777,СВЦЭМ!$A$34:$A$777,$A234,СВЦЭМ!$B$34:$B$777,Y$225)+'СЕТ СН'!$F$12</f>
        <v>237.30676299999999</v>
      </c>
    </row>
    <row r="235" spans="1:27" ht="15.75" x14ac:dyDescent="0.2">
      <c r="A235" s="35">
        <f t="shared" si="6"/>
        <v>43444</v>
      </c>
      <c r="B235" s="36">
        <f>SUMIFS(СВЦЭМ!$G$34:$G$777,СВЦЭМ!$A$34:$A$777,$A235,СВЦЭМ!$B$34:$B$777,B$225)+'СЕТ СН'!$F$12</f>
        <v>265.16569463000002</v>
      </c>
      <c r="C235" s="36">
        <f>SUMIFS(СВЦЭМ!$G$34:$G$777,СВЦЭМ!$A$34:$A$777,$A235,СВЦЭМ!$B$34:$B$777,C$225)+'СЕТ СН'!$F$12</f>
        <v>286.18911480999998</v>
      </c>
      <c r="D235" s="36">
        <f>SUMIFS(СВЦЭМ!$G$34:$G$777,СВЦЭМ!$A$34:$A$777,$A235,СВЦЭМ!$B$34:$B$777,D$225)+'СЕТ СН'!$F$12</f>
        <v>298.81039183000001</v>
      </c>
      <c r="E235" s="36">
        <f>SUMIFS(СВЦЭМ!$G$34:$G$777,СВЦЭМ!$A$34:$A$777,$A235,СВЦЭМ!$B$34:$B$777,E$225)+'СЕТ СН'!$F$12</f>
        <v>298.28723086000002</v>
      </c>
      <c r="F235" s="36">
        <f>SUMIFS(СВЦЭМ!$G$34:$G$777,СВЦЭМ!$A$34:$A$777,$A235,СВЦЭМ!$B$34:$B$777,F$225)+'СЕТ СН'!$F$12</f>
        <v>298.49586407999999</v>
      </c>
      <c r="G235" s="36">
        <f>SUMIFS(СВЦЭМ!$G$34:$G$777,СВЦЭМ!$A$34:$A$777,$A235,СВЦЭМ!$B$34:$B$777,G$225)+'СЕТ СН'!$F$12</f>
        <v>297.22363854000002</v>
      </c>
      <c r="H235" s="36">
        <f>SUMIFS(СВЦЭМ!$G$34:$G$777,СВЦЭМ!$A$34:$A$777,$A235,СВЦЭМ!$B$34:$B$777,H$225)+'СЕТ СН'!$F$12</f>
        <v>289.64180799000002</v>
      </c>
      <c r="I235" s="36">
        <f>SUMIFS(СВЦЭМ!$G$34:$G$777,СВЦЭМ!$A$34:$A$777,$A235,СВЦЭМ!$B$34:$B$777,I$225)+'СЕТ СН'!$F$12</f>
        <v>262.85064958999999</v>
      </c>
      <c r="J235" s="36">
        <f>SUMIFS(СВЦЭМ!$G$34:$G$777,СВЦЭМ!$A$34:$A$777,$A235,СВЦЭМ!$B$34:$B$777,J$225)+'СЕТ СН'!$F$12</f>
        <v>246.80304687</v>
      </c>
      <c r="K235" s="36">
        <f>SUMIFS(СВЦЭМ!$G$34:$G$777,СВЦЭМ!$A$34:$A$777,$A235,СВЦЭМ!$B$34:$B$777,K$225)+'СЕТ СН'!$F$12</f>
        <v>234.59736107000001</v>
      </c>
      <c r="L235" s="36">
        <f>SUMIFS(СВЦЭМ!$G$34:$G$777,СВЦЭМ!$A$34:$A$777,$A235,СВЦЭМ!$B$34:$B$777,L$225)+'СЕТ СН'!$F$12</f>
        <v>234.42577818000001</v>
      </c>
      <c r="M235" s="36">
        <f>SUMIFS(СВЦЭМ!$G$34:$G$777,СВЦЭМ!$A$34:$A$777,$A235,СВЦЭМ!$B$34:$B$777,M$225)+'СЕТ СН'!$F$12</f>
        <v>237.57251457000001</v>
      </c>
      <c r="N235" s="36">
        <f>SUMIFS(СВЦЭМ!$G$34:$G$777,СВЦЭМ!$A$34:$A$777,$A235,СВЦЭМ!$B$34:$B$777,N$225)+'СЕТ СН'!$F$12</f>
        <v>249.55628841000001</v>
      </c>
      <c r="O235" s="36">
        <f>SUMIFS(СВЦЭМ!$G$34:$G$777,СВЦЭМ!$A$34:$A$777,$A235,СВЦЭМ!$B$34:$B$777,O$225)+'СЕТ СН'!$F$12</f>
        <v>257.89772246000001</v>
      </c>
      <c r="P235" s="36">
        <f>SUMIFS(СВЦЭМ!$G$34:$G$777,СВЦЭМ!$A$34:$A$777,$A235,СВЦЭМ!$B$34:$B$777,P$225)+'СЕТ СН'!$F$12</f>
        <v>255.83899531</v>
      </c>
      <c r="Q235" s="36">
        <f>SUMIFS(СВЦЭМ!$G$34:$G$777,СВЦЭМ!$A$34:$A$777,$A235,СВЦЭМ!$B$34:$B$777,Q$225)+'СЕТ СН'!$F$12</f>
        <v>249.53998998</v>
      </c>
      <c r="R235" s="36">
        <f>SUMIFS(СВЦЭМ!$G$34:$G$777,СВЦЭМ!$A$34:$A$777,$A235,СВЦЭМ!$B$34:$B$777,R$225)+'СЕТ СН'!$F$12</f>
        <v>239.82569601</v>
      </c>
      <c r="S235" s="36">
        <f>SUMIFS(СВЦЭМ!$G$34:$G$777,СВЦЭМ!$A$34:$A$777,$A235,СВЦЭМ!$B$34:$B$777,S$225)+'СЕТ СН'!$F$12</f>
        <v>218.88857089000001</v>
      </c>
      <c r="T235" s="36">
        <f>SUMIFS(СВЦЭМ!$G$34:$G$777,СВЦЭМ!$A$34:$A$777,$A235,СВЦЭМ!$B$34:$B$777,T$225)+'СЕТ СН'!$F$12</f>
        <v>214.02908085000001</v>
      </c>
      <c r="U235" s="36">
        <f>SUMIFS(СВЦЭМ!$G$34:$G$777,СВЦЭМ!$A$34:$A$777,$A235,СВЦЭМ!$B$34:$B$777,U$225)+'СЕТ СН'!$F$12</f>
        <v>214.63420009000001</v>
      </c>
      <c r="V235" s="36">
        <f>SUMIFS(СВЦЭМ!$G$34:$G$777,СВЦЭМ!$A$34:$A$777,$A235,СВЦЭМ!$B$34:$B$777,V$225)+'СЕТ СН'!$F$12</f>
        <v>217.59175102</v>
      </c>
      <c r="W235" s="36">
        <f>SUMIFS(СВЦЭМ!$G$34:$G$777,СВЦЭМ!$A$34:$A$777,$A235,СВЦЭМ!$B$34:$B$777,W$225)+'СЕТ СН'!$F$12</f>
        <v>222.47489285</v>
      </c>
      <c r="X235" s="36">
        <f>SUMIFS(СВЦЭМ!$G$34:$G$777,СВЦЭМ!$A$34:$A$777,$A235,СВЦЭМ!$B$34:$B$777,X$225)+'СЕТ СН'!$F$12</f>
        <v>224.16309548000001</v>
      </c>
      <c r="Y235" s="36">
        <f>SUMIFS(СВЦЭМ!$G$34:$G$777,СВЦЭМ!$A$34:$A$777,$A235,СВЦЭМ!$B$34:$B$777,Y$225)+'СЕТ СН'!$F$12</f>
        <v>245.58166238000001</v>
      </c>
    </row>
    <row r="236" spans="1:27" ht="15.75" x14ac:dyDescent="0.2">
      <c r="A236" s="35">
        <f t="shared" si="6"/>
        <v>43445</v>
      </c>
      <c r="B236" s="36">
        <f>SUMIFS(СВЦЭМ!$G$34:$G$777,СВЦЭМ!$A$34:$A$777,$A236,СВЦЭМ!$B$34:$B$777,B$225)+'СЕТ СН'!$F$12</f>
        <v>262.66557526999998</v>
      </c>
      <c r="C236" s="36">
        <f>SUMIFS(СВЦЭМ!$G$34:$G$777,СВЦЭМ!$A$34:$A$777,$A236,СВЦЭМ!$B$34:$B$777,C$225)+'СЕТ СН'!$F$12</f>
        <v>278.10451933000002</v>
      </c>
      <c r="D236" s="36">
        <f>SUMIFS(СВЦЭМ!$G$34:$G$777,СВЦЭМ!$A$34:$A$777,$A236,СВЦЭМ!$B$34:$B$777,D$225)+'СЕТ СН'!$F$12</f>
        <v>293.62056310999998</v>
      </c>
      <c r="E236" s="36">
        <f>SUMIFS(СВЦЭМ!$G$34:$G$777,СВЦЭМ!$A$34:$A$777,$A236,СВЦЭМ!$B$34:$B$777,E$225)+'СЕТ СН'!$F$12</f>
        <v>297.43625694000002</v>
      </c>
      <c r="F236" s="36">
        <f>SUMIFS(СВЦЭМ!$G$34:$G$777,СВЦЭМ!$A$34:$A$777,$A236,СВЦЭМ!$B$34:$B$777,F$225)+'СЕТ СН'!$F$12</f>
        <v>298.15655766999998</v>
      </c>
      <c r="G236" s="36">
        <f>SUMIFS(СВЦЭМ!$G$34:$G$777,СВЦЭМ!$A$34:$A$777,$A236,СВЦЭМ!$B$34:$B$777,G$225)+'СЕТ СН'!$F$12</f>
        <v>299.16611413999999</v>
      </c>
      <c r="H236" s="36">
        <f>SUMIFS(СВЦЭМ!$G$34:$G$777,СВЦЭМ!$A$34:$A$777,$A236,СВЦЭМ!$B$34:$B$777,H$225)+'СЕТ СН'!$F$12</f>
        <v>287.14557689999998</v>
      </c>
      <c r="I236" s="36">
        <f>SUMIFS(СВЦЭМ!$G$34:$G$777,СВЦЭМ!$A$34:$A$777,$A236,СВЦЭМ!$B$34:$B$777,I$225)+'СЕТ СН'!$F$12</f>
        <v>260.26621155999999</v>
      </c>
      <c r="J236" s="36">
        <f>SUMIFS(СВЦЭМ!$G$34:$G$777,СВЦЭМ!$A$34:$A$777,$A236,СВЦЭМ!$B$34:$B$777,J$225)+'СЕТ СН'!$F$12</f>
        <v>241.97549065000001</v>
      </c>
      <c r="K236" s="36">
        <f>SUMIFS(СВЦЭМ!$G$34:$G$777,СВЦЭМ!$A$34:$A$777,$A236,СВЦЭМ!$B$34:$B$777,K$225)+'СЕТ СН'!$F$12</f>
        <v>222.95996402</v>
      </c>
      <c r="L236" s="36">
        <f>SUMIFS(СВЦЭМ!$G$34:$G$777,СВЦЭМ!$A$34:$A$777,$A236,СВЦЭМ!$B$34:$B$777,L$225)+'СЕТ СН'!$F$12</f>
        <v>223.09056808</v>
      </c>
      <c r="M236" s="36">
        <f>SUMIFS(СВЦЭМ!$G$34:$G$777,СВЦЭМ!$A$34:$A$777,$A236,СВЦЭМ!$B$34:$B$777,M$225)+'СЕТ СН'!$F$12</f>
        <v>234.94738931000001</v>
      </c>
      <c r="N236" s="36">
        <f>SUMIFS(СВЦЭМ!$G$34:$G$777,СВЦЭМ!$A$34:$A$777,$A236,СВЦЭМ!$B$34:$B$777,N$225)+'СЕТ СН'!$F$12</f>
        <v>249.00148433999999</v>
      </c>
      <c r="O236" s="36">
        <f>SUMIFS(СВЦЭМ!$G$34:$G$777,СВЦЭМ!$A$34:$A$777,$A236,СВЦЭМ!$B$34:$B$777,O$225)+'СЕТ СН'!$F$12</f>
        <v>257.73554294000002</v>
      </c>
      <c r="P236" s="36">
        <f>SUMIFS(СВЦЭМ!$G$34:$G$777,СВЦЭМ!$A$34:$A$777,$A236,СВЦЭМ!$B$34:$B$777,P$225)+'СЕТ СН'!$F$12</f>
        <v>259.80313623000001</v>
      </c>
      <c r="Q236" s="36">
        <f>SUMIFS(СВЦЭМ!$G$34:$G$777,СВЦЭМ!$A$34:$A$777,$A236,СВЦЭМ!$B$34:$B$777,Q$225)+'СЕТ СН'!$F$12</f>
        <v>248.84311292000001</v>
      </c>
      <c r="R236" s="36">
        <f>SUMIFS(СВЦЭМ!$G$34:$G$777,СВЦЭМ!$A$34:$A$777,$A236,СВЦЭМ!$B$34:$B$777,R$225)+'СЕТ СН'!$F$12</f>
        <v>238.38528255</v>
      </c>
      <c r="S236" s="36">
        <f>SUMIFS(СВЦЭМ!$G$34:$G$777,СВЦЭМ!$A$34:$A$777,$A236,СВЦЭМ!$B$34:$B$777,S$225)+'СЕТ СН'!$F$12</f>
        <v>214.76998871999999</v>
      </c>
      <c r="T236" s="36">
        <f>SUMIFS(СВЦЭМ!$G$34:$G$777,СВЦЭМ!$A$34:$A$777,$A236,СВЦЭМ!$B$34:$B$777,T$225)+'СЕТ СН'!$F$12</f>
        <v>209.56188245999999</v>
      </c>
      <c r="U236" s="36">
        <f>SUMIFS(СВЦЭМ!$G$34:$G$777,СВЦЭМ!$A$34:$A$777,$A236,СВЦЭМ!$B$34:$B$777,U$225)+'СЕТ СН'!$F$12</f>
        <v>210.5524345</v>
      </c>
      <c r="V236" s="36">
        <f>SUMIFS(СВЦЭМ!$G$34:$G$777,СВЦЭМ!$A$34:$A$777,$A236,СВЦЭМ!$B$34:$B$777,V$225)+'СЕТ СН'!$F$12</f>
        <v>214.84420513000001</v>
      </c>
      <c r="W236" s="36">
        <f>SUMIFS(СВЦЭМ!$G$34:$G$777,СВЦЭМ!$A$34:$A$777,$A236,СВЦЭМ!$B$34:$B$777,W$225)+'СЕТ СН'!$F$12</f>
        <v>219.39777975000001</v>
      </c>
      <c r="X236" s="36">
        <f>SUMIFS(СВЦЭМ!$G$34:$G$777,СВЦЭМ!$A$34:$A$777,$A236,СВЦЭМ!$B$34:$B$777,X$225)+'СЕТ СН'!$F$12</f>
        <v>221.40775549</v>
      </c>
      <c r="Y236" s="36">
        <f>SUMIFS(СВЦЭМ!$G$34:$G$777,СВЦЭМ!$A$34:$A$777,$A236,СВЦЭМ!$B$34:$B$777,Y$225)+'СЕТ СН'!$F$12</f>
        <v>243.66121337000001</v>
      </c>
    </row>
    <row r="237" spans="1:27" ht="15.75" x14ac:dyDescent="0.2">
      <c r="A237" s="35">
        <f t="shared" si="6"/>
        <v>43446</v>
      </c>
      <c r="B237" s="36">
        <f>SUMIFS(СВЦЭМ!$G$34:$G$777,СВЦЭМ!$A$34:$A$777,$A237,СВЦЭМ!$B$34:$B$777,B$225)+'СЕТ СН'!$F$12</f>
        <v>260.50204315000002</v>
      </c>
      <c r="C237" s="36">
        <f>SUMIFS(СВЦЭМ!$G$34:$G$777,СВЦЭМ!$A$34:$A$777,$A237,СВЦЭМ!$B$34:$B$777,C$225)+'СЕТ СН'!$F$12</f>
        <v>283.30685532000001</v>
      </c>
      <c r="D237" s="36">
        <f>SUMIFS(СВЦЭМ!$G$34:$G$777,СВЦЭМ!$A$34:$A$777,$A237,СВЦЭМ!$B$34:$B$777,D$225)+'СЕТ СН'!$F$12</f>
        <v>297.80695906</v>
      </c>
      <c r="E237" s="36">
        <f>SUMIFS(СВЦЭМ!$G$34:$G$777,СВЦЭМ!$A$34:$A$777,$A237,СВЦЭМ!$B$34:$B$777,E$225)+'СЕТ СН'!$F$12</f>
        <v>303.07885804</v>
      </c>
      <c r="F237" s="36">
        <f>SUMIFS(СВЦЭМ!$G$34:$G$777,СВЦЭМ!$A$34:$A$777,$A237,СВЦЭМ!$B$34:$B$777,F$225)+'СЕТ СН'!$F$12</f>
        <v>302.44200809</v>
      </c>
      <c r="G237" s="36">
        <f>SUMIFS(СВЦЭМ!$G$34:$G$777,СВЦЭМ!$A$34:$A$777,$A237,СВЦЭМ!$B$34:$B$777,G$225)+'СЕТ СН'!$F$12</f>
        <v>295.47768245999998</v>
      </c>
      <c r="H237" s="36">
        <f>SUMIFS(СВЦЭМ!$G$34:$G$777,СВЦЭМ!$A$34:$A$777,$A237,СВЦЭМ!$B$34:$B$777,H$225)+'СЕТ СН'!$F$12</f>
        <v>275.47972120999998</v>
      </c>
      <c r="I237" s="36">
        <f>SUMIFS(СВЦЭМ!$G$34:$G$777,СВЦЭМ!$A$34:$A$777,$A237,СВЦЭМ!$B$34:$B$777,I$225)+'СЕТ СН'!$F$12</f>
        <v>249.06471164999999</v>
      </c>
      <c r="J237" s="36">
        <f>SUMIFS(СВЦЭМ!$G$34:$G$777,СВЦЭМ!$A$34:$A$777,$A237,СВЦЭМ!$B$34:$B$777,J$225)+'СЕТ СН'!$F$12</f>
        <v>240.27560811000001</v>
      </c>
      <c r="K237" s="36">
        <f>SUMIFS(СВЦЭМ!$G$34:$G$777,СВЦЭМ!$A$34:$A$777,$A237,СВЦЭМ!$B$34:$B$777,K$225)+'СЕТ СН'!$F$12</f>
        <v>221.58424142999999</v>
      </c>
      <c r="L237" s="36">
        <f>SUMIFS(СВЦЭМ!$G$34:$G$777,СВЦЭМ!$A$34:$A$777,$A237,СВЦЭМ!$B$34:$B$777,L$225)+'СЕТ СН'!$F$12</f>
        <v>221.29268855000001</v>
      </c>
      <c r="M237" s="36">
        <f>SUMIFS(СВЦЭМ!$G$34:$G$777,СВЦЭМ!$A$34:$A$777,$A237,СВЦЭМ!$B$34:$B$777,M$225)+'СЕТ СН'!$F$12</f>
        <v>234.9475583</v>
      </c>
      <c r="N237" s="36">
        <f>SUMIFS(СВЦЭМ!$G$34:$G$777,СВЦЭМ!$A$34:$A$777,$A237,СВЦЭМ!$B$34:$B$777,N$225)+'СЕТ СН'!$F$12</f>
        <v>249.63780349000001</v>
      </c>
      <c r="O237" s="36">
        <f>SUMIFS(СВЦЭМ!$G$34:$G$777,СВЦЭМ!$A$34:$A$777,$A237,СВЦЭМ!$B$34:$B$777,O$225)+'СЕТ СН'!$F$12</f>
        <v>260.01672425999999</v>
      </c>
      <c r="P237" s="36">
        <f>SUMIFS(СВЦЭМ!$G$34:$G$777,СВЦЭМ!$A$34:$A$777,$A237,СВЦЭМ!$B$34:$B$777,P$225)+'СЕТ СН'!$F$12</f>
        <v>262.57506060999998</v>
      </c>
      <c r="Q237" s="36">
        <f>SUMIFS(СВЦЭМ!$G$34:$G$777,СВЦЭМ!$A$34:$A$777,$A237,СВЦЭМ!$B$34:$B$777,Q$225)+'СЕТ СН'!$F$12</f>
        <v>250.91088927000001</v>
      </c>
      <c r="R237" s="36">
        <f>SUMIFS(СВЦЭМ!$G$34:$G$777,СВЦЭМ!$A$34:$A$777,$A237,СВЦЭМ!$B$34:$B$777,R$225)+'СЕТ СН'!$F$12</f>
        <v>238.97306287999999</v>
      </c>
      <c r="S237" s="36">
        <f>SUMIFS(СВЦЭМ!$G$34:$G$777,СВЦЭМ!$A$34:$A$777,$A237,СВЦЭМ!$B$34:$B$777,S$225)+'СЕТ СН'!$F$12</f>
        <v>216.60777967000001</v>
      </c>
      <c r="T237" s="36">
        <f>SUMIFS(СВЦЭМ!$G$34:$G$777,СВЦЭМ!$A$34:$A$777,$A237,СВЦЭМ!$B$34:$B$777,T$225)+'СЕТ СН'!$F$12</f>
        <v>209.95645654</v>
      </c>
      <c r="U237" s="36">
        <f>SUMIFS(СВЦЭМ!$G$34:$G$777,СВЦЭМ!$A$34:$A$777,$A237,СВЦЭМ!$B$34:$B$777,U$225)+'СЕТ СН'!$F$12</f>
        <v>211.87195083</v>
      </c>
      <c r="V237" s="36">
        <f>SUMIFS(СВЦЭМ!$G$34:$G$777,СВЦЭМ!$A$34:$A$777,$A237,СВЦЭМ!$B$34:$B$777,V$225)+'СЕТ СН'!$F$12</f>
        <v>214.51791846</v>
      </c>
      <c r="W237" s="36">
        <f>SUMIFS(СВЦЭМ!$G$34:$G$777,СВЦЭМ!$A$34:$A$777,$A237,СВЦЭМ!$B$34:$B$777,W$225)+'СЕТ СН'!$F$12</f>
        <v>219.90261620000001</v>
      </c>
      <c r="X237" s="36">
        <f>SUMIFS(СВЦЭМ!$G$34:$G$777,СВЦЭМ!$A$34:$A$777,$A237,СВЦЭМ!$B$34:$B$777,X$225)+'СЕТ СН'!$F$12</f>
        <v>221.22526275000001</v>
      </c>
      <c r="Y237" s="36">
        <f>SUMIFS(СВЦЭМ!$G$34:$G$777,СВЦЭМ!$A$34:$A$777,$A237,СВЦЭМ!$B$34:$B$777,Y$225)+'СЕТ СН'!$F$12</f>
        <v>240.51838197999999</v>
      </c>
    </row>
    <row r="238" spans="1:27" ht="15.75" x14ac:dyDescent="0.2">
      <c r="A238" s="35">
        <f t="shared" si="6"/>
        <v>43447</v>
      </c>
      <c r="B238" s="36">
        <f>SUMIFS(СВЦЭМ!$G$34:$G$777,СВЦЭМ!$A$34:$A$777,$A238,СВЦЭМ!$B$34:$B$777,B$225)+'СЕТ СН'!$F$12</f>
        <v>260.16534225999999</v>
      </c>
      <c r="C238" s="36">
        <f>SUMIFS(СВЦЭМ!$G$34:$G$777,СВЦЭМ!$A$34:$A$777,$A238,СВЦЭМ!$B$34:$B$777,C$225)+'СЕТ СН'!$F$12</f>
        <v>278.65951919999998</v>
      </c>
      <c r="D238" s="36">
        <f>SUMIFS(СВЦЭМ!$G$34:$G$777,СВЦЭМ!$A$34:$A$777,$A238,СВЦЭМ!$B$34:$B$777,D$225)+'СЕТ СН'!$F$12</f>
        <v>294.06802922000003</v>
      </c>
      <c r="E238" s="36">
        <f>SUMIFS(СВЦЭМ!$G$34:$G$777,СВЦЭМ!$A$34:$A$777,$A238,СВЦЭМ!$B$34:$B$777,E$225)+'СЕТ СН'!$F$12</f>
        <v>297.97906734999998</v>
      </c>
      <c r="F238" s="36">
        <f>SUMIFS(СВЦЭМ!$G$34:$G$777,СВЦЭМ!$A$34:$A$777,$A238,СВЦЭМ!$B$34:$B$777,F$225)+'СЕТ СН'!$F$12</f>
        <v>298.32620272999998</v>
      </c>
      <c r="G238" s="36">
        <f>SUMIFS(СВЦЭМ!$G$34:$G$777,СВЦЭМ!$A$34:$A$777,$A238,СВЦЭМ!$B$34:$B$777,G$225)+'СЕТ СН'!$F$12</f>
        <v>293.67333911999998</v>
      </c>
      <c r="H238" s="36">
        <f>SUMIFS(СВЦЭМ!$G$34:$G$777,СВЦЭМ!$A$34:$A$777,$A238,СВЦЭМ!$B$34:$B$777,H$225)+'СЕТ СН'!$F$12</f>
        <v>274.06558374000002</v>
      </c>
      <c r="I238" s="36">
        <f>SUMIFS(СВЦЭМ!$G$34:$G$777,СВЦЭМ!$A$34:$A$777,$A238,СВЦЭМ!$B$34:$B$777,I$225)+'СЕТ СН'!$F$12</f>
        <v>253.45140043999999</v>
      </c>
      <c r="J238" s="36">
        <f>SUMIFS(СВЦЭМ!$G$34:$G$777,СВЦЭМ!$A$34:$A$777,$A238,СВЦЭМ!$B$34:$B$777,J$225)+'СЕТ СН'!$F$12</f>
        <v>236.04158502999999</v>
      </c>
      <c r="K238" s="36">
        <f>SUMIFS(СВЦЭМ!$G$34:$G$777,СВЦЭМ!$A$34:$A$777,$A238,СВЦЭМ!$B$34:$B$777,K$225)+'СЕТ СН'!$F$12</f>
        <v>222.19319407</v>
      </c>
      <c r="L238" s="36">
        <f>SUMIFS(СВЦЭМ!$G$34:$G$777,СВЦЭМ!$A$34:$A$777,$A238,СВЦЭМ!$B$34:$B$777,L$225)+'СЕТ СН'!$F$12</f>
        <v>221.12544072</v>
      </c>
      <c r="M238" s="36">
        <f>SUMIFS(СВЦЭМ!$G$34:$G$777,СВЦЭМ!$A$34:$A$777,$A238,СВЦЭМ!$B$34:$B$777,M$225)+'СЕТ СН'!$F$12</f>
        <v>232.89674112</v>
      </c>
      <c r="N238" s="36">
        <f>SUMIFS(СВЦЭМ!$G$34:$G$777,СВЦЭМ!$A$34:$A$777,$A238,СВЦЭМ!$B$34:$B$777,N$225)+'СЕТ СН'!$F$12</f>
        <v>250.39632771999999</v>
      </c>
      <c r="O238" s="36">
        <f>SUMIFS(СВЦЭМ!$G$34:$G$777,СВЦЭМ!$A$34:$A$777,$A238,СВЦЭМ!$B$34:$B$777,O$225)+'СЕТ СН'!$F$12</f>
        <v>258.40951731000001</v>
      </c>
      <c r="P238" s="36">
        <f>SUMIFS(СВЦЭМ!$G$34:$G$777,СВЦЭМ!$A$34:$A$777,$A238,СВЦЭМ!$B$34:$B$777,P$225)+'СЕТ СН'!$F$12</f>
        <v>256.38866596999998</v>
      </c>
      <c r="Q238" s="36">
        <f>SUMIFS(СВЦЭМ!$G$34:$G$777,СВЦЭМ!$A$34:$A$777,$A238,СВЦЭМ!$B$34:$B$777,Q$225)+'СЕТ СН'!$F$12</f>
        <v>249.44624415999999</v>
      </c>
      <c r="R238" s="36">
        <f>SUMIFS(СВЦЭМ!$G$34:$G$777,СВЦЭМ!$A$34:$A$777,$A238,СВЦЭМ!$B$34:$B$777,R$225)+'СЕТ СН'!$F$12</f>
        <v>244.40977889999999</v>
      </c>
      <c r="S238" s="36">
        <f>SUMIFS(СВЦЭМ!$G$34:$G$777,СВЦЭМ!$A$34:$A$777,$A238,СВЦЭМ!$B$34:$B$777,S$225)+'СЕТ СН'!$F$12</f>
        <v>225.53915243</v>
      </c>
      <c r="T238" s="36">
        <f>SUMIFS(СВЦЭМ!$G$34:$G$777,СВЦЭМ!$A$34:$A$777,$A238,СВЦЭМ!$B$34:$B$777,T$225)+'СЕТ СН'!$F$12</f>
        <v>225.81682004000001</v>
      </c>
      <c r="U238" s="36">
        <f>SUMIFS(СВЦЭМ!$G$34:$G$777,СВЦЭМ!$A$34:$A$777,$A238,СВЦЭМ!$B$34:$B$777,U$225)+'СЕТ СН'!$F$12</f>
        <v>228.16349195000001</v>
      </c>
      <c r="V238" s="36">
        <f>SUMIFS(СВЦЭМ!$G$34:$G$777,СВЦЭМ!$A$34:$A$777,$A238,СВЦЭМ!$B$34:$B$777,V$225)+'СЕТ СН'!$F$12</f>
        <v>220.25743073000001</v>
      </c>
      <c r="W238" s="36">
        <f>SUMIFS(СВЦЭМ!$G$34:$G$777,СВЦЭМ!$A$34:$A$777,$A238,СВЦЭМ!$B$34:$B$777,W$225)+'СЕТ СН'!$F$12</f>
        <v>219.65612851</v>
      </c>
      <c r="X238" s="36">
        <f>SUMIFS(СВЦЭМ!$G$34:$G$777,СВЦЭМ!$A$34:$A$777,$A238,СВЦЭМ!$B$34:$B$777,X$225)+'СЕТ СН'!$F$12</f>
        <v>221.34804507000001</v>
      </c>
      <c r="Y238" s="36">
        <f>SUMIFS(СВЦЭМ!$G$34:$G$777,СВЦЭМ!$A$34:$A$777,$A238,СВЦЭМ!$B$34:$B$777,Y$225)+'СЕТ СН'!$F$12</f>
        <v>244.51338014000001</v>
      </c>
    </row>
    <row r="239" spans="1:27" ht="15.75" x14ac:dyDescent="0.2">
      <c r="A239" s="35">
        <f t="shared" si="6"/>
        <v>43448</v>
      </c>
      <c r="B239" s="36">
        <f>SUMIFS(СВЦЭМ!$G$34:$G$777,СВЦЭМ!$A$34:$A$777,$A239,СВЦЭМ!$B$34:$B$777,B$225)+'СЕТ СН'!$F$12</f>
        <v>263.97344235999998</v>
      </c>
      <c r="C239" s="36">
        <f>SUMIFS(СВЦЭМ!$G$34:$G$777,СВЦЭМ!$A$34:$A$777,$A239,СВЦЭМ!$B$34:$B$777,C$225)+'СЕТ СН'!$F$12</f>
        <v>283.41358697999999</v>
      </c>
      <c r="D239" s="36">
        <f>SUMIFS(СВЦЭМ!$G$34:$G$777,СВЦЭМ!$A$34:$A$777,$A239,СВЦЭМ!$B$34:$B$777,D$225)+'СЕТ СН'!$F$12</f>
        <v>297.75021601999998</v>
      </c>
      <c r="E239" s="36">
        <f>SUMIFS(СВЦЭМ!$G$34:$G$777,СВЦЭМ!$A$34:$A$777,$A239,СВЦЭМ!$B$34:$B$777,E$225)+'СЕТ СН'!$F$12</f>
        <v>298.94699766000002</v>
      </c>
      <c r="F239" s="36">
        <f>SUMIFS(СВЦЭМ!$G$34:$G$777,СВЦЭМ!$A$34:$A$777,$A239,СВЦЭМ!$B$34:$B$777,F$225)+'СЕТ СН'!$F$12</f>
        <v>298.45380788</v>
      </c>
      <c r="G239" s="36">
        <f>SUMIFS(СВЦЭМ!$G$34:$G$777,СВЦЭМ!$A$34:$A$777,$A239,СВЦЭМ!$B$34:$B$777,G$225)+'СЕТ СН'!$F$12</f>
        <v>292.59622555999999</v>
      </c>
      <c r="H239" s="36">
        <f>SUMIFS(СВЦЭМ!$G$34:$G$777,СВЦЭМ!$A$34:$A$777,$A239,СВЦЭМ!$B$34:$B$777,H$225)+'СЕТ СН'!$F$12</f>
        <v>280.70188761000003</v>
      </c>
      <c r="I239" s="36">
        <f>SUMIFS(СВЦЭМ!$G$34:$G$777,СВЦЭМ!$A$34:$A$777,$A239,СВЦЭМ!$B$34:$B$777,I$225)+'СЕТ СН'!$F$12</f>
        <v>254.76105390000001</v>
      </c>
      <c r="J239" s="36">
        <f>SUMIFS(СВЦЭМ!$G$34:$G$777,СВЦЭМ!$A$34:$A$777,$A239,СВЦЭМ!$B$34:$B$777,J$225)+'СЕТ СН'!$F$12</f>
        <v>238.25482063999999</v>
      </c>
      <c r="K239" s="36">
        <f>SUMIFS(СВЦЭМ!$G$34:$G$777,СВЦЭМ!$A$34:$A$777,$A239,СВЦЭМ!$B$34:$B$777,K$225)+'СЕТ СН'!$F$12</f>
        <v>221.87216183999999</v>
      </c>
      <c r="L239" s="36">
        <f>SUMIFS(СВЦЭМ!$G$34:$G$777,СВЦЭМ!$A$34:$A$777,$A239,СВЦЭМ!$B$34:$B$777,L$225)+'СЕТ СН'!$F$12</f>
        <v>221.06069932</v>
      </c>
      <c r="M239" s="36">
        <f>SUMIFS(СВЦЭМ!$G$34:$G$777,СВЦЭМ!$A$34:$A$777,$A239,СВЦЭМ!$B$34:$B$777,M$225)+'СЕТ СН'!$F$12</f>
        <v>236.91817961999999</v>
      </c>
      <c r="N239" s="36">
        <f>SUMIFS(СВЦЭМ!$G$34:$G$777,СВЦЭМ!$A$34:$A$777,$A239,СВЦЭМ!$B$34:$B$777,N$225)+'СЕТ СН'!$F$12</f>
        <v>253.66178572999999</v>
      </c>
      <c r="O239" s="36">
        <f>SUMIFS(СВЦЭМ!$G$34:$G$777,СВЦЭМ!$A$34:$A$777,$A239,СВЦЭМ!$B$34:$B$777,O$225)+'СЕТ СН'!$F$12</f>
        <v>257.38486320999999</v>
      </c>
      <c r="P239" s="36">
        <f>SUMIFS(СВЦЭМ!$G$34:$G$777,СВЦЭМ!$A$34:$A$777,$A239,СВЦЭМ!$B$34:$B$777,P$225)+'СЕТ СН'!$F$12</f>
        <v>255.7780794</v>
      </c>
      <c r="Q239" s="36">
        <f>SUMIFS(СВЦЭМ!$G$34:$G$777,СВЦЭМ!$A$34:$A$777,$A239,СВЦЭМ!$B$34:$B$777,Q$225)+'СЕТ СН'!$F$12</f>
        <v>254.81777922000001</v>
      </c>
      <c r="R239" s="36">
        <f>SUMIFS(СВЦЭМ!$G$34:$G$777,СВЦЭМ!$A$34:$A$777,$A239,СВЦЭМ!$B$34:$B$777,R$225)+'СЕТ СН'!$F$12</f>
        <v>247.22029667000001</v>
      </c>
      <c r="S239" s="36">
        <f>SUMIFS(СВЦЭМ!$G$34:$G$777,СВЦЭМ!$A$34:$A$777,$A239,СВЦЭМ!$B$34:$B$777,S$225)+'СЕТ СН'!$F$12</f>
        <v>221.19155524000001</v>
      </c>
      <c r="T239" s="36">
        <f>SUMIFS(СВЦЭМ!$G$34:$G$777,СВЦЭМ!$A$34:$A$777,$A239,СВЦЭМ!$B$34:$B$777,T$225)+'СЕТ СН'!$F$12</f>
        <v>210.05579465</v>
      </c>
      <c r="U239" s="36">
        <f>SUMIFS(СВЦЭМ!$G$34:$G$777,СВЦЭМ!$A$34:$A$777,$A239,СВЦЭМ!$B$34:$B$777,U$225)+'СЕТ СН'!$F$12</f>
        <v>208.61145063000001</v>
      </c>
      <c r="V239" s="36">
        <f>SUMIFS(СВЦЭМ!$G$34:$G$777,СВЦЭМ!$A$34:$A$777,$A239,СВЦЭМ!$B$34:$B$777,V$225)+'СЕТ СН'!$F$12</f>
        <v>210.22028893999999</v>
      </c>
      <c r="W239" s="36">
        <f>SUMIFS(СВЦЭМ!$G$34:$G$777,СВЦЭМ!$A$34:$A$777,$A239,СВЦЭМ!$B$34:$B$777,W$225)+'СЕТ СН'!$F$12</f>
        <v>215.19699856</v>
      </c>
      <c r="X239" s="36">
        <f>SUMIFS(СВЦЭМ!$G$34:$G$777,СВЦЭМ!$A$34:$A$777,$A239,СВЦЭМ!$B$34:$B$777,X$225)+'СЕТ СН'!$F$12</f>
        <v>218.48403966000001</v>
      </c>
      <c r="Y239" s="36">
        <f>SUMIFS(СВЦЭМ!$G$34:$G$777,СВЦЭМ!$A$34:$A$777,$A239,СВЦЭМ!$B$34:$B$777,Y$225)+'СЕТ СН'!$F$12</f>
        <v>241.38203411000001</v>
      </c>
    </row>
    <row r="240" spans="1:27" ht="15.75" x14ac:dyDescent="0.2">
      <c r="A240" s="35">
        <f t="shared" si="6"/>
        <v>43449</v>
      </c>
      <c r="B240" s="36">
        <f>SUMIFS(СВЦЭМ!$G$34:$G$777,СВЦЭМ!$A$34:$A$777,$A240,СВЦЭМ!$B$34:$B$777,B$225)+'СЕТ СН'!$F$12</f>
        <v>273.96092850000002</v>
      </c>
      <c r="C240" s="36">
        <f>SUMIFS(СВЦЭМ!$G$34:$G$777,СВЦЭМ!$A$34:$A$777,$A240,СВЦЭМ!$B$34:$B$777,C$225)+'СЕТ СН'!$F$12</f>
        <v>286.28374045999999</v>
      </c>
      <c r="D240" s="36">
        <f>SUMIFS(СВЦЭМ!$G$34:$G$777,СВЦЭМ!$A$34:$A$777,$A240,СВЦЭМ!$B$34:$B$777,D$225)+'СЕТ СН'!$F$12</f>
        <v>297.21713653</v>
      </c>
      <c r="E240" s="36">
        <f>SUMIFS(СВЦЭМ!$G$34:$G$777,СВЦЭМ!$A$34:$A$777,$A240,СВЦЭМ!$B$34:$B$777,E$225)+'СЕТ СН'!$F$12</f>
        <v>297.18053072999999</v>
      </c>
      <c r="F240" s="36">
        <f>SUMIFS(СВЦЭМ!$G$34:$G$777,СВЦЭМ!$A$34:$A$777,$A240,СВЦЭМ!$B$34:$B$777,F$225)+'СЕТ СН'!$F$12</f>
        <v>296.89058681</v>
      </c>
      <c r="G240" s="36">
        <f>SUMIFS(СВЦЭМ!$G$34:$G$777,СВЦЭМ!$A$34:$A$777,$A240,СВЦЭМ!$B$34:$B$777,G$225)+'СЕТ СН'!$F$12</f>
        <v>289.46369046000001</v>
      </c>
      <c r="H240" s="36">
        <f>SUMIFS(СВЦЭМ!$G$34:$G$777,СВЦЭМ!$A$34:$A$777,$A240,СВЦЭМ!$B$34:$B$777,H$225)+'СЕТ СН'!$F$12</f>
        <v>282.94109729000002</v>
      </c>
      <c r="I240" s="36">
        <f>SUMIFS(СВЦЭМ!$G$34:$G$777,СВЦЭМ!$A$34:$A$777,$A240,СВЦЭМ!$B$34:$B$777,I$225)+'СЕТ СН'!$F$12</f>
        <v>257.84819461000001</v>
      </c>
      <c r="J240" s="36">
        <f>SUMIFS(СВЦЭМ!$G$34:$G$777,СВЦЭМ!$A$34:$A$777,$A240,СВЦЭМ!$B$34:$B$777,J$225)+'СЕТ СН'!$F$12</f>
        <v>234.30505242999999</v>
      </c>
      <c r="K240" s="36">
        <f>SUMIFS(СВЦЭМ!$G$34:$G$777,СВЦЭМ!$A$34:$A$777,$A240,СВЦЭМ!$B$34:$B$777,K$225)+'СЕТ СН'!$F$12</f>
        <v>217.17730732000001</v>
      </c>
      <c r="L240" s="36">
        <f>SUMIFS(СВЦЭМ!$G$34:$G$777,СВЦЭМ!$A$34:$A$777,$A240,СВЦЭМ!$B$34:$B$777,L$225)+'СЕТ СН'!$F$12</f>
        <v>221.26418917000001</v>
      </c>
      <c r="M240" s="36">
        <f>SUMIFS(СВЦЭМ!$G$34:$G$777,СВЦЭМ!$A$34:$A$777,$A240,СВЦЭМ!$B$34:$B$777,M$225)+'СЕТ СН'!$F$12</f>
        <v>235.20047986</v>
      </c>
      <c r="N240" s="36">
        <f>SUMIFS(СВЦЭМ!$G$34:$G$777,СВЦЭМ!$A$34:$A$777,$A240,СВЦЭМ!$B$34:$B$777,N$225)+'СЕТ СН'!$F$12</f>
        <v>251.46271171999999</v>
      </c>
      <c r="O240" s="36">
        <f>SUMIFS(СВЦЭМ!$G$34:$G$777,СВЦЭМ!$A$34:$A$777,$A240,СВЦЭМ!$B$34:$B$777,O$225)+'СЕТ СН'!$F$12</f>
        <v>262.21499871999998</v>
      </c>
      <c r="P240" s="36">
        <f>SUMIFS(СВЦЭМ!$G$34:$G$777,СВЦЭМ!$A$34:$A$777,$A240,СВЦЭМ!$B$34:$B$777,P$225)+'СЕТ СН'!$F$12</f>
        <v>257.27770351999999</v>
      </c>
      <c r="Q240" s="36">
        <f>SUMIFS(СВЦЭМ!$G$34:$G$777,СВЦЭМ!$A$34:$A$777,$A240,СВЦЭМ!$B$34:$B$777,Q$225)+'СЕТ СН'!$F$12</f>
        <v>252.13966128999999</v>
      </c>
      <c r="R240" s="36">
        <f>SUMIFS(СВЦЭМ!$G$34:$G$777,СВЦЭМ!$A$34:$A$777,$A240,СВЦЭМ!$B$34:$B$777,R$225)+'СЕТ СН'!$F$12</f>
        <v>239.65030275999999</v>
      </c>
      <c r="S240" s="36">
        <f>SUMIFS(СВЦЭМ!$G$34:$G$777,СВЦЭМ!$A$34:$A$777,$A240,СВЦЭМ!$B$34:$B$777,S$225)+'СЕТ СН'!$F$12</f>
        <v>216.51621087999999</v>
      </c>
      <c r="T240" s="36">
        <f>SUMIFS(СВЦЭМ!$G$34:$G$777,СВЦЭМ!$A$34:$A$777,$A240,СВЦЭМ!$B$34:$B$777,T$225)+'СЕТ СН'!$F$12</f>
        <v>203.96327126</v>
      </c>
      <c r="U240" s="36">
        <f>SUMIFS(СВЦЭМ!$G$34:$G$777,СВЦЭМ!$A$34:$A$777,$A240,СВЦЭМ!$B$34:$B$777,U$225)+'СЕТ СН'!$F$12</f>
        <v>207.90264048</v>
      </c>
      <c r="V240" s="36">
        <f>SUMIFS(СВЦЭМ!$G$34:$G$777,СВЦЭМ!$A$34:$A$777,$A240,СВЦЭМ!$B$34:$B$777,V$225)+'СЕТ СН'!$F$12</f>
        <v>209.21045527999999</v>
      </c>
      <c r="W240" s="36">
        <f>SUMIFS(СВЦЭМ!$G$34:$G$777,СВЦЭМ!$A$34:$A$777,$A240,СВЦЭМ!$B$34:$B$777,W$225)+'СЕТ СН'!$F$12</f>
        <v>210.93599594</v>
      </c>
      <c r="X240" s="36">
        <f>SUMIFS(СВЦЭМ!$G$34:$G$777,СВЦЭМ!$A$34:$A$777,$A240,СВЦЭМ!$B$34:$B$777,X$225)+'СЕТ СН'!$F$12</f>
        <v>217.88761228000001</v>
      </c>
      <c r="Y240" s="36">
        <f>SUMIFS(СВЦЭМ!$G$34:$G$777,СВЦЭМ!$A$34:$A$777,$A240,СВЦЭМ!$B$34:$B$777,Y$225)+'СЕТ СН'!$F$12</f>
        <v>235.61616207</v>
      </c>
    </row>
    <row r="241" spans="1:25" ht="15.75" x14ac:dyDescent="0.2">
      <c r="A241" s="35">
        <f t="shared" si="6"/>
        <v>43450</v>
      </c>
      <c r="B241" s="36">
        <f>SUMIFS(СВЦЭМ!$G$34:$G$777,СВЦЭМ!$A$34:$A$777,$A241,СВЦЭМ!$B$34:$B$777,B$225)+'СЕТ СН'!$F$12</f>
        <v>262.86643973000002</v>
      </c>
      <c r="C241" s="36">
        <f>SUMIFS(СВЦЭМ!$G$34:$G$777,СВЦЭМ!$A$34:$A$777,$A241,СВЦЭМ!$B$34:$B$777,C$225)+'СЕТ СН'!$F$12</f>
        <v>284.36092351000002</v>
      </c>
      <c r="D241" s="36">
        <f>SUMIFS(СВЦЭМ!$G$34:$G$777,СВЦЭМ!$A$34:$A$777,$A241,СВЦЭМ!$B$34:$B$777,D$225)+'СЕТ СН'!$F$12</f>
        <v>299.53710391999999</v>
      </c>
      <c r="E241" s="36">
        <f>SUMIFS(СВЦЭМ!$G$34:$G$777,СВЦЭМ!$A$34:$A$777,$A241,СВЦЭМ!$B$34:$B$777,E$225)+'СЕТ СН'!$F$12</f>
        <v>296.15461848000001</v>
      </c>
      <c r="F241" s="36">
        <f>SUMIFS(СВЦЭМ!$G$34:$G$777,СВЦЭМ!$A$34:$A$777,$A241,СВЦЭМ!$B$34:$B$777,F$225)+'СЕТ СН'!$F$12</f>
        <v>293.68517945999997</v>
      </c>
      <c r="G241" s="36">
        <f>SUMIFS(СВЦЭМ!$G$34:$G$777,СВЦЭМ!$A$34:$A$777,$A241,СВЦЭМ!$B$34:$B$777,G$225)+'СЕТ СН'!$F$12</f>
        <v>290.20219809999998</v>
      </c>
      <c r="H241" s="36">
        <f>SUMIFS(СВЦЭМ!$G$34:$G$777,СВЦЭМ!$A$34:$A$777,$A241,СВЦЭМ!$B$34:$B$777,H$225)+'СЕТ СН'!$F$12</f>
        <v>285.27579966000002</v>
      </c>
      <c r="I241" s="36">
        <f>SUMIFS(СВЦЭМ!$G$34:$G$777,СВЦЭМ!$A$34:$A$777,$A241,СВЦЭМ!$B$34:$B$777,I$225)+'СЕТ СН'!$F$12</f>
        <v>262.74985895999998</v>
      </c>
      <c r="J241" s="36">
        <f>SUMIFS(СВЦЭМ!$G$34:$G$777,СВЦЭМ!$A$34:$A$777,$A241,СВЦЭМ!$B$34:$B$777,J$225)+'СЕТ СН'!$F$12</f>
        <v>240.4587612</v>
      </c>
      <c r="K241" s="36">
        <f>SUMIFS(СВЦЭМ!$G$34:$G$777,СВЦЭМ!$A$34:$A$777,$A241,СВЦЭМ!$B$34:$B$777,K$225)+'СЕТ СН'!$F$12</f>
        <v>223.71023077000001</v>
      </c>
      <c r="L241" s="36">
        <f>SUMIFS(СВЦЭМ!$G$34:$G$777,СВЦЭМ!$A$34:$A$777,$A241,СВЦЭМ!$B$34:$B$777,L$225)+'СЕТ СН'!$F$12</f>
        <v>215.82437418999999</v>
      </c>
      <c r="M241" s="36">
        <f>SUMIFS(СВЦЭМ!$G$34:$G$777,СВЦЭМ!$A$34:$A$777,$A241,СВЦЭМ!$B$34:$B$777,M$225)+'СЕТ СН'!$F$12</f>
        <v>231.38530262</v>
      </c>
      <c r="N241" s="36">
        <f>SUMIFS(СВЦЭМ!$G$34:$G$777,СВЦЭМ!$A$34:$A$777,$A241,СВЦЭМ!$B$34:$B$777,N$225)+'СЕТ СН'!$F$12</f>
        <v>250.24773709999999</v>
      </c>
      <c r="O241" s="36">
        <f>SUMIFS(СВЦЭМ!$G$34:$G$777,СВЦЭМ!$A$34:$A$777,$A241,СВЦЭМ!$B$34:$B$777,O$225)+'СЕТ СН'!$F$12</f>
        <v>256.15900964999997</v>
      </c>
      <c r="P241" s="36">
        <f>SUMIFS(СВЦЭМ!$G$34:$G$777,СВЦЭМ!$A$34:$A$777,$A241,СВЦЭМ!$B$34:$B$777,P$225)+'СЕТ СН'!$F$12</f>
        <v>257.48726123</v>
      </c>
      <c r="Q241" s="36">
        <f>SUMIFS(СВЦЭМ!$G$34:$G$777,СВЦЭМ!$A$34:$A$777,$A241,СВЦЭМ!$B$34:$B$777,Q$225)+'СЕТ СН'!$F$12</f>
        <v>256.93290380000002</v>
      </c>
      <c r="R241" s="36">
        <f>SUMIFS(СВЦЭМ!$G$34:$G$777,СВЦЭМ!$A$34:$A$777,$A241,СВЦЭМ!$B$34:$B$777,R$225)+'СЕТ СН'!$F$12</f>
        <v>244.65621422000001</v>
      </c>
      <c r="S241" s="36">
        <f>SUMIFS(СВЦЭМ!$G$34:$G$777,СВЦЭМ!$A$34:$A$777,$A241,СВЦЭМ!$B$34:$B$777,S$225)+'СЕТ СН'!$F$12</f>
        <v>217.13853895</v>
      </c>
      <c r="T241" s="36">
        <f>SUMIFS(СВЦЭМ!$G$34:$G$777,СВЦЭМ!$A$34:$A$777,$A241,СВЦЭМ!$B$34:$B$777,T$225)+'СЕТ СН'!$F$12</f>
        <v>203.33363686999999</v>
      </c>
      <c r="U241" s="36">
        <f>SUMIFS(СВЦЭМ!$G$34:$G$777,СВЦЭМ!$A$34:$A$777,$A241,СВЦЭМ!$B$34:$B$777,U$225)+'СЕТ СН'!$F$12</f>
        <v>204.12788871999999</v>
      </c>
      <c r="V241" s="36">
        <f>SUMIFS(СВЦЭМ!$G$34:$G$777,СВЦЭМ!$A$34:$A$777,$A241,СВЦЭМ!$B$34:$B$777,V$225)+'СЕТ СН'!$F$12</f>
        <v>207.02681949999999</v>
      </c>
      <c r="W241" s="36">
        <f>SUMIFS(СВЦЭМ!$G$34:$G$777,СВЦЭМ!$A$34:$A$777,$A241,СВЦЭМ!$B$34:$B$777,W$225)+'СЕТ СН'!$F$12</f>
        <v>211.23371506999999</v>
      </c>
      <c r="X241" s="36">
        <f>SUMIFS(СВЦЭМ!$G$34:$G$777,СВЦЭМ!$A$34:$A$777,$A241,СВЦЭМ!$B$34:$B$777,X$225)+'СЕТ СН'!$F$12</f>
        <v>218.92436859</v>
      </c>
      <c r="Y241" s="36">
        <f>SUMIFS(СВЦЭМ!$G$34:$G$777,СВЦЭМ!$A$34:$A$777,$A241,СВЦЭМ!$B$34:$B$777,Y$225)+'СЕТ СН'!$F$12</f>
        <v>236.9046878</v>
      </c>
    </row>
    <row r="242" spans="1:25" ht="15.75" x14ac:dyDescent="0.2">
      <c r="A242" s="35">
        <f t="shared" si="6"/>
        <v>43451</v>
      </c>
      <c r="B242" s="36">
        <f>SUMIFS(СВЦЭМ!$G$34:$G$777,СВЦЭМ!$A$34:$A$777,$A242,СВЦЭМ!$B$34:$B$777,B$225)+'СЕТ СН'!$F$12</f>
        <v>274.82657358</v>
      </c>
      <c r="C242" s="36">
        <f>SUMIFS(СВЦЭМ!$G$34:$G$777,СВЦЭМ!$A$34:$A$777,$A242,СВЦЭМ!$B$34:$B$777,C$225)+'СЕТ СН'!$F$12</f>
        <v>299.33654287000002</v>
      </c>
      <c r="D242" s="36">
        <f>SUMIFS(СВЦЭМ!$G$34:$G$777,СВЦЭМ!$A$34:$A$777,$A242,СВЦЭМ!$B$34:$B$777,D$225)+'СЕТ СН'!$F$12</f>
        <v>315.92126839000002</v>
      </c>
      <c r="E242" s="36">
        <f>SUMIFS(СВЦЭМ!$G$34:$G$777,СВЦЭМ!$A$34:$A$777,$A242,СВЦЭМ!$B$34:$B$777,E$225)+'СЕТ СН'!$F$12</f>
        <v>319.99230679999999</v>
      </c>
      <c r="F242" s="36">
        <f>SUMIFS(СВЦЭМ!$G$34:$G$777,СВЦЭМ!$A$34:$A$777,$A242,СВЦЭМ!$B$34:$B$777,F$225)+'СЕТ СН'!$F$12</f>
        <v>319.77707024</v>
      </c>
      <c r="G242" s="36">
        <f>SUMIFS(СВЦЭМ!$G$34:$G$777,СВЦЭМ!$A$34:$A$777,$A242,СВЦЭМ!$B$34:$B$777,G$225)+'СЕТ СН'!$F$12</f>
        <v>300.28440089999998</v>
      </c>
      <c r="H242" s="36">
        <f>SUMIFS(СВЦЭМ!$G$34:$G$777,СВЦЭМ!$A$34:$A$777,$A242,СВЦЭМ!$B$34:$B$777,H$225)+'СЕТ СН'!$F$12</f>
        <v>284.18485218000001</v>
      </c>
      <c r="I242" s="36">
        <f>SUMIFS(СВЦЭМ!$G$34:$G$777,СВЦЭМ!$A$34:$A$777,$A242,СВЦЭМ!$B$34:$B$777,I$225)+'СЕТ СН'!$F$12</f>
        <v>257.06468028</v>
      </c>
      <c r="J242" s="36">
        <f>SUMIFS(СВЦЭМ!$G$34:$G$777,СВЦЭМ!$A$34:$A$777,$A242,СВЦЭМ!$B$34:$B$777,J$225)+'СЕТ СН'!$F$12</f>
        <v>239.68932856999999</v>
      </c>
      <c r="K242" s="36">
        <f>SUMIFS(СВЦЭМ!$G$34:$G$777,СВЦЭМ!$A$34:$A$777,$A242,СВЦЭМ!$B$34:$B$777,K$225)+'СЕТ СН'!$F$12</f>
        <v>219.69422071</v>
      </c>
      <c r="L242" s="36">
        <f>SUMIFS(СВЦЭМ!$G$34:$G$777,СВЦЭМ!$A$34:$A$777,$A242,СВЦЭМ!$B$34:$B$777,L$225)+'СЕТ СН'!$F$12</f>
        <v>218.0457284</v>
      </c>
      <c r="M242" s="36">
        <f>SUMIFS(СВЦЭМ!$G$34:$G$777,СВЦЭМ!$A$34:$A$777,$A242,СВЦЭМ!$B$34:$B$777,M$225)+'СЕТ СН'!$F$12</f>
        <v>232.82058617999999</v>
      </c>
      <c r="N242" s="36">
        <f>SUMIFS(СВЦЭМ!$G$34:$G$777,СВЦЭМ!$A$34:$A$777,$A242,СВЦЭМ!$B$34:$B$777,N$225)+'СЕТ СН'!$F$12</f>
        <v>251.22732110000001</v>
      </c>
      <c r="O242" s="36">
        <f>SUMIFS(СВЦЭМ!$G$34:$G$777,СВЦЭМ!$A$34:$A$777,$A242,СВЦЭМ!$B$34:$B$777,O$225)+'СЕТ СН'!$F$12</f>
        <v>263.90163695000001</v>
      </c>
      <c r="P242" s="36">
        <f>SUMIFS(СВЦЭМ!$G$34:$G$777,СВЦЭМ!$A$34:$A$777,$A242,СВЦЭМ!$B$34:$B$777,P$225)+'СЕТ СН'!$F$12</f>
        <v>266.48104281000002</v>
      </c>
      <c r="Q242" s="36">
        <f>SUMIFS(СВЦЭМ!$G$34:$G$777,СВЦЭМ!$A$34:$A$777,$A242,СВЦЭМ!$B$34:$B$777,Q$225)+'СЕТ СН'!$F$12</f>
        <v>259.43808961000002</v>
      </c>
      <c r="R242" s="36">
        <f>SUMIFS(СВЦЭМ!$G$34:$G$777,СВЦЭМ!$A$34:$A$777,$A242,СВЦЭМ!$B$34:$B$777,R$225)+'СЕТ СН'!$F$12</f>
        <v>241.03572943</v>
      </c>
      <c r="S242" s="36">
        <f>SUMIFS(СВЦЭМ!$G$34:$G$777,СВЦЭМ!$A$34:$A$777,$A242,СВЦЭМ!$B$34:$B$777,S$225)+'СЕТ СН'!$F$12</f>
        <v>211.16126997999999</v>
      </c>
      <c r="T242" s="36">
        <f>SUMIFS(СВЦЭМ!$G$34:$G$777,СВЦЭМ!$A$34:$A$777,$A242,СВЦЭМ!$B$34:$B$777,T$225)+'СЕТ СН'!$F$12</f>
        <v>197.95540202000001</v>
      </c>
      <c r="U242" s="36">
        <f>SUMIFS(СВЦЭМ!$G$34:$G$777,СВЦЭМ!$A$34:$A$777,$A242,СВЦЭМ!$B$34:$B$777,U$225)+'СЕТ СН'!$F$12</f>
        <v>198.62015675999999</v>
      </c>
      <c r="V242" s="36">
        <f>SUMIFS(СВЦЭМ!$G$34:$G$777,СВЦЭМ!$A$34:$A$777,$A242,СВЦЭМ!$B$34:$B$777,V$225)+'СЕТ СН'!$F$12</f>
        <v>204.15434350999999</v>
      </c>
      <c r="W242" s="36">
        <f>SUMIFS(СВЦЭМ!$G$34:$G$777,СВЦЭМ!$A$34:$A$777,$A242,СВЦЭМ!$B$34:$B$777,W$225)+'СЕТ СН'!$F$12</f>
        <v>209.52416776999999</v>
      </c>
      <c r="X242" s="36">
        <f>SUMIFS(СВЦЭМ!$G$34:$G$777,СВЦЭМ!$A$34:$A$777,$A242,СВЦЭМ!$B$34:$B$777,X$225)+'СЕТ СН'!$F$12</f>
        <v>212.21950315999999</v>
      </c>
      <c r="Y242" s="36">
        <f>SUMIFS(СВЦЭМ!$G$34:$G$777,СВЦЭМ!$A$34:$A$777,$A242,СВЦЭМ!$B$34:$B$777,Y$225)+'СЕТ СН'!$F$12</f>
        <v>237.03252327999999</v>
      </c>
    </row>
    <row r="243" spans="1:25" ht="15.75" x14ac:dyDescent="0.2">
      <c r="A243" s="35">
        <f t="shared" si="6"/>
        <v>43452</v>
      </c>
      <c r="B243" s="36">
        <f>SUMIFS(СВЦЭМ!$G$34:$G$777,СВЦЭМ!$A$34:$A$777,$A243,СВЦЭМ!$B$34:$B$777,B$225)+'СЕТ СН'!$F$12</f>
        <v>263.02052558000003</v>
      </c>
      <c r="C243" s="36">
        <f>SUMIFS(СВЦЭМ!$G$34:$G$777,СВЦЭМ!$A$34:$A$777,$A243,СВЦЭМ!$B$34:$B$777,C$225)+'СЕТ СН'!$F$12</f>
        <v>281.67457450000001</v>
      </c>
      <c r="D243" s="36">
        <f>SUMIFS(СВЦЭМ!$G$34:$G$777,СВЦЭМ!$A$34:$A$777,$A243,СВЦЭМ!$B$34:$B$777,D$225)+'СЕТ СН'!$F$12</f>
        <v>295.71726425999998</v>
      </c>
      <c r="E243" s="36">
        <f>SUMIFS(СВЦЭМ!$G$34:$G$777,СВЦЭМ!$A$34:$A$777,$A243,СВЦЭМ!$B$34:$B$777,E$225)+'СЕТ СН'!$F$12</f>
        <v>297.24075255999998</v>
      </c>
      <c r="F243" s="36">
        <f>SUMIFS(СВЦЭМ!$G$34:$G$777,СВЦЭМ!$A$34:$A$777,$A243,СВЦЭМ!$B$34:$B$777,F$225)+'СЕТ СН'!$F$12</f>
        <v>297.00132984999999</v>
      </c>
      <c r="G243" s="36">
        <f>SUMIFS(СВЦЭМ!$G$34:$G$777,СВЦЭМ!$A$34:$A$777,$A243,СВЦЭМ!$B$34:$B$777,G$225)+'СЕТ СН'!$F$12</f>
        <v>294.00217903999999</v>
      </c>
      <c r="H243" s="36">
        <f>SUMIFS(СВЦЭМ!$G$34:$G$777,СВЦЭМ!$A$34:$A$777,$A243,СВЦЭМ!$B$34:$B$777,H$225)+'СЕТ СН'!$F$12</f>
        <v>278.57506457</v>
      </c>
      <c r="I243" s="36">
        <f>SUMIFS(СВЦЭМ!$G$34:$G$777,СВЦЭМ!$A$34:$A$777,$A243,СВЦЭМ!$B$34:$B$777,I$225)+'СЕТ СН'!$F$12</f>
        <v>254.9282048</v>
      </c>
      <c r="J243" s="36">
        <f>SUMIFS(СВЦЭМ!$G$34:$G$777,СВЦЭМ!$A$34:$A$777,$A243,СВЦЭМ!$B$34:$B$777,J$225)+'СЕТ СН'!$F$12</f>
        <v>237.49347115</v>
      </c>
      <c r="K243" s="36">
        <f>SUMIFS(СВЦЭМ!$G$34:$G$777,СВЦЭМ!$A$34:$A$777,$A243,СВЦЭМ!$B$34:$B$777,K$225)+'СЕТ СН'!$F$12</f>
        <v>223.11829650999999</v>
      </c>
      <c r="L243" s="36">
        <f>SUMIFS(СВЦЭМ!$G$34:$G$777,СВЦЭМ!$A$34:$A$777,$A243,СВЦЭМ!$B$34:$B$777,L$225)+'СЕТ СН'!$F$12</f>
        <v>226.23293412000001</v>
      </c>
      <c r="M243" s="36">
        <f>SUMIFS(СВЦЭМ!$G$34:$G$777,СВЦЭМ!$A$34:$A$777,$A243,СВЦЭМ!$B$34:$B$777,M$225)+'СЕТ СН'!$F$12</f>
        <v>234.80991742</v>
      </c>
      <c r="N243" s="36">
        <f>SUMIFS(СВЦЭМ!$G$34:$G$777,СВЦЭМ!$A$34:$A$777,$A243,СВЦЭМ!$B$34:$B$777,N$225)+'СЕТ СН'!$F$12</f>
        <v>246.77308979</v>
      </c>
      <c r="O243" s="36">
        <f>SUMIFS(СВЦЭМ!$G$34:$G$777,СВЦЭМ!$A$34:$A$777,$A243,СВЦЭМ!$B$34:$B$777,O$225)+'СЕТ СН'!$F$12</f>
        <v>259.90766037999998</v>
      </c>
      <c r="P243" s="36">
        <f>SUMIFS(СВЦЭМ!$G$34:$G$777,СВЦЭМ!$A$34:$A$777,$A243,СВЦЭМ!$B$34:$B$777,P$225)+'СЕТ СН'!$F$12</f>
        <v>262.02087613999998</v>
      </c>
      <c r="Q243" s="36">
        <f>SUMIFS(СВЦЭМ!$G$34:$G$777,СВЦЭМ!$A$34:$A$777,$A243,СВЦЭМ!$B$34:$B$777,Q$225)+'СЕТ СН'!$F$12</f>
        <v>253.87696015</v>
      </c>
      <c r="R243" s="36">
        <f>SUMIFS(СВЦЭМ!$G$34:$G$777,СВЦЭМ!$A$34:$A$777,$A243,СВЦЭМ!$B$34:$B$777,R$225)+'СЕТ СН'!$F$12</f>
        <v>240.49817888000001</v>
      </c>
      <c r="S243" s="36">
        <f>SUMIFS(СВЦЭМ!$G$34:$G$777,СВЦЭМ!$A$34:$A$777,$A243,СВЦЭМ!$B$34:$B$777,S$225)+'СЕТ СН'!$F$12</f>
        <v>221.73311186999999</v>
      </c>
      <c r="T243" s="36">
        <f>SUMIFS(СВЦЭМ!$G$34:$G$777,СВЦЭМ!$A$34:$A$777,$A243,СВЦЭМ!$B$34:$B$777,T$225)+'СЕТ СН'!$F$12</f>
        <v>212.78993725000001</v>
      </c>
      <c r="U243" s="36">
        <f>SUMIFS(СВЦЭМ!$G$34:$G$777,СВЦЭМ!$A$34:$A$777,$A243,СВЦЭМ!$B$34:$B$777,U$225)+'СЕТ СН'!$F$12</f>
        <v>210.88620277999999</v>
      </c>
      <c r="V243" s="36">
        <f>SUMIFS(СВЦЭМ!$G$34:$G$777,СВЦЭМ!$A$34:$A$777,$A243,СВЦЭМ!$B$34:$B$777,V$225)+'СЕТ СН'!$F$12</f>
        <v>211.44100277999999</v>
      </c>
      <c r="W243" s="36">
        <f>SUMIFS(СВЦЭМ!$G$34:$G$777,СВЦЭМ!$A$34:$A$777,$A243,СВЦЭМ!$B$34:$B$777,W$225)+'СЕТ СН'!$F$12</f>
        <v>215.23716356</v>
      </c>
      <c r="X243" s="36">
        <f>SUMIFS(СВЦЭМ!$G$34:$G$777,СВЦЭМ!$A$34:$A$777,$A243,СВЦЭМ!$B$34:$B$777,X$225)+'СЕТ СН'!$F$12</f>
        <v>217.62555327999999</v>
      </c>
      <c r="Y243" s="36">
        <f>SUMIFS(СВЦЭМ!$G$34:$G$777,СВЦЭМ!$A$34:$A$777,$A243,СВЦЭМ!$B$34:$B$777,Y$225)+'СЕТ СН'!$F$12</f>
        <v>238.50153663</v>
      </c>
    </row>
    <row r="244" spans="1:25" ht="15.75" x14ac:dyDescent="0.2">
      <c r="A244" s="35">
        <f t="shared" si="6"/>
        <v>43453</v>
      </c>
      <c r="B244" s="36">
        <f>SUMIFS(СВЦЭМ!$G$34:$G$777,СВЦЭМ!$A$34:$A$777,$A244,СВЦЭМ!$B$34:$B$777,B$225)+'СЕТ СН'!$F$12</f>
        <v>250.76670670999999</v>
      </c>
      <c r="C244" s="36">
        <f>SUMIFS(СВЦЭМ!$G$34:$G$777,СВЦЭМ!$A$34:$A$777,$A244,СВЦЭМ!$B$34:$B$777,C$225)+'СЕТ СН'!$F$12</f>
        <v>274.58052684</v>
      </c>
      <c r="D244" s="36">
        <f>SUMIFS(СВЦЭМ!$G$34:$G$777,СВЦЭМ!$A$34:$A$777,$A244,СВЦЭМ!$B$34:$B$777,D$225)+'СЕТ СН'!$F$12</f>
        <v>294.98009331999998</v>
      </c>
      <c r="E244" s="36">
        <f>SUMIFS(СВЦЭМ!$G$34:$G$777,СВЦЭМ!$A$34:$A$777,$A244,СВЦЭМ!$B$34:$B$777,E$225)+'СЕТ СН'!$F$12</f>
        <v>296.86144733999998</v>
      </c>
      <c r="F244" s="36">
        <f>SUMIFS(СВЦЭМ!$G$34:$G$777,СВЦЭМ!$A$34:$A$777,$A244,СВЦЭМ!$B$34:$B$777,F$225)+'СЕТ СН'!$F$12</f>
        <v>295.31681951000002</v>
      </c>
      <c r="G244" s="36">
        <f>SUMIFS(СВЦЭМ!$G$34:$G$777,СВЦЭМ!$A$34:$A$777,$A244,СВЦЭМ!$B$34:$B$777,G$225)+'СЕТ СН'!$F$12</f>
        <v>285.91886912000001</v>
      </c>
      <c r="H244" s="36">
        <f>SUMIFS(СВЦЭМ!$G$34:$G$777,СВЦЭМ!$A$34:$A$777,$A244,СВЦЭМ!$B$34:$B$777,H$225)+'СЕТ СН'!$F$12</f>
        <v>270.20279072</v>
      </c>
      <c r="I244" s="36">
        <f>SUMIFS(СВЦЭМ!$G$34:$G$777,СВЦЭМ!$A$34:$A$777,$A244,СВЦЭМ!$B$34:$B$777,I$225)+'СЕТ СН'!$F$12</f>
        <v>260.31840303000001</v>
      </c>
      <c r="J244" s="36">
        <f>SUMIFS(СВЦЭМ!$G$34:$G$777,СВЦЭМ!$A$34:$A$777,$A244,СВЦЭМ!$B$34:$B$777,J$225)+'СЕТ СН'!$F$12</f>
        <v>242.59616757000001</v>
      </c>
      <c r="K244" s="36">
        <f>SUMIFS(СВЦЭМ!$G$34:$G$777,СВЦЭМ!$A$34:$A$777,$A244,СВЦЭМ!$B$34:$B$777,K$225)+'СЕТ СН'!$F$12</f>
        <v>226.19032776</v>
      </c>
      <c r="L244" s="36">
        <f>SUMIFS(СВЦЭМ!$G$34:$G$777,СВЦЭМ!$A$34:$A$777,$A244,СВЦЭМ!$B$34:$B$777,L$225)+'СЕТ СН'!$F$12</f>
        <v>219.73110997000001</v>
      </c>
      <c r="M244" s="36">
        <f>SUMIFS(СВЦЭМ!$G$34:$G$777,СВЦЭМ!$A$34:$A$777,$A244,СВЦЭМ!$B$34:$B$777,M$225)+'СЕТ СН'!$F$12</f>
        <v>231.90505131</v>
      </c>
      <c r="N244" s="36">
        <f>SUMIFS(СВЦЭМ!$G$34:$G$777,СВЦЭМ!$A$34:$A$777,$A244,СВЦЭМ!$B$34:$B$777,N$225)+'СЕТ СН'!$F$12</f>
        <v>250.42474884000001</v>
      </c>
      <c r="O244" s="36">
        <f>SUMIFS(СВЦЭМ!$G$34:$G$777,СВЦЭМ!$A$34:$A$777,$A244,СВЦЭМ!$B$34:$B$777,O$225)+'СЕТ СН'!$F$12</f>
        <v>263.58899487000002</v>
      </c>
      <c r="P244" s="36">
        <f>SUMIFS(СВЦЭМ!$G$34:$G$777,СВЦЭМ!$A$34:$A$777,$A244,СВЦЭМ!$B$34:$B$777,P$225)+'СЕТ СН'!$F$12</f>
        <v>264.48762238</v>
      </c>
      <c r="Q244" s="36">
        <f>SUMIFS(СВЦЭМ!$G$34:$G$777,СВЦЭМ!$A$34:$A$777,$A244,СВЦЭМ!$B$34:$B$777,Q$225)+'СЕТ СН'!$F$12</f>
        <v>256.01198429999999</v>
      </c>
      <c r="R244" s="36">
        <f>SUMIFS(СВЦЭМ!$G$34:$G$777,СВЦЭМ!$A$34:$A$777,$A244,СВЦЭМ!$B$34:$B$777,R$225)+'СЕТ СН'!$F$12</f>
        <v>239.84746551999999</v>
      </c>
      <c r="S244" s="36">
        <f>SUMIFS(СВЦЭМ!$G$34:$G$777,СВЦЭМ!$A$34:$A$777,$A244,СВЦЭМ!$B$34:$B$777,S$225)+'СЕТ СН'!$F$12</f>
        <v>217.20386694000001</v>
      </c>
      <c r="T244" s="36">
        <f>SUMIFS(СВЦЭМ!$G$34:$G$777,СВЦЭМ!$A$34:$A$777,$A244,СВЦЭМ!$B$34:$B$777,T$225)+'СЕТ СН'!$F$12</f>
        <v>210.16779344</v>
      </c>
      <c r="U244" s="36">
        <f>SUMIFS(СВЦЭМ!$G$34:$G$777,СВЦЭМ!$A$34:$A$777,$A244,СВЦЭМ!$B$34:$B$777,U$225)+'СЕТ СН'!$F$12</f>
        <v>211.7891678</v>
      </c>
      <c r="V244" s="36">
        <f>SUMIFS(СВЦЭМ!$G$34:$G$777,СВЦЭМ!$A$34:$A$777,$A244,СВЦЭМ!$B$34:$B$777,V$225)+'СЕТ СН'!$F$12</f>
        <v>214.36831233999999</v>
      </c>
      <c r="W244" s="36">
        <f>SUMIFS(СВЦЭМ!$G$34:$G$777,СВЦЭМ!$A$34:$A$777,$A244,СВЦЭМ!$B$34:$B$777,W$225)+'СЕТ СН'!$F$12</f>
        <v>220.13815255</v>
      </c>
      <c r="X244" s="36">
        <f>SUMIFS(СВЦЭМ!$G$34:$G$777,СВЦЭМ!$A$34:$A$777,$A244,СВЦЭМ!$B$34:$B$777,X$225)+'СЕТ СН'!$F$12</f>
        <v>220.48112999</v>
      </c>
      <c r="Y244" s="36">
        <f>SUMIFS(СВЦЭМ!$G$34:$G$777,СВЦЭМ!$A$34:$A$777,$A244,СВЦЭМ!$B$34:$B$777,Y$225)+'СЕТ СН'!$F$12</f>
        <v>240.13915048000001</v>
      </c>
    </row>
    <row r="245" spans="1:25" ht="15.75" x14ac:dyDescent="0.2">
      <c r="A245" s="35">
        <f t="shared" si="6"/>
        <v>43454</v>
      </c>
      <c r="B245" s="36">
        <f>SUMIFS(СВЦЭМ!$G$34:$G$777,СВЦЭМ!$A$34:$A$777,$A245,СВЦЭМ!$B$34:$B$777,B$225)+'СЕТ СН'!$F$12</f>
        <v>258.61345727999998</v>
      </c>
      <c r="C245" s="36">
        <f>SUMIFS(СВЦЭМ!$G$34:$G$777,СВЦЭМ!$A$34:$A$777,$A245,СВЦЭМ!$B$34:$B$777,C$225)+'СЕТ СН'!$F$12</f>
        <v>276.25156091999997</v>
      </c>
      <c r="D245" s="36">
        <f>SUMIFS(СВЦЭМ!$G$34:$G$777,СВЦЭМ!$A$34:$A$777,$A245,СВЦЭМ!$B$34:$B$777,D$225)+'СЕТ СН'!$F$12</f>
        <v>293.41756457999998</v>
      </c>
      <c r="E245" s="36">
        <f>SUMIFS(СВЦЭМ!$G$34:$G$777,СВЦЭМ!$A$34:$A$777,$A245,СВЦЭМ!$B$34:$B$777,E$225)+'СЕТ СН'!$F$12</f>
        <v>296.14836444000002</v>
      </c>
      <c r="F245" s="36">
        <f>SUMIFS(СВЦЭМ!$G$34:$G$777,СВЦЭМ!$A$34:$A$777,$A245,СВЦЭМ!$B$34:$B$777,F$225)+'СЕТ СН'!$F$12</f>
        <v>295.39426271999997</v>
      </c>
      <c r="G245" s="36">
        <f>SUMIFS(СВЦЭМ!$G$34:$G$777,СВЦЭМ!$A$34:$A$777,$A245,СВЦЭМ!$B$34:$B$777,G$225)+'СЕТ СН'!$F$12</f>
        <v>288.16899088000002</v>
      </c>
      <c r="H245" s="36">
        <f>SUMIFS(СВЦЭМ!$G$34:$G$777,СВЦЭМ!$A$34:$A$777,$A245,СВЦЭМ!$B$34:$B$777,H$225)+'СЕТ СН'!$F$12</f>
        <v>270.09150871999998</v>
      </c>
      <c r="I245" s="36">
        <f>SUMIFS(СВЦЭМ!$G$34:$G$777,СВЦЭМ!$A$34:$A$777,$A245,СВЦЭМ!$B$34:$B$777,I$225)+'СЕТ СН'!$F$12</f>
        <v>259.03634498999998</v>
      </c>
      <c r="J245" s="36">
        <f>SUMIFS(СВЦЭМ!$G$34:$G$777,СВЦЭМ!$A$34:$A$777,$A245,СВЦЭМ!$B$34:$B$777,J$225)+'СЕТ СН'!$F$12</f>
        <v>240.23364230000001</v>
      </c>
      <c r="K245" s="36">
        <f>SUMIFS(СВЦЭМ!$G$34:$G$777,СВЦЭМ!$A$34:$A$777,$A245,СВЦЭМ!$B$34:$B$777,K$225)+'СЕТ СН'!$F$12</f>
        <v>220.74491541</v>
      </c>
      <c r="L245" s="36">
        <f>SUMIFS(СВЦЭМ!$G$34:$G$777,СВЦЭМ!$A$34:$A$777,$A245,СВЦЭМ!$B$34:$B$777,L$225)+'СЕТ СН'!$F$12</f>
        <v>219.10734400000001</v>
      </c>
      <c r="M245" s="36">
        <f>SUMIFS(СВЦЭМ!$G$34:$G$777,СВЦЭМ!$A$34:$A$777,$A245,СВЦЭМ!$B$34:$B$777,M$225)+'СЕТ СН'!$F$12</f>
        <v>232.25932775000001</v>
      </c>
      <c r="N245" s="36">
        <f>SUMIFS(СВЦЭМ!$G$34:$G$777,СВЦЭМ!$A$34:$A$777,$A245,СВЦЭМ!$B$34:$B$777,N$225)+'СЕТ СН'!$F$12</f>
        <v>250.37340003</v>
      </c>
      <c r="O245" s="36">
        <f>SUMIFS(СВЦЭМ!$G$34:$G$777,СВЦЭМ!$A$34:$A$777,$A245,СВЦЭМ!$B$34:$B$777,O$225)+'СЕТ СН'!$F$12</f>
        <v>261.79830557999998</v>
      </c>
      <c r="P245" s="36">
        <f>SUMIFS(СВЦЭМ!$G$34:$G$777,СВЦЭМ!$A$34:$A$777,$A245,СВЦЭМ!$B$34:$B$777,P$225)+'СЕТ СН'!$F$12</f>
        <v>265.60116542999998</v>
      </c>
      <c r="Q245" s="36">
        <f>SUMIFS(СВЦЭМ!$G$34:$G$777,СВЦЭМ!$A$34:$A$777,$A245,СВЦЭМ!$B$34:$B$777,Q$225)+'СЕТ СН'!$F$12</f>
        <v>257.04452853999999</v>
      </c>
      <c r="R245" s="36">
        <f>SUMIFS(СВЦЭМ!$G$34:$G$777,СВЦЭМ!$A$34:$A$777,$A245,СВЦЭМ!$B$34:$B$777,R$225)+'СЕТ СН'!$F$12</f>
        <v>242.31584624000001</v>
      </c>
      <c r="S245" s="36">
        <f>SUMIFS(СВЦЭМ!$G$34:$G$777,СВЦЭМ!$A$34:$A$777,$A245,СВЦЭМ!$B$34:$B$777,S$225)+'СЕТ СН'!$F$12</f>
        <v>218.04569939999999</v>
      </c>
      <c r="T245" s="36">
        <f>SUMIFS(СВЦЭМ!$G$34:$G$777,СВЦЭМ!$A$34:$A$777,$A245,СВЦЭМ!$B$34:$B$777,T$225)+'СЕТ СН'!$F$12</f>
        <v>208.12775382999999</v>
      </c>
      <c r="U245" s="36">
        <f>SUMIFS(СВЦЭМ!$G$34:$G$777,СВЦЭМ!$A$34:$A$777,$A245,СВЦЭМ!$B$34:$B$777,U$225)+'СЕТ СН'!$F$12</f>
        <v>208.62342760999999</v>
      </c>
      <c r="V245" s="36">
        <f>SUMIFS(СВЦЭМ!$G$34:$G$777,СВЦЭМ!$A$34:$A$777,$A245,СВЦЭМ!$B$34:$B$777,V$225)+'СЕТ СН'!$F$12</f>
        <v>213.09289482</v>
      </c>
      <c r="W245" s="36">
        <f>SUMIFS(СВЦЭМ!$G$34:$G$777,СВЦЭМ!$A$34:$A$777,$A245,СВЦЭМ!$B$34:$B$777,W$225)+'СЕТ СН'!$F$12</f>
        <v>216.04660662000001</v>
      </c>
      <c r="X245" s="36">
        <f>SUMIFS(СВЦЭМ!$G$34:$G$777,СВЦЭМ!$A$34:$A$777,$A245,СВЦЭМ!$B$34:$B$777,X$225)+'СЕТ СН'!$F$12</f>
        <v>217.56065011999999</v>
      </c>
      <c r="Y245" s="36">
        <f>SUMIFS(СВЦЭМ!$G$34:$G$777,СВЦЭМ!$A$34:$A$777,$A245,СВЦЭМ!$B$34:$B$777,Y$225)+'СЕТ СН'!$F$12</f>
        <v>239.33488890000001</v>
      </c>
    </row>
    <row r="246" spans="1:25" ht="15.75" x14ac:dyDescent="0.2">
      <c r="A246" s="35">
        <f t="shared" si="6"/>
        <v>43455</v>
      </c>
      <c r="B246" s="36">
        <f>SUMIFS(СВЦЭМ!$G$34:$G$777,СВЦЭМ!$A$34:$A$777,$A246,СВЦЭМ!$B$34:$B$777,B$225)+'СЕТ СН'!$F$12</f>
        <v>259.74128426999999</v>
      </c>
      <c r="C246" s="36">
        <f>SUMIFS(СВЦЭМ!$G$34:$G$777,СВЦЭМ!$A$34:$A$777,$A246,СВЦЭМ!$B$34:$B$777,C$225)+'СЕТ СН'!$F$12</f>
        <v>276.90576551999999</v>
      </c>
      <c r="D246" s="36">
        <f>SUMIFS(СВЦЭМ!$G$34:$G$777,СВЦЭМ!$A$34:$A$777,$A246,СВЦЭМ!$B$34:$B$777,D$225)+'СЕТ СН'!$F$12</f>
        <v>293.34359323000001</v>
      </c>
      <c r="E246" s="36">
        <f>SUMIFS(СВЦЭМ!$G$34:$G$777,СВЦЭМ!$A$34:$A$777,$A246,СВЦЭМ!$B$34:$B$777,E$225)+'СЕТ СН'!$F$12</f>
        <v>294.99617036000001</v>
      </c>
      <c r="F246" s="36">
        <f>SUMIFS(СВЦЭМ!$G$34:$G$777,СВЦЭМ!$A$34:$A$777,$A246,СВЦЭМ!$B$34:$B$777,F$225)+'СЕТ СН'!$F$12</f>
        <v>293.65522512000001</v>
      </c>
      <c r="G246" s="36">
        <f>SUMIFS(СВЦЭМ!$G$34:$G$777,СВЦЭМ!$A$34:$A$777,$A246,СВЦЭМ!$B$34:$B$777,G$225)+'СЕТ СН'!$F$12</f>
        <v>285.92429571000002</v>
      </c>
      <c r="H246" s="36">
        <f>SUMIFS(СВЦЭМ!$G$34:$G$777,СВЦЭМ!$A$34:$A$777,$A246,СВЦЭМ!$B$34:$B$777,H$225)+'СЕТ СН'!$F$12</f>
        <v>266.62362582999998</v>
      </c>
      <c r="I246" s="36">
        <f>SUMIFS(СВЦЭМ!$G$34:$G$777,СВЦЭМ!$A$34:$A$777,$A246,СВЦЭМ!$B$34:$B$777,I$225)+'СЕТ СН'!$F$12</f>
        <v>251.78162971</v>
      </c>
      <c r="J246" s="36">
        <f>SUMIFS(СВЦЭМ!$G$34:$G$777,СВЦЭМ!$A$34:$A$777,$A246,СВЦЭМ!$B$34:$B$777,J$225)+'СЕТ СН'!$F$12</f>
        <v>235.14634636</v>
      </c>
      <c r="K246" s="36">
        <f>SUMIFS(СВЦЭМ!$G$34:$G$777,СВЦЭМ!$A$34:$A$777,$A246,СВЦЭМ!$B$34:$B$777,K$225)+'СЕТ СН'!$F$12</f>
        <v>220.13989412999999</v>
      </c>
      <c r="L246" s="36">
        <f>SUMIFS(СВЦЭМ!$G$34:$G$777,СВЦЭМ!$A$34:$A$777,$A246,СВЦЭМ!$B$34:$B$777,L$225)+'СЕТ СН'!$F$12</f>
        <v>219.10456102000001</v>
      </c>
      <c r="M246" s="36">
        <f>SUMIFS(СВЦЭМ!$G$34:$G$777,СВЦЭМ!$A$34:$A$777,$A246,СВЦЭМ!$B$34:$B$777,M$225)+'СЕТ СН'!$F$12</f>
        <v>231.80676624</v>
      </c>
      <c r="N246" s="36">
        <f>SUMIFS(СВЦЭМ!$G$34:$G$777,СВЦЭМ!$A$34:$A$777,$A246,СВЦЭМ!$B$34:$B$777,N$225)+'СЕТ СН'!$F$12</f>
        <v>250.08784322</v>
      </c>
      <c r="O246" s="36">
        <f>SUMIFS(СВЦЭМ!$G$34:$G$777,СВЦЭМ!$A$34:$A$777,$A246,СВЦЭМ!$B$34:$B$777,O$225)+'СЕТ СН'!$F$12</f>
        <v>262.11244470000003</v>
      </c>
      <c r="P246" s="36">
        <f>SUMIFS(СВЦЭМ!$G$34:$G$777,СВЦЭМ!$A$34:$A$777,$A246,СВЦЭМ!$B$34:$B$777,P$225)+'СЕТ СН'!$F$12</f>
        <v>262.55743369999999</v>
      </c>
      <c r="Q246" s="36">
        <f>SUMIFS(СВЦЭМ!$G$34:$G$777,СВЦЭМ!$A$34:$A$777,$A246,СВЦЭМ!$B$34:$B$777,Q$225)+'СЕТ СН'!$F$12</f>
        <v>255.61305625</v>
      </c>
      <c r="R246" s="36">
        <f>SUMIFS(СВЦЭМ!$G$34:$G$777,СВЦЭМ!$A$34:$A$777,$A246,СВЦЭМ!$B$34:$B$777,R$225)+'СЕТ СН'!$F$12</f>
        <v>239.18722829000001</v>
      </c>
      <c r="S246" s="36">
        <f>SUMIFS(СВЦЭМ!$G$34:$G$777,СВЦЭМ!$A$34:$A$777,$A246,СВЦЭМ!$B$34:$B$777,S$225)+'СЕТ СН'!$F$12</f>
        <v>216.77401459999999</v>
      </c>
      <c r="T246" s="36">
        <f>SUMIFS(СВЦЭМ!$G$34:$G$777,СВЦЭМ!$A$34:$A$777,$A246,СВЦЭМ!$B$34:$B$777,T$225)+'СЕТ СН'!$F$12</f>
        <v>208.26024469999999</v>
      </c>
      <c r="U246" s="36">
        <f>SUMIFS(СВЦЭМ!$G$34:$G$777,СВЦЭМ!$A$34:$A$777,$A246,СВЦЭМ!$B$34:$B$777,U$225)+'СЕТ СН'!$F$12</f>
        <v>207.58003671</v>
      </c>
      <c r="V246" s="36">
        <f>SUMIFS(СВЦЭМ!$G$34:$G$777,СВЦЭМ!$A$34:$A$777,$A246,СВЦЭМ!$B$34:$B$777,V$225)+'СЕТ СН'!$F$12</f>
        <v>212.76185497</v>
      </c>
      <c r="W246" s="36">
        <f>SUMIFS(СВЦЭМ!$G$34:$G$777,СВЦЭМ!$A$34:$A$777,$A246,СВЦЭМ!$B$34:$B$777,W$225)+'СЕТ СН'!$F$12</f>
        <v>216.04695756999999</v>
      </c>
      <c r="X246" s="36">
        <f>SUMIFS(СВЦЭМ!$G$34:$G$777,СВЦЭМ!$A$34:$A$777,$A246,СВЦЭМ!$B$34:$B$777,X$225)+'СЕТ СН'!$F$12</f>
        <v>216.59104664</v>
      </c>
      <c r="Y246" s="36">
        <f>SUMIFS(СВЦЭМ!$G$34:$G$777,СВЦЭМ!$A$34:$A$777,$A246,СВЦЭМ!$B$34:$B$777,Y$225)+'СЕТ СН'!$F$12</f>
        <v>238.23614398999999</v>
      </c>
    </row>
    <row r="247" spans="1:25" ht="15.75" x14ac:dyDescent="0.2">
      <c r="A247" s="35">
        <f t="shared" si="6"/>
        <v>43456</v>
      </c>
      <c r="B247" s="36">
        <f>SUMIFS(СВЦЭМ!$G$34:$G$777,СВЦЭМ!$A$34:$A$777,$A247,СВЦЭМ!$B$34:$B$777,B$225)+'СЕТ СН'!$F$12</f>
        <v>253.02847087999999</v>
      </c>
      <c r="C247" s="36">
        <f>SUMIFS(СВЦЭМ!$G$34:$G$777,СВЦЭМ!$A$34:$A$777,$A247,СВЦЭМ!$B$34:$B$777,C$225)+'СЕТ СН'!$F$12</f>
        <v>274.74484142</v>
      </c>
      <c r="D247" s="36">
        <f>SUMIFS(СВЦЭМ!$G$34:$G$777,СВЦЭМ!$A$34:$A$777,$A247,СВЦЭМ!$B$34:$B$777,D$225)+'СЕТ СН'!$F$12</f>
        <v>289.80319333</v>
      </c>
      <c r="E247" s="36">
        <f>SUMIFS(СВЦЭМ!$G$34:$G$777,СВЦЭМ!$A$34:$A$777,$A247,СВЦЭМ!$B$34:$B$777,E$225)+'СЕТ СН'!$F$12</f>
        <v>291.29912322000001</v>
      </c>
      <c r="F247" s="36">
        <f>SUMIFS(СВЦЭМ!$G$34:$G$777,СВЦЭМ!$A$34:$A$777,$A247,СВЦЭМ!$B$34:$B$777,F$225)+'СЕТ СН'!$F$12</f>
        <v>293.50277983000001</v>
      </c>
      <c r="G247" s="36">
        <f>SUMIFS(СВЦЭМ!$G$34:$G$777,СВЦЭМ!$A$34:$A$777,$A247,СВЦЭМ!$B$34:$B$777,G$225)+'СЕТ СН'!$F$12</f>
        <v>290.20563222999999</v>
      </c>
      <c r="H247" s="36">
        <f>SUMIFS(СВЦЭМ!$G$34:$G$777,СВЦЭМ!$A$34:$A$777,$A247,СВЦЭМ!$B$34:$B$777,H$225)+'СЕТ СН'!$F$12</f>
        <v>278.98231614999997</v>
      </c>
      <c r="I247" s="36">
        <f>SUMIFS(СВЦЭМ!$G$34:$G$777,СВЦЭМ!$A$34:$A$777,$A247,СВЦЭМ!$B$34:$B$777,I$225)+'СЕТ СН'!$F$12</f>
        <v>254.85969252000001</v>
      </c>
      <c r="J247" s="36">
        <f>SUMIFS(СВЦЭМ!$G$34:$G$777,СВЦЭМ!$A$34:$A$777,$A247,СВЦЭМ!$B$34:$B$777,J$225)+'СЕТ СН'!$F$12</f>
        <v>232.6346681</v>
      </c>
      <c r="K247" s="36">
        <f>SUMIFS(СВЦЭМ!$G$34:$G$777,СВЦЭМ!$A$34:$A$777,$A247,СВЦЭМ!$B$34:$B$777,K$225)+'СЕТ СН'!$F$12</f>
        <v>211.64723257</v>
      </c>
      <c r="L247" s="36">
        <f>SUMIFS(СВЦЭМ!$G$34:$G$777,СВЦЭМ!$A$34:$A$777,$A247,СВЦЭМ!$B$34:$B$777,L$225)+'СЕТ СН'!$F$12</f>
        <v>207.64990428999999</v>
      </c>
      <c r="M247" s="36">
        <f>SUMIFS(СВЦЭМ!$G$34:$G$777,СВЦЭМ!$A$34:$A$777,$A247,СВЦЭМ!$B$34:$B$777,M$225)+'СЕТ СН'!$F$12</f>
        <v>222.85075853000001</v>
      </c>
      <c r="N247" s="36">
        <f>SUMIFS(СВЦЭМ!$G$34:$G$777,СВЦЭМ!$A$34:$A$777,$A247,СВЦЭМ!$B$34:$B$777,N$225)+'СЕТ СН'!$F$12</f>
        <v>242.42782704999999</v>
      </c>
      <c r="O247" s="36">
        <f>SUMIFS(СВЦЭМ!$G$34:$G$777,СВЦЭМ!$A$34:$A$777,$A247,СВЦЭМ!$B$34:$B$777,O$225)+'СЕТ СН'!$F$12</f>
        <v>257.16694051000002</v>
      </c>
      <c r="P247" s="36">
        <f>SUMIFS(СВЦЭМ!$G$34:$G$777,СВЦЭМ!$A$34:$A$777,$A247,СВЦЭМ!$B$34:$B$777,P$225)+'СЕТ СН'!$F$12</f>
        <v>261.89917463</v>
      </c>
      <c r="Q247" s="36">
        <f>SUMIFS(СВЦЭМ!$G$34:$G$777,СВЦЭМ!$A$34:$A$777,$A247,СВЦЭМ!$B$34:$B$777,Q$225)+'СЕТ СН'!$F$12</f>
        <v>256.40746639999998</v>
      </c>
      <c r="R247" s="36">
        <f>SUMIFS(СВЦЭМ!$G$34:$G$777,СВЦЭМ!$A$34:$A$777,$A247,СВЦЭМ!$B$34:$B$777,R$225)+'СЕТ СН'!$F$12</f>
        <v>242.26391097999999</v>
      </c>
      <c r="S247" s="36">
        <f>SUMIFS(СВЦЭМ!$G$34:$G$777,СВЦЭМ!$A$34:$A$777,$A247,СВЦЭМ!$B$34:$B$777,S$225)+'СЕТ СН'!$F$12</f>
        <v>220.49960152</v>
      </c>
      <c r="T247" s="36">
        <f>SUMIFS(СВЦЭМ!$G$34:$G$777,СВЦЭМ!$A$34:$A$777,$A247,СВЦЭМ!$B$34:$B$777,T$225)+'СЕТ СН'!$F$12</f>
        <v>209.58907981999999</v>
      </c>
      <c r="U247" s="36">
        <f>SUMIFS(СВЦЭМ!$G$34:$G$777,СВЦЭМ!$A$34:$A$777,$A247,СВЦЭМ!$B$34:$B$777,U$225)+'СЕТ СН'!$F$12</f>
        <v>209.43286277999999</v>
      </c>
      <c r="V247" s="36">
        <f>SUMIFS(СВЦЭМ!$G$34:$G$777,СВЦЭМ!$A$34:$A$777,$A247,СВЦЭМ!$B$34:$B$777,V$225)+'СЕТ СН'!$F$12</f>
        <v>203.88119524999999</v>
      </c>
      <c r="W247" s="36">
        <f>SUMIFS(СВЦЭМ!$G$34:$G$777,СВЦЭМ!$A$34:$A$777,$A247,СВЦЭМ!$B$34:$B$777,W$225)+'СЕТ СН'!$F$12</f>
        <v>205.05412340000001</v>
      </c>
      <c r="X247" s="36">
        <f>SUMIFS(СВЦЭМ!$G$34:$G$777,СВЦЭМ!$A$34:$A$777,$A247,СВЦЭМ!$B$34:$B$777,X$225)+'СЕТ СН'!$F$12</f>
        <v>210.61816519999999</v>
      </c>
      <c r="Y247" s="36">
        <f>SUMIFS(СВЦЭМ!$G$34:$G$777,СВЦЭМ!$A$34:$A$777,$A247,СВЦЭМ!$B$34:$B$777,Y$225)+'СЕТ СН'!$F$12</f>
        <v>231.00348794000001</v>
      </c>
    </row>
    <row r="248" spans="1:25" ht="15.75" x14ac:dyDescent="0.2">
      <c r="A248" s="35">
        <f t="shared" si="6"/>
        <v>43457</v>
      </c>
      <c r="B248" s="36">
        <f>SUMIFS(СВЦЭМ!$G$34:$G$777,СВЦЭМ!$A$34:$A$777,$A248,СВЦЭМ!$B$34:$B$777,B$225)+'СЕТ СН'!$F$12</f>
        <v>254.06320328999999</v>
      </c>
      <c r="C248" s="36">
        <f>SUMIFS(СВЦЭМ!$G$34:$G$777,СВЦЭМ!$A$34:$A$777,$A248,СВЦЭМ!$B$34:$B$777,C$225)+'СЕТ СН'!$F$12</f>
        <v>275.34802974000002</v>
      </c>
      <c r="D248" s="36">
        <f>SUMIFS(СВЦЭМ!$G$34:$G$777,СВЦЭМ!$A$34:$A$777,$A248,СВЦЭМ!$B$34:$B$777,D$225)+'СЕТ СН'!$F$12</f>
        <v>296.74164388999998</v>
      </c>
      <c r="E248" s="36">
        <f>SUMIFS(СВЦЭМ!$G$34:$G$777,СВЦЭМ!$A$34:$A$777,$A248,СВЦЭМ!$B$34:$B$777,E$225)+'СЕТ СН'!$F$12</f>
        <v>296.30923403999998</v>
      </c>
      <c r="F248" s="36">
        <f>SUMIFS(СВЦЭМ!$G$34:$G$777,СВЦЭМ!$A$34:$A$777,$A248,СВЦЭМ!$B$34:$B$777,F$225)+'СЕТ СН'!$F$12</f>
        <v>298.13968576000002</v>
      </c>
      <c r="G248" s="36">
        <f>SUMIFS(СВЦЭМ!$G$34:$G$777,СВЦЭМ!$A$34:$A$777,$A248,СВЦЭМ!$B$34:$B$777,G$225)+'СЕТ СН'!$F$12</f>
        <v>295.01081151</v>
      </c>
      <c r="H248" s="36">
        <f>SUMIFS(СВЦЭМ!$G$34:$G$777,СВЦЭМ!$A$34:$A$777,$A248,СВЦЭМ!$B$34:$B$777,H$225)+'СЕТ СН'!$F$12</f>
        <v>283.99846560999998</v>
      </c>
      <c r="I248" s="36">
        <f>SUMIFS(СВЦЭМ!$G$34:$G$777,СВЦЭМ!$A$34:$A$777,$A248,СВЦЭМ!$B$34:$B$777,I$225)+'СЕТ СН'!$F$12</f>
        <v>260.99030166</v>
      </c>
      <c r="J248" s="36">
        <f>SUMIFS(СВЦЭМ!$G$34:$G$777,СВЦЭМ!$A$34:$A$777,$A248,СВЦЭМ!$B$34:$B$777,J$225)+'СЕТ СН'!$F$12</f>
        <v>239.46893451</v>
      </c>
      <c r="K248" s="36">
        <f>SUMIFS(СВЦЭМ!$G$34:$G$777,СВЦЭМ!$A$34:$A$777,$A248,СВЦЭМ!$B$34:$B$777,K$225)+'СЕТ СН'!$F$12</f>
        <v>215.47137140999999</v>
      </c>
      <c r="L248" s="36">
        <f>SUMIFS(СВЦЭМ!$G$34:$G$777,СВЦЭМ!$A$34:$A$777,$A248,СВЦЭМ!$B$34:$B$777,L$225)+'СЕТ СН'!$F$12</f>
        <v>214.08283159000001</v>
      </c>
      <c r="M248" s="36">
        <f>SUMIFS(СВЦЭМ!$G$34:$G$777,СВЦЭМ!$A$34:$A$777,$A248,СВЦЭМ!$B$34:$B$777,M$225)+'СЕТ СН'!$F$12</f>
        <v>230.35544138</v>
      </c>
      <c r="N248" s="36">
        <f>SUMIFS(СВЦЭМ!$G$34:$G$777,СВЦЭМ!$A$34:$A$777,$A248,СВЦЭМ!$B$34:$B$777,N$225)+'СЕТ СН'!$F$12</f>
        <v>250.14848368</v>
      </c>
      <c r="O248" s="36">
        <f>SUMIFS(СВЦЭМ!$G$34:$G$777,СВЦЭМ!$A$34:$A$777,$A248,СВЦЭМ!$B$34:$B$777,O$225)+'СЕТ СН'!$F$12</f>
        <v>263.11001935000002</v>
      </c>
      <c r="P248" s="36">
        <f>SUMIFS(СВЦЭМ!$G$34:$G$777,СВЦЭМ!$A$34:$A$777,$A248,СВЦЭМ!$B$34:$B$777,P$225)+'СЕТ СН'!$F$12</f>
        <v>266.76669194999999</v>
      </c>
      <c r="Q248" s="36">
        <f>SUMIFS(СВЦЭМ!$G$34:$G$777,СВЦЭМ!$A$34:$A$777,$A248,СВЦЭМ!$B$34:$B$777,Q$225)+'СЕТ СН'!$F$12</f>
        <v>260.92788482999998</v>
      </c>
      <c r="R248" s="36">
        <f>SUMIFS(СВЦЭМ!$G$34:$G$777,СВЦЭМ!$A$34:$A$777,$A248,СВЦЭМ!$B$34:$B$777,R$225)+'СЕТ СН'!$F$12</f>
        <v>237.79541265</v>
      </c>
      <c r="S248" s="36">
        <f>SUMIFS(СВЦЭМ!$G$34:$G$777,СВЦЭМ!$A$34:$A$777,$A248,СВЦЭМ!$B$34:$B$777,S$225)+'СЕТ СН'!$F$12</f>
        <v>207.72691387</v>
      </c>
      <c r="T248" s="36">
        <f>SUMIFS(СВЦЭМ!$G$34:$G$777,СВЦЭМ!$A$34:$A$777,$A248,СВЦЭМ!$B$34:$B$777,T$225)+'СЕТ СН'!$F$12</f>
        <v>196.16399394000001</v>
      </c>
      <c r="U248" s="36">
        <f>SUMIFS(СВЦЭМ!$G$34:$G$777,СВЦЭМ!$A$34:$A$777,$A248,СВЦЭМ!$B$34:$B$777,U$225)+'СЕТ СН'!$F$12</f>
        <v>197.54387255</v>
      </c>
      <c r="V248" s="36">
        <f>SUMIFS(СВЦЭМ!$G$34:$G$777,СВЦЭМ!$A$34:$A$777,$A248,СВЦЭМ!$B$34:$B$777,V$225)+'СЕТ СН'!$F$12</f>
        <v>202.59613870999999</v>
      </c>
      <c r="W248" s="36">
        <f>SUMIFS(СВЦЭМ!$G$34:$G$777,СВЦЭМ!$A$34:$A$777,$A248,СВЦЭМ!$B$34:$B$777,W$225)+'СЕТ СН'!$F$12</f>
        <v>206.50406956</v>
      </c>
      <c r="X248" s="36">
        <f>SUMIFS(СВЦЭМ!$G$34:$G$777,СВЦЭМ!$A$34:$A$777,$A248,СВЦЭМ!$B$34:$B$777,X$225)+'СЕТ СН'!$F$12</f>
        <v>211.99019634999999</v>
      </c>
      <c r="Y248" s="36">
        <f>SUMIFS(СВЦЭМ!$G$34:$G$777,СВЦЭМ!$A$34:$A$777,$A248,СВЦЭМ!$B$34:$B$777,Y$225)+'СЕТ СН'!$F$12</f>
        <v>232.85231168000001</v>
      </c>
    </row>
    <row r="249" spans="1:25" ht="15.75" x14ac:dyDescent="0.2">
      <c r="A249" s="35">
        <f t="shared" si="6"/>
        <v>43458</v>
      </c>
      <c r="B249" s="36">
        <f>SUMIFS(СВЦЭМ!$G$34:$G$777,СВЦЭМ!$A$34:$A$777,$A249,СВЦЭМ!$B$34:$B$777,B$225)+'СЕТ СН'!$F$12</f>
        <v>255.84603200999999</v>
      </c>
      <c r="C249" s="36">
        <f>SUMIFS(СВЦЭМ!$G$34:$G$777,СВЦЭМ!$A$34:$A$777,$A249,СВЦЭМ!$B$34:$B$777,C$225)+'СЕТ СН'!$F$12</f>
        <v>278.72788668999999</v>
      </c>
      <c r="D249" s="36">
        <f>SUMIFS(СВЦЭМ!$G$34:$G$777,СВЦЭМ!$A$34:$A$777,$A249,СВЦЭМ!$B$34:$B$777,D$225)+'СЕТ СН'!$F$12</f>
        <v>295.81631747</v>
      </c>
      <c r="E249" s="36">
        <f>SUMIFS(СВЦЭМ!$G$34:$G$777,СВЦЭМ!$A$34:$A$777,$A249,СВЦЭМ!$B$34:$B$777,E$225)+'СЕТ СН'!$F$12</f>
        <v>295.24993928999999</v>
      </c>
      <c r="F249" s="36">
        <f>SUMIFS(СВЦЭМ!$G$34:$G$777,СВЦЭМ!$A$34:$A$777,$A249,СВЦЭМ!$B$34:$B$777,F$225)+'СЕТ СН'!$F$12</f>
        <v>295.25453382000001</v>
      </c>
      <c r="G249" s="36">
        <f>SUMIFS(СВЦЭМ!$G$34:$G$777,СВЦЭМ!$A$34:$A$777,$A249,СВЦЭМ!$B$34:$B$777,G$225)+'СЕТ СН'!$F$12</f>
        <v>293.95726533999999</v>
      </c>
      <c r="H249" s="36">
        <f>SUMIFS(СВЦЭМ!$G$34:$G$777,СВЦЭМ!$A$34:$A$777,$A249,СВЦЭМ!$B$34:$B$777,H$225)+'СЕТ СН'!$F$12</f>
        <v>284.54732868000002</v>
      </c>
      <c r="I249" s="36">
        <f>SUMIFS(СВЦЭМ!$G$34:$G$777,СВЦЭМ!$A$34:$A$777,$A249,СВЦЭМ!$B$34:$B$777,I$225)+'СЕТ СН'!$F$12</f>
        <v>256.49803222999998</v>
      </c>
      <c r="J249" s="36">
        <f>SUMIFS(СВЦЭМ!$G$34:$G$777,СВЦЭМ!$A$34:$A$777,$A249,СВЦЭМ!$B$34:$B$777,J$225)+'СЕТ СН'!$F$12</f>
        <v>243.02196427000001</v>
      </c>
      <c r="K249" s="36">
        <f>SUMIFS(СВЦЭМ!$G$34:$G$777,СВЦЭМ!$A$34:$A$777,$A249,СВЦЭМ!$B$34:$B$777,K$225)+'СЕТ СН'!$F$12</f>
        <v>221.6350644</v>
      </c>
      <c r="L249" s="36">
        <f>SUMIFS(СВЦЭМ!$G$34:$G$777,СВЦЭМ!$A$34:$A$777,$A249,СВЦЭМ!$B$34:$B$777,L$225)+'СЕТ СН'!$F$12</f>
        <v>220.78396049</v>
      </c>
      <c r="M249" s="36">
        <f>SUMIFS(СВЦЭМ!$G$34:$G$777,СВЦЭМ!$A$34:$A$777,$A249,СВЦЭМ!$B$34:$B$777,M$225)+'СЕТ СН'!$F$12</f>
        <v>232.66229196</v>
      </c>
      <c r="N249" s="36">
        <f>SUMIFS(СВЦЭМ!$G$34:$G$777,СВЦЭМ!$A$34:$A$777,$A249,СВЦЭМ!$B$34:$B$777,N$225)+'СЕТ СН'!$F$12</f>
        <v>241.50450967</v>
      </c>
      <c r="O249" s="36">
        <f>SUMIFS(СВЦЭМ!$G$34:$G$777,СВЦЭМ!$A$34:$A$777,$A249,СВЦЭМ!$B$34:$B$777,O$225)+'СЕТ СН'!$F$12</f>
        <v>249.39165636000001</v>
      </c>
      <c r="P249" s="36">
        <f>SUMIFS(СВЦЭМ!$G$34:$G$777,СВЦЭМ!$A$34:$A$777,$A249,СВЦЭМ!$B$34:$B$777,P$225)+'СЕТ СН'!$F$12</f>
        <v>248.09564334999999</v>
      </c>
      <c r="Q249" s="36">
        <f>SUMIFS(СВЦЭМ!$G$34:$G$777,СВЦЭМ!$A$34:$A$777,$A249,СВЦЭМ!$B$34:$B$777,Q$225)+'СЕТ СН'!$F$12</f>
        <v>238.4860013</v>
      </c>
      <c r="R249" s="36">
        <f>SUMIFS(СВЦЭМ!$G$34:$G$777,СВЦЭМ!$A$34:$A$777,$A249,СВЦЭМ!$B$34:$B$777,R$225)+'СЕТ СН'!$F$12</f>
        <v>230.46920964</v>
      </c>
      <c r="S249" s="36">
        <f>SUMIFS(СВЦЭМ!$G$34:$G$777,СВЦЭМ!$A$34:$A$777,$A249,СВЦЭМ!$B$34:$B$777,S$225)+'СЕТ СН'!$F$12</f>
        <v>217.84119719</v>
      </c>
      <c r="T249" s="36">
        <f>SUMIFS(СВЦЭМ!$G$34:$G$777,СВЦЭМ!$A$34:$A$777,$A249,СВЦЭМ!$B$34:$B$777,T$225)+'СЕТ СН'!$F$12</f>
        <v>211.91229675</v>
      </c>
      <c r="U249" s="36">
        <f>SUMIFS(СВЦЭМ!$G$34:$G$777,СВЦЭМ!$A$34:$A$777,$A249,СВЦЭМ!$B$34:$B$777,U$225)+'СЕТ СН'!$F$12</f>
        <v>212.54775731999999</v>
      </c>
      <c r="V249" s="36">
        <f>SUMIFS(СВЦЭМ!$G$34:$G$777,СВЦЭМ!$A$34:$A$777,$A249,СВЦЭМ!$B$34:$B$777,V$225)+'СЕТ СН'!$F$12</f>
        <v>215.66474486999999</v>
      </c>
      <c r="W249" s="36">
        <f>SUMIFS(СВЦЭМ!$G$34:$G$777,СВЦЭМ!$A$34:$A$777,$A249,СВЦЭМ!$B$34:$B$777,W$225)+'СЕТ СН'!$F$12</f>
        <v>221.76498579</v>
      </c>
      <c r="X249" s="36">
        <f>SUMIFS(СВЦЭМ!$G$34:$G$777,СВЦЭМ!$A$34:$A$777,$A249,СВЦЭМ!$B$34:$B$777,X$225)+'СЕТ СН'!$F$12</f>
        <v>223.02926672000001</v>
      </c>
      <c r="Y249" s="36">
        <f>SUMIFS(СВЦЭМ!$G$34:$G$777,СВЦЭМ!$A$34:$A$777,$A249,СВЦЭМ!$B$34:$B$777,Y$225)+'СЕТ СН'!$F$12</f>
        <v>243.45166631000001</v>
      </c>
    </row>
    <row r="250" spans="1:25" ht="15.75" x14ac:dyDescent="0.2">
      <c r="A250" s="35">
        <f t="shared" si="6"/>
        <v>43459</v>
      </c>
      <c r="B250" s="36">
        <f>SUMIFS(СВЦЭМ!$G$34:$G$777,СВЦЭМ!$A$34:$A$777,$A250,СВЦЭМ!$B$34:$B$777,B$225)+'СЕТ СН'!$F$12</f>
        <v>264.88551376999999</v>
      </c>
      <c r="C250" s="36">
        <f>SUMIFS(СВЦЭМ!$G$34:$G$777,СВЦЭМ!$A$34:$A$777,$A250,СВЦЭМ!$B$34:$B$777,C$225)+'СЕТ СН'!$F$12</f>
        <v>285.33016666999998</v>
      </c>
      <c r="D250" s="36">
        <f>SUMIFS(СВЦЭМ!$G$34:$G$777,СВЦЭМ!$A$34:$A$777,$A250,СВЦЭМ!$B$34:$B$777,D$225)+'СЕТ СН'!$F$12</f>
        <v>302.74212326999998</v>
      </c>
      <c r="E250" s="36">
        <f>SUMIFS(СВЦЭМ!$G$34:$G$777,СВЦЭМ!$A$34:$A$777,$A250,СВЦЭМ!$B$34:$B$777,E$225)+'СЕТ СН'!$F$12</f>
        <v>306.94386833999999</v>
      </c>
      <c r="F250" s="36">
        <f>SUMIFS(СВЦЭМ!$G$34:$G$777,СВЦЭМ!$A$34:$A$777,$A250,СВЦЭМ!$B$34:$B$777,F$225)+'СЕТ СН'!$F$12</f>
        <v>307.06648837</v>
      </c>
      <c r="G250" s="36">
        <f>SUMIFS(СВЦЭМ!$G$34:$G$777,СВЦЭМ!$A$34:$A$777,$A250,СВЦЭМ!$B$34:$B$777,G$225)+'СЕТ СН'!$F$12</f>
        <v>301.14384218999999</v>
      </c>
      <c r="H250" s="36">
        <f>SUMIFS(СВЦЭМ!$G$34:$G$777,СВЦЭМ!$A$34:$A$777,$A250,СВЦЭМ!$B$34:$B$777,H$225)+'СЕТ СН'!$F$12</f>
        <v>282.06576206</v>
      </c>
      <c r="I250" s="36">
        <f>SUMIFS(СВЦЭМ!$G$34:$G$777,СВЦЭМ!$A$34:$A$777,$A250,СВЦЭМ!$B$34:$B$777,I$225)+'СЕТ СН'!$F$12</f>
        <v>252.12244183999999</v>
      </c>
      <c r="J250" s="36">
        <f>SUMIFS(СВЦЭМ!$G$34:$G$777,СВЦЭМ!$A$34:$A$777,$A250,СВЦЭМ!$B$34:$B$777,J$225)+'СЕТ СН'!$F$12</f>
        <v>237.93621571</v>
      </c>
      <c r="K250" s="36">
        <f>SUMIFS(СВЦЭМ!$G$34:$G$777,СВЦЭМ!$A$34:$A$777,$A250,СВЦЭМ!$B$34:$B$777,K$225)+'СЕТ СН'!$F$12</f>
        <v>220.74301498</v>
      </c>
      <c r="L250" s="36">
        <f>SUMIFS(СВЦЭМ!$G$34:$G$777,СВЦЭМ!$A$34:$A$777,$A250,СВЦЭМ!$B$34:$B$777,L$225)+'СЕТ СН'!$F$12</f>
        <v>218.48911824000001</v>
      </c>
      <c r="M250" s="36">
        <f>SUMIFS(СВЦЭМ!$G$34:$G$777,СВЦЭМ!$A$34:$A$777,$A250,СВЦЭМ!$B$34:$B$777,M$225)+'СЕТ СН'!$F$12</f>
        <v>230.40246912999999</v>
      </c>
      <c r="N250" s="36">
        <f>SUMIFS(СВЦЭМ!$G$34:$G$777,СВЦЭМ!$A$34:$A$777,$A250,СВЦЭМ!$B$34:$B$777,N$225)+'СЕТ СН'!$F$12</f>
        <v>248.23797981000001</v>
      </c>
      <c r="O250" s="36">
        <f>SUMIFS(СВЦЭМ!$G$34:$G$777,СВЦЭМ!$A$34:$A$777,$A250,СВЦЭМ!$B$34:$B$777,O$225)+'СЕТ СН'!$F$12</f>
        <v>259.13773313000002</v>
      </c>
      <c r="P250" s="36">
        <f>SUMIFS(СВЦЭМ!$G$34:$G$777,СВЦЭМ!$A$34:$A$777,$A250,СВЦЭМ!$B$34:$B$777,P$225)+'СЕТ СН'!$F$12</f>
        <v>260.70131522000003</v>
      </c>
      <c r="Q250" s="36">
        <f>SUMIFS(СВЦЭМ!$G$34:$G$777,СВЦЭМ!$A$34:$A$777,$A250,СВЦЭМ!$B$34:$B$777,Q$225)+'СЕТ СН'!$F$12</f>
        <v>257.01075261</v>
      </c>
      <c r="R250" s="36">
        <f>SUMIFS(СВЦЭМ!$G$34:$G$777,СВЦЭМ!$A$34:$A$777,$A250,СВЦЭМ!$B$34:$B$777,R$225)+'СЕТ СН'!$F$12</f>
        <v>241.80246141999999</v>
      </c>
      <c r="S250" s="36">
        <f>SUMIFS(СВЦЭМ!$G$34:$G$777,СВЦЭМ!$A$34:$A$777,$A250,СВЦЭМ!$B$34:$B$777,S$225)+'СЕТ СН'!$F$12</f>
        <v>222.42151109</v>
      </c>
      <c r="T250" s="36">
        <f>SUMIFS(СВЦЭМ!$G$34:$G$777,СВЦЭМ!$A$34:$A$777,$A250,СВЦЭМ!$B$34:$B$777,T$225)+'СЕТ СН'!$F$12</f>
        <v>209.45427645999999</v>
      </c>
      <c r="U250" s="36">
        <f>SUMIFS(СВЦЭМ!$G$34:$G$777,СВЦЭМ!$A$34:$A$777,$A250,СВЦЭМ!$B$34:$B$777,U$225)+'СЕТ СН'!$F$12</f>
        <v>211.76629738</v>
      </c>
      <c r="V250" s="36">
        <f>SUMIFS(СВЦЭМ!$G$34:$G$777,СВЦЭМ!$A$34:$A$777,$A250,СВЦЭМ!$B$34:$B$777,V$225)+'СЕТ СН'!$F$12</f>
        <v>215.27919169</v>
      </c>
      <c r="W250" s="36">
        <f>SUMIFS(СВЦЭМ!$G$34:$G$777,СВЦЭМ!$A$34:$A$777,$A250,СВЦЭМ!$B$34:$B$777,W$225)+'СЕТ СН'!$F$12</f>
        <v>218.02427539000001</v>
      </c>
      <c r="X250" s="36">
        <f>SUMIFS(СВЦЭМ!$G$34:$G$777,СВЦЭМ!$A$34:$A$777,$A250,СВЦЭМ!$B$34:$B$777,X$225)+'СЕТ СН'!$F$12</f>
        <v>220.09228292</v>
      </c>
      <c r="Y250" s="36">
        <f>SUMIFS(СВЦЭМ!$G$34:$G$777,СВЦЭМ!$A$34:$A$777,$A250,СВЦЭМ!$B$34:$B$777,Y$225)+'СЕТ СН'!$F$12</f>
        <v>241.08801700999999</v>
      </c>
    </row>
    <row r="251" spans="1:25" ht="15.75" x14ac:dyDescent="0.2">
      <c r="A251" s="35">
        <f t="shared" si="6"/>
        <v>43460</v>
      </c>
      <c r="B251" s="36">
        <f>SUMIFS(СВЦЭМ!$G$34:$G$777,СВЦЭМ!$A$34:$A$777,$A251,СВЦЭМ!$B$34:$B$777,B$225)+'СЕТ СН'!$F$12</f>
        <v>260.53732708000001</v>
      </c>
      <c r="C251" s="36">
        <f>SUMIFS(СВЦЭМ!$G$34:$G$777,СВЦЭМ!$A$34:$A$777,$A251,СВЦЭМ!$B$34:$B$777,C$225)+'СЕТ СН'!$F$12</f>
        <v>287.52867406000001</v>
      </c>
      <c r="D251" s="36">
        <f>SUMIFS(СВЦЭМ!$G$34:$G$777,СВЦЭМ!$A$34:$A$777,$A251,СВЦЭМ!$B$34:$B$777,D$225)+'СЕТ СН'!$F$12</f>
        <v>301.46255012</v>
      </c>
      <c r="E251" s="36">
        <f>SUMIFS(СВЦЭМ!$G$34:$G$777,СВЦЭМ!$A$34:$A$777,$A251,СВЦЭМ!$B$34:$B$777,E$225)+'СЕТ СН'!$F$12</f>
        <v>301.13242205</v>
      </c>
      <c r="F251" s="36">
        <f>SUMIFS(СВЦЭМ!$G$34:$G$777,СВЦЭМ!$A$34:$A$777,$A251,СВЦЭМ!$B$34:$B$777,F$225)+'СЕТ СН'!$F$12</f>
        <v>300.84484157999998</v>
      </c>
      <c r="G251" s="36">
        <f>SUMIFS(СВЦЭМ!$G$34:$G$777,СВЦЭМ!$A$34:$A$777,$A251,СВЦЭМ!$B$34:$B$777,G$225)+'СЕТ СН'!$F$12</f>
        <v>296.38671887999999</v>
      </c>
      <c r="H251" s="36">
        <f>SUMIFS(СВЦЭМ!$G$34:$G$777,СВЦЭМ!$A$34:$A$777,$A251,СВЦЭМ!$B$34:$B$777,H$225)+'СЕТ СН'!$F$12</f>
        <v>279.46438437</v>
      </c>
      <c r="I251" s="36">
        <f>SUMIFS(СВЦЭМ!$G$34:$G$777,СВЦЭМ!$A$34:$A$777,$A251,СВЦЭМ!$B$34:$B$777,I$225)+'СЕТ СН'!$F$12</f>
        <v>255.35952907999999</v>
      </c>
      <c r="J251" s="36">
        <f>SUMIFS(СВЦЭМ!$G$34:$G$777,СВЦЭМ!$A$34:$A$777,$A251,СВЦЭМ!$B$34:$B$777,J$225)+'СЕТ СН'!$F$12</f>
        <v>241.54210850999999</v>
      </c>
      <c r="K251" s="36">
        <f>SUMIFS(СВЦЭМ!$G$34:$G$777,СВЦЭМ!$A$34:$A$777,$A251,СВЦЭМ!$B$34:$B$777,K$225)+'СЕТ СН'!$F$12</f>
        <v>223.62370942000001</v>
      </c>
      <c r="L251" s="36">
        <f>SUMIFS(СВЦЭМ!$G$34:$G$777,СВЦЭМ!$A$34:$A$777,$A251,СВЦЭМ!$B$34:$B$777,L$225)+'СЕТ СН'!$F$12</f>
        <v>223.16322310999999</v>
      </c>
      <c r="M251" s="36">
        <f>SUMIFS(СВЦЭМ!$G$34:$G$777,СВЦЭМ!$A$34:$A$777,$A251,СВЦЭМ!$B$34:$B$777,M$225)+'СЕТ СН'!$F$12</f>
        <v>238.15906235</v>
      </c>
      <c r="N251" s="36">
        <f>SUMIFS(СВЦЭМ!$G$34:$G$777,СВЦЭМ!$A$34:$A$777,$A251,СВЦЭМ!$B$34:$B$777,N$225)+'СЕТ СН'!$F$12</f>
        <v>257.19257893999998</v>
      </c>
      <c r="O251" s="36">
        <f>SUMIFS(СВЦЭМ!$G$34:$G$777,СВЦЭМ!$A$34:$A$777,$A251,СВЦЭМ!$B$34:$B$777,O$225)+'СЕТ СН'!$F$12</f>
        <v>268.56452458000001</v>
      </c>
      <c r="P251" s="36">
        <f>SUMIFS(СВЦЭМ!$G$34:$G$777,СВЦЭМ!$A$34:$A$777,$A251,СВЦЭМ!$B$34:$B$777,P$225)+'СЕТ СН'!$F$12</f>
        <v>272.93997306</v>
      </c>
      <c r="Q251" s="36">
        <f>SUMIFS(СВЦЭМ!$G$34:$G$777,СВЦЭМ!$A$34:$A$777,$A251,СВЦЭМ!$B$34:$B$777,Q$225)+'СЕТ СН'!$F$12</f>
        <v>264.63483021000002</v>
      </c>
      <c r="R251" s="36">
        <f>SUMIFS(СВЦЭМ!$G$34:$G$777,СВЦЭМ!$A$34:$A$777,$A251,СВЦЭМ!$B$34:$B$777,R$225)+'СЕТ СН'!$F$12</f>
        <v>249.82790861999999</v>
      </c>
      <c r="S251" s="36">
        <f>SUMIFS(СВЦЭМ!$G$34:$G$777,СВЦЭМ!$A$34:$A$777,$A251,СВЦЭМ!$B$34:$B$777,S$225)+'СЕТ СН'!$F$12</f>
        <v>224.28558437000001</v>
      </c>
      <c r="T251" s="36">
        <f>SUMIFS(СВЦЭМ!$G$34:$G$777,СВЦЭМ!$A$34:$A$777,$A251,СВЦЭМ!$B$34:$B$777,T$225)+'СЕТ СН'!$F$12</f>
        <v>214.84404255000001</v>
      </c>
      <c r="U251" s="36">
        <f>SUMIFS(СВЦЭМ!$G$34:$G$777,СВЦЭМ!$A$34:$A$777,$A251,СВЦЭМ!$B$34:$B$777,U$225)+'СЕТ СН'!$F$12</f>
        <v>215.40805398000001</v>
      </c>
      <c r="V251" s="36">
        <f>SUMIFS(СВЦЭМ!$G$34:$G$777,СВЦЭМ!$A$34:$A$777,$A251,СВЦЭМ!$B$34:$B$777,V$225)+'СЕТ СН'!$F$12</f>
        <v>218.19732944</v>
      </c>
      <c r="W251" s="36">
        <f>SUMIFS(СВЦЭМ!$G$34:$G$777,СВЦЭМ!$A$34:$A$777,$A251,СВЦЭМ!$B$34:$B$777,W$225)+'СЕТ СН'!$F$12</f>
        <v>222.28640598000001</v>
      </c>
      <c r="X251" s="36">
        <f>SUMIFS(СВЦЭМ!$G$34:$G$777,СВЦЭМ!$A$34:$A$777,$A251,СВЦЭМ!$B$34:$B$777,X$225)+'СЕТ СН'!$F$12</f>
        <v>225.38200567999999</v>
      </c>
      <c r="Y251" s="36">
        <f>SUMIFS(СВЦЭМ!$G$34:$G$777,СВЦЭМ!$A$34:$A$777,$A251,СВЦЭМ!$B$34:$B$777,Y$225)+'СЕТ СН'!$F$12</f>
        <v>244.10130161000001</v>
      </c>
    </row>
    <row r="252" spans="1:25" ht="15.75" x14ac:dyDescent="0.2">
      <c r="A252" s="35">
        <f t="shared" si="6"/>
        <v>43461</v>
      </c>
      <c r="B252" s="36">
        <f>SUMIFS(СВЦЭМ!$G$34:$G$777,СВЦЭМ!$A$34:$A$777,$A252,СВЦЭМ!$B$34:$B$777,B$225)+'СЕТ СН'!$F$12</f>
        <v>268.92970603999999</v>
      </c>
      <c r="C252" s="36">
        <f>SUMIFS(СВЦЭМ!$G$34:$G$777,СВЦЭМ!$A$34:$A$777,$A252,СВЦЭМ!$B$34:$B$777,C$225)+'СЕТ СН'!$F$12</f>
        <v>288.189572</v>
      </c>
      <c r="D252" s="36">
        <f>SUMIFS(СВЦЭМ!$G$34:$G$777,СВЦЭМ!$A$34:$A$777,$A252,СВЦЭМ!$B$34:$B$777,D$225)+'СЕТ СН'!$F$12</f>
        <v>302.50952970999998</v>
      </c>
      <c r="E252" s="36">
        <f>SUMIFS(СВЦЭМ!$G$34:$G$777,СВЦЭМ!$A$34:$A$777,$A252,СВЦЭМ!$B$34:$B$777,E$225)+'СЕТ СН'!$F$12</f>
        <v>312.17834087</v>
      </c>
      <c r="F252" s="36">
        <f>SUMIFS(СВЦЭМ!$G$34:$G$777,СВЦЭМ!$A$34:$A$777,$A252,СВЦЭМ!$B$34:$B$777,F$225)+'СЕТ СН'!$F$12</f>
        <v>313.49038163</v>
      </c>
      <c r="G252" s="36">
        <f>SUMIFS(СВЦЭМ!$G$34:$G$777,СВЦЭМ!$A$34:$A$777,$A252,СВЦЭМ!$B$34:$B$777,G$225)+'СЕТ СН'!$F$12</f>
        <v>310.20900207</v>
      </c>
      <c r="H252" s="36">
        <f>SUMIFS(СВЦЭМ!$G$34:$G$777,СВЦЭМ!$A$34:$A$777,$A252,СВЦЭМ!$B$34:$B$777,H$225)+'СЕТ СН'!$F$12</f>
        <v>297.75684042</v>
      </c>
      <c r="I252" s="36">
        <f>SUMIFS(СВЦЭМ!$G$34:$G$777,СВЦЭМ!$A$34:$A$777,$A252,СВЦЭМ!$B$34:$B$777,I$225)+'СЕТ СН'!$F$12</f>
        <v>269.86765126</v>
      </c>
      <c r="J252" s="36">
        <f>SUMIFS(СВЦЭМ!$G$34:$G$777,СВЦЭМ!$A$34:$A$777,$A252,СВЦЭМ!$B$34:$B$777,J$225)+'СЕТ СН'!$F$12</f>
        <v>256.19567788000001</v>
      </c>
      <c r="K252" s="36">
        <f>SUMIFS(СВЦЭМ!$G$34:$G$777,СВЦЭМ!$A$34:$A$777,$A252,СВЦЭМ!$B$34:$B$777,K$225)+'СЕТ СН'!$F$12</f>
        <v>241.77701543000001</v>
      </c>
      <c r="L252" s="36">
        <f>SUMIFS(СВЦЭМ!$G$34:$G$777,СВЦЭМ!$A$34:$A$777,$A252,СВЦЭМ!$B$34:$B$777,L$225)+'СЕТ СН'!$F$12</f>
        <v>243.05169925000001</v>
      </c>
      <c r="M252" s="36">
        <f>SUMIFS(СВЦЭМ!$G$34:$G$777,СВЦЭМ!$A$34:$A$777,$A252,СВЦЭМ!$B$34:$B$777,M$225)+'СЕТ СН'!$F$12</f>
        <v>256.86330902999998</v>
      </c>
      <c r="N252" s="36">
        <f>SUMIFS(СВЦЭМ!$G$34:$G$777,СВЦЭМ!$A$34:$A$777,$A252,СВЦЭМ!$B$34:$B$777,N$225)+'СЕТ СН'!$F$12</f>
        <v>267.80143249999998</v>
      </c>
      <c r="O252" s="36">
        <f>SUMIFS(СВЦЭМ!$G$34:$G$777,СВЦЭМ!$A$34:$A$777,$A252,СВЦЭМ!$B$34:$B$777,O$225)+'СЕТ СН'!$F$12</f>
        <v>272.95908157999997</v>
      </c>
      <c r="P252" s="36">
        <f>SUMIFS(СВЦЭМ!$G$34:$G$777,СВЦЭМ!$A$34:$A$777,$A252,СВЦЭМ!$B$34:$B$777,P$225)+'СЕТ СН'!$F$12</f>
        <v>282.06119716000001</v>
      </c>
      <c r="Q252" s="36">
        <f>SUMIFS(СВЦЭМ!$G$34:$G$777,СВЦЭМ!$A$34:$A$777,$A252,СВЦЭМ!$B$34:$B$777,Q$225)+'СЕТ СН'!$F$12</f>
        <v>283.13598684999999</v>
      </c>
      <c r="R252" s="36">
        <f>SUMIFS(СВЦЭМ!$G$34:$G$777,СВЦЭМ!$A$34:$A$777,$A252,СВЦЭМ!$B$34:$B$777,R$225)+'СЕТ СН'!$F$12</f>
        <v>269.10063414000001</v>
      </c>
      <c r="S252" s="36">
        <f>SUMIFS(СВЦЭМ!$G$34:$G$777,СВЦЭМ!$A$34:$A$777,$A252,СВЦЭМ!$B$34:$B$777,S$225)+'СЕТ СН'!$F$12</f>
        <v>248.26433944999999</v>
      </c>
      <c r="T252" s="36">
        <f>SUMIFS(СВЦЭМ!$G$34:$G$777,СВЦЭМ!$A$34:$A$777,$A252,СВЦЭМ!$B$34:$B$777,T$225)+'СЕТ СН'!$F$12</f>
        <v>235.89703847000001</v>
      </c>
      <c r="U252" s="36">
        <f>SUMIFS(СВЦЭМ!$G$34:$G$777,СВЦЭМ!$A$34:$A$777,$A252,СВЦЭМ!$B$34:$B$777,U$225)+'СЕТ СН'!$F$12</f>
        <v>236.31007618000001</v>
      </c>
      <c r="V252" s="36">
        <f>SUMIFS(СВЦЭМ!$G$34:$G$777,СВЦЭМ!$A$34:$A$777,$A252,СВЦЭМ!$B$34:$B$777,V$225)+'СЕТ СН'!$F$12</f>
        <v>239.61391033999999</v>
      </c>
      <c r="W252" s="36">
        <f>SUMIFS(СВЦЭМ!$G$34:$G$777,СВЦЭМ!$A$34:$A$777,$A252,СВЦЭМ!$B$34:$B$777,W$225)+'СЕТ СН'!$F$12</f>
        <v>243.83182747999999</v>
      </c>
      <c r="X252" s="36">
        <f>SUMIFS(СВЦЭМ!$G$34:$G$777,СВЦЭМ!$A$34:$A$777,$A252,СВЦЭМ!$B$34:$B$777,X$225)+'СЕТ СН'!$F$12</f>
        <v>249.04375822</v>
      </c>
      <c r="Y252" s="36">
        <f>SUMIFS(СВЦЭМ!$G$34:$G$777,СВЦЭМ!$A$34:$A$777,$A252,СВЦЭМ!$B$34:$B$777,Y$225)+'СЕТ СН'!$F$12</f>
        <v>265.70398888</v>
      </c>
    </row>
    <row r="253" spans="1:25" ht="15.75" x14ac:dyDescent="0.2">
      <c r="A253" s="35">
        <f t="shared" si="6"/>
        <v>43462</v>
      </c>
      <c r="B253" s="36">
        <f>SUMIFS(СВЦЭМ!$G$34:$G$777,СВЦЭМ!$A$34:$A$777,$A253,СВЦЭМ!$B$34:$B$777,B$225)+'СЕТ СН'!$F$12</f>
        <v>278.81445027000001</v>
      </c>
      <c r="C253" s="36">
        <f>SUMIFS(СВЦЭМ!$G$34:$G$777,СВЦЭМ!$A$34:$A$777,$A253,СВЦЭМ!$B$34:$B$777,C$225)+'СЕТ СН'!$F$12</f>
        <v>292.83986573999999</v>
      </c>
      <c r="D253" s="36">
        <f>SUMIFS(СВЦЭМ!$G$34:$G$777,СВЦЭМ!$A$34:$A$777,$A253,СВЦЭМ!$B$34:$B$777,D$225)+'СЕТ СН'!$F$12</f>
        <v>310.23545576999999</v>
      </c>
      <c r="E253" s="36">
        <f>SUMIFS(СВЦЭМ!$G$34:$G$777,СВЦЭМ!$A$34:$A$777,$A253,СВЦЭМ!$B$34:$B$777,E$225)+'СЕТ СН'!$F$12</f>
        <v>312.7390805</v>
      </c>
      <c r="F253" s="36">
        <f>SUMIFS(СВЦЭМ!$G$34:$G$777,СВЦЭМ!$A$34:$A$777,$A253,СВЦЭМ!$B$34:$B$777,F$225)+'СЕТ СН'!$F$12</f>
        <v>315.69026694000001</v>
      </c>
      <c r="G253" s="36">
        <f>SUMIFS(СВЦЭМ!$G$34:$G$777,СВЦЭМ!$A$34:$A$777,$A253,СВЦЭМ!$B$34:$B$777,G$225)+'СЕТ СН'!$F$12</f>
        <v>308.52742272</v>
      </c>
      <c r="H253" s="36">
        <f>SUMIFS(СВЦЭМ!$G$34:$G$777,СВЦЭМ!$A$34:$A$777,$A253,СВЦЭМ!$B$34:$B$777,H$225)+'СЕТ СН'!$F$12</f>
        <v>290.96579306000001</v>
      </c>
      <c r="I253" s="36">
        <f>SUMIFS(СВЦЭМ!$G$34:$G$777,СВЦЭМ!$A$34:$A$777,$A253,СВЦЭМ!$B$34:$B$777,I$225)+'СЕТ СН'!$F$12</f>
        <v>264.49326271000001</v>
      </c>
      <c r="J253" s="36">
        <f>SUMIFS(СВЦЭМ!$G$34:$G$777,СВЦЭМ!$A$34:$A$777,$A253,СВЦЭМ!$B$34:$B$777,J$225)+'СЕТ СН'!$F$12</f>
        <v>247.3964934</v>
      </c>
      <c r="K253" s="36">
        <f>SUMIFS(СВЦЭМ!$G$34:$G$777,СВЦЭМ!$A$34:$A$777,$A253,СВЦЭМ!$B$34:$B$777,K$225)+'СЕТ СН'!$F$12</f>
        <v>229.10797022</v>
      </c>
      <c r="L253" s="36">
        <f>SUMIFS(СВЦЭМ!$G$34:$G$777,СВЦЭМ!$A$34:$A$777,$A253,СВЦЭМ!$B$34:$B$777,L$225)+'СЕТ СН'!$F$12</f>
        <v>228.02186356999999</v>
      </c>
      <c r="M253" s="36">
        <f>SUMIFS(СВЦЭМ!$G$34:$G$777,СВЦЭМ!$A$34:$A$777,$A253,СВЦЭМ!$B$34:$B$777,M$225)+'СЕТ СН'!$F$12</f>
        <v>241.61651387000001</v>
      </c>
      <c r="N253" s="36">
        <f>SUMIFS(СВЦЭМ!$G$34:$G$777,СВЦЭМ!$A$34:$A$777,$A253,СВЦЭМ!$B$34:$B$777,N$225)+'СЕТ СН'!$F$12</f>
        <v>254.32739042</v>
      </c>
      <c r="O253" s="36">
        <f>SUMIFS(СВЦЭМ!$G$34:$G$777,СВЦЭМ!$A$34:$A$777,$A253,СВЦЭМ!$B$34:$B$777,O$225)+'СЕТ СН'!$F$12</f>
        <v>267.46025519</v>
      </c>
      <c r="P253" s="36">
        <f>SUMIFS(СВЦЭМ!$G$34:$G$777,СВЦЭМ!$A$34:$A$777,$A253,СВЦЭМ!$B$34:$B$777,P$225)+'СЕТ СН'!$F$12</f>
        <v>271.04259021000001</v>
      </c>
      <c r="Q253" s="36">
        <f>SUMIFS(СВЦЭМ!$G$34:$G$777,СВЦЭМ!$A$34:$A$777,$A253,СВЦЭМ!$B$34:$B$777,Q$225)+'СЕТ СН'!$F$12</f>
        <v>264.82427166999997</v>
      </c>
      <c r="R253" s="36">
        <f>SUMIFS(СВЦЭМ!$G$34:$G$777,СВЦЭМ!$A$34:$A$777,$A253,СВЦЭМ!$B$34:$B$777,R$225)+'СЕТ СН'!$F$12</f>
        <v>249.89502157999999</v>
      </c>
      <c r="S253" s="36">
        <f>SUMIFS(СВЦЭМ!$G$34:$G$777,СВЦЭМ!$A$34:$A$777,$A253,СВЦЭМ!$B$34:$B$777,S$225)+'СЕТ СН'!$F$12</f>
        <v>229.21617459000001</v>
      </c>
      <c r="T253" s="36">
        <f>SUMIFS(СВЦЭМ!$G$34:$G$777,СВЦЭМ!$A$34:$A$777,$A253,СВЦЭМ!$B$34:$B$777,T$225)+'СЕТ СН'!$F$12</f>
        <v>217.42801075</v>
      </c>
      <c r="U253" s="36">
        <f>SUMIFS(СВЦЭМ!$G$34:$G$777,СВЦЭМ!$A$34:$A$777,$A253,СВЦЭМ!$B$34:$B$777,U$225)+'СЕТ СН'!$F$12</f>
        <v>218.69376978</v>
      </c>
      <c r="V253" s="36">
        <f>SUMIFS(СВЦЭМ!$G$34:$G$777,СВЦЭМ!$A$34:$A$777,$A253,СВЦЭМ!$B$34:$B$777,V$225)+'СЕТ СН'!$F$12</f>
        <v>222.13079744000001</v>
      </c>
      <c r="W253" s="36">
        <f>SUMIFS(СВЦЭМ!$G$34:$G$777,СВЦЭМ!$A$34:$A$777,$A253,СВЦЭМ!$B$34:$B$777,W$225)+'СЕТ СН'!$F$12</f>
        <v>224.34713651000001</v>
      </c>
      <c r="X253" s="36">
        <f>SUMIFS(СВЦЭМ!$G$34:$G$777,СВЦЭМ!$A$34:$A$777,$A253,СВЦЭМ!$B$34:$B$777,X$225)+'СЕТ СН'!$F$12</f>
        <v>228.42789862000001</v>
      </c>
      <c r="Y253" s="36">
        <f>SUMIFS(СВЦЭМ!$G$34:$G$777,СВЦЭМ!$A$34:$A$777,$A253,СВЦЭМ!$B$34:$B$777,Y$225)+'СЕТ СН'!$F$12</f>
        <v>250.83093901999999</v>
      </c>
    </row>
    <row r="254" spans="1:25" ht="15.75" x14ac:dyDescent="0.2">
      <c r="A254" s="35">
        <f t="shared" si="6"/>
        <v>43463</v>
      </c>
      <c r="B254" s="36">
        <f>SUMIFS(СВЦЭМ!$G$34:$G$777,СВЦЭМ!$A$34:$A$777,$A254,СВЦЭМ!$B$34:$B$777,B$225)+'СЕТ СН'!$F$12</f>
        <v>272.12906336999998</v>
      </c>
      <c r="C254" s="36">
        <f>SUMIFS(СВЦЭМ!$G$34:$G$777,СВЦЭМ!$A$34:$A$777,$A254,СВЦЭМ!$B$34:$B$777,C$225)+'СЕТ СН'!$F$12</f>
        <v>297.55963381999999</v>
      </c>
      <c r="D254" s="36">
        <f>SUMIFS(СВЦЭМ!$G$34:$G$777,СВЦЭМ!$A$34:$A$777,$A254,СВЦЭМ!$B$34:$B$777,D$225)+'СЕТ СН'!$F$12</f>
        <v>317.80420428999997</v>
      </c>
      <c r="E254" s="36">
        <f>SUMIFS(СВЦЭМ!$G$34:$G$777,СВЦЭМ!$A$34:$A$777,$A254,СВЦЭМ!$B$34:$B$777,E$225)+'СЕТ СН'!$F$12</f>
        <v>322.19979606999999</v>
      </c>
      <c r="F254" s="36">
        <f>SUMIFS(СВЦЭМ!$G$34:$G$777,СВЦЭМ!$A$34:$A$777,$A254,СВЦЭМ!$B$34:$B$777,F$225)+'СЕТ СН'!$F$12</f>
        <v>322.18585356</v>
      </c>
      <c r="G254" s="36">
        <f>SUMIFS(СВЦЭМ!$G$34:$G$777,СВЦЭМ!$A$34:$A$777,$A254,СВЦЭМ!$B$34:$B$777,G$225)+'СЕТ СН'!$F$12</f>
        <v>317.60799887000002</v>
      </c>
      <c r="H254" s="36">
        <f>SUMIFS(СВЦЭМ!$G$34:$G$777,СВЦЭМ!$A$34:$A$777,$A254,СВЦЭМ!$B$34:$B$777,H$225)+'СЕТ СН'!$F$12</f>
        <v>293.71683468999998</v>
      </c>
      <c r="I254" s="36">
        <f>SUMIFS(СВЦЭМ!$G$34:$G$777,СВЦЭМ!$A$34:$A$777,$A254,СВЦЭМ!$B$34:$B$777,I$225)+'СЕТ СН'!$F$12</f>
        <v>273.27366873</v>
      </c>
      <c r="J254" s="36">
        <f>SUMIFS(СВЦЭМ!$G$34:$G$777,СВЦЭМ!$A$34:$A$777,$A254,СВЦЭМ!$B$34:$B$777,J$225)+'СЕТ СН'!$F$12</f>
        <v>259.47718551999998</v>
      </c>
      <c r="K254" s="36">
        <f>SUMIFS(СВЦЭМ!$G$34:$G$777,СВЦЭМ!$A$34:$A$777,$A254,СВЦЭМ!$B$34:$B$777,K$225)+'СЕТ СН'!$F$12</f>
        <v>238.38263874</v>
      </c>
      <c r="L254" s="36">
        <f>SUMIFS(СВЦЭМ!$G$34:$G$777,СВЦЭМ!$A$34:$A$777,$A254,СВЦЭМ!$B$34:$B$777,L$225)+'СЕТ СН'!$F$12</f>
        <v>238.02742093000001</v>
      </c>
      <c r="M254" s="36">
        <f>SUMIFS(СВЦЭМ!$G$34:$G$777,СВЦЭМ!$A$34:$A$777,$A254,СВЦЭМ!$B$34:$B$777,M$225)+'СЕТ СН'!$F$12</f>
        <v>256.52044721999999</v>
      </c>
      <c r="N254" s="36">
        <f>SUMIFS(СВЦЭМ!$G$34:$G$777,СВЦЭМ!$A$34:$A$777,$A254,СВЦЭМ!$B$34:$B$777,N$225)+'СЕТ СН'!$F$12</f>
        <v>267.96688081999997</v>
      </c>
      <c r="O254" s="36">
        <f>SUMIFS(СВЦЭМ!$G$34:$G$777,СВЦЭМ!$A$34:$A$777,$A254,СВЦЭМ!$B$34:$B$777,O$225)+'СЕТ СН'!$F$12</f>
        <v>270.69309254000001</v>
      </c>
      <c r="P254" s="36">
        <f>SUMIFS(СВЦЭМ!$G$34:$G$777,СВЦЭМ!$A$34:$A$777,$A254,СВЦЭМ!$B$34:$B$777,P$225)+'СЕТ СН'!$F$12</f>
        <v>272.42947183000001</v>
      </c>
      <c r="Q254" s="36">
        <f>SUMIFS(СВЦЭМ!$G$34:$G$777,СВЦЭМ!$A$34:$A$777,$A254,СВЦЭМ!$B$34:$B$777,Q$225)+'СЕТ СН'!$F$12</f>
        <v>269.17786754000002</v>
      </c>
      <c r="R254" s="36">
        <f>SUMIFS(СВЦЭМ!$G$34:$G$777,СВЦЭМ!$A$34:$A$777,$A254,СВЦЭМ!$B$34:$B$777,R$225)+'СЕТ СН'!$F$12</f>
        <v>256.66446242000001</v>
      </c>
      <c r="S254" s="36">
        <f>SUMIFS(СВЦЭМ!$G$34:$G$777,СВЦЭМ!$A$34:$A$777,$A254,СВЦЭМ!$B$34:$B$777,S$225)+'СЕТ СН'!$F$12</f>
        <v>233.96138113999999</v>
      </c>
      <c r="T254" s="36">
        <f>SUMIFS(СВЦЭМ!$G$34:$G$777,СВЦЭМ!$A$34:$A$777,$A254,СВЦЭМ!$B$34:$B$777,T$225)+'СЕТ СН'!$F$12</f>
        <v>226.28702193000001</v>
      </c>
      <c r="U254" s="36">
        <f>SUMIFS(СВЦЭМ!$G$34:$G$777,СВЦЭМ!$A$34:$A$777,$A254,СВЦЭМ!$B$34:$B$777,U$225)+'СЕТ СН'!$F$12</f>
        <v>226.1064508</v>
      </c>
      <c r="V254" s="36">
        <f>SUMIFS(СВЦЭМ!$G$34:$G$777,СВЦЭМ!$A$34:$A$777,$A254,СВЦЭМ!$B$34:$B$777,V$225)+'СЕТ СН'!$F$12</f>
        <v>232.3418963</v>
      </c>
      <c r="W254" s="36">
        <f>SUMIFS(СВЦЭМ!$G$34:$G$777,СВЦЭМ!$A$34:$A$777,$A254,СВЦЭМ!$B$34:$B$777,W$225)+'СЕТ СН'!$F$12</f>
        <v>233.86668158000001</v>
      </c>
      <c r="X254" s="36">
        <f>SUMIFS(СВЦЭМ!$G$34:$G$777,СВЦЭМ!$A$34:$A$777,$A254,СВЦЭМ!$B$34:$B$777,X$225)+'СЕТ СН'!$F$12</f>
        <v>235.48623993999999</v>
      </c>
      <c r="Y254" s="36">
        <f>SUMIFS(СВЦЭМ!$G$34:$G$777,СВЦЭМ!$A$34:$A$777,$A254,СВЦЭМ!$B$34:$B$777,Y$225)+'СЕТ СН'!$F$12</f>
        <v>254.48072256</v>
      </c>
    </row>
    <row r="255" spans="1:25" ht="15.75" x14ac:dyDescent="0.2">
      <c r="A255" s="35">
        <f t="shared" si="6"/>
        <v>43464</v>
      </c>
      <c r="B255" s="36">
        <f>SUMIFS(СВЦЭМ!$G$34:$G$777,СВЦЭМ!$A$34:$A$777,$A255,СВЦЭМ!$B$34:$B$777,B$225)+'СЕТ СН'!$F$12</f>
        <v>276.74745302999997</v>
      </c>
      <c r="C255" s="36">
        <f>SUMIFS(СВЦЭМ!$G$34:$G$777,СВЦЭМ!$A$34:$A$777,$A255,СВЦЭМ!$B$34:$B$777,C$225)+'СЕТ СН'!$F$12</f>
        <v>296.86247152999999</v>
      </c>
      <c r="D255" s="36">
        <f>SUMIFS(СВЦЭМ!$G$34:$G$777,СВЦЭМ!$A$34:$A$777,$A255,СВЦЭМ!$B$34:$B$777,D$225)+'СЕТ СН'!$F$12</f>
        <v>303.50482806999997</v>
      </c>
      <c r="E255" s="36">
        <f>SUMIFS(СВЦЭМ!$G$34:$G$777,СВЦЭМ!$A$34:$A$777,$A255,СВЦЭМ!$B$34:$B$777,E$225)+'СЕТ СН'!$F$12</f>
        <v>303.07235363000001</v>
      </c>
      <c r="F255" s="36">
        <f>SUMIFS(СВЦЭМ!$G$34:$G$777,СВЦЭМ!$A$34:$A$777,$A255,СВЦЭМ!$B$34:$B$777,F$225)+'СЕТ СН'!$F$12</f>
        <v>303.07209750999999</v>
      </c>
      <c r="G255" s="36">
        <f>SUMIFS(СВЦЭМ!$G$34:$G$777,СВЦЭМ!$A$34:$A$777,$A255,СВЦЭМ!$B$34:$B$777,G$225)+'СЕТ СН'!$F$12</f>
        <v>303.72429518000001</v>
      </c>
      <c r="H255" s="36">
        <f>SUMIFS(СВЦЭМ!$G$34:$G$777,СВЦЭМ!$A$34:$A$777,$A255,СВЦЭМ!$B$34:$B$777,H$225)+'СЕТ СН'!$F$12</f>
        <v>300.15052846999998</v>
      </c>
      <c r="I255" s="36">
        <f>SUMIFS(СВЦЭМ!$G$34:$G$777,СВЦЭМ!$A$34:$A$777,$A255,СВЦЭМ!$B$34:$B$777,I$225)+'СЕТ СН'!$F$12</f>
        <v>287.49941059999998</v>
      </c>
      <c r="J255" s="36">
        <f>SUMIFS(СВЦЭМ!$G$34:$G$777,СВЦЭМ!$A$34:$A$777,$A255,СВЦЭМ!$B$34:$B$777,J$225)+'СЕТ СН'!$F$12</f>
        <v>268.26122829000002</v>
      </c>
      <c r="K255" s="36">
        <f>SUMIFS(СВЦЭМ!$G$34:$G$777,СВЦЭМ!$A$34:$A$777,$A255,СВЦЭМ!$B$34:$B$777,K$225)+'СЕТ СН'!$F$12</f>
        <v>243.87153067</v>
      </c>
      <c r="L255" s="36">
        <f>SUMIFS(СВЦЭМ!$G$34:$G$777,СВЦЭМ!$A$34:$A$777,$A255,СВЦЭМ!$B$34:$B$777,L$225)+'СЕТ СН'!$F$12</f>
        <v>239.22547312</v>
      </c>
      <c r="M255" s="36">
        <f>SUMIFS(СВЦЭМ!$G$34:$G$777,СВЦЭМ!$A$34:$A$777,$A255,СВЦЭМ!$B$34:$B$777,M$225)+'СЕТ СН'!$F$12</f>
        <v>253.82821709000001</v>
      </c>
      <c r="N255" s="36">
        <f>SUMIFS(СВЦЭМ!$G$34:$G$777,СВЦЭМ!$A$34:$A$777,$A255,СВЦЭМ!$B$34:$B$777,N$225)+'СЕТ СН'!$F$12</f>
        <v>266.74589022999999</v>
      </c>
      <c r="O255" s="36">
        <f>SUMIFS(СВЦЭМ!$G$34:$G$777,СВЦЭМ!$A$34:$A$777,$A255,СВЦЭМ!$B$34:$B$777,O$225)+'СЕТ СН'!$F$12</f>
        <v>278.01485468999999</v>
      </c>
      <c r="P255" s="36">
        <f>SUMIFS(СВЦЭМ!$G$34:$G$777,СВЦЭМ!$A$34:$A$777,$A255,СВЦЭМ!$B$34:$B$777,P$225)+'СЕТ СН'!$F$12</f>
        <v>277.27922751</v>
      </c>
      <c r="Q255" s="36">
        <f>SUMIFS(СВЦЭМ!$G$34:$G$777,СВЦЭМ!$A$34:$A$777,$A255,СВЦЭМ!$B$34:$B$777,Q$225)+'СЕТ СН'!$F$12</f>
        <v>274.60768820999999</v>
      </c>
      <c r="R255" s="36">
        <f>SUMIFS(СВЦЭМ!$G$34:$G$777,СВЦЭМ!$A$34:$A$777,$A255,СВЦЭМ!$B$34:$B$777,R$225)+'СЕТ СН'!$F$12</f>
        <v>257.32956861000002</v>
      </c>
      <c r="S255" s="36">
        <f>SUMIFS(СВЦЭМ!$G$34:$G$777,СВЦЭМ!$A$34:$A$777,$A255,СВЦЭМ!$B$34:$B$777,S$225)+'СЕТ СН'!$F$12</f>
        <v>235.59692003999999</v>
      </c>
      <c r="T255" s="36">
        <f>SUMIFS(СВЦЭМ!$G$34:$G$777,СВЦЭМ!$A$34:$A$777,$A255,СВЦЭМ!$B$34:$B$777,T$225)+'СЕТ СН'!$F$12</f>
        <v>225.15166588</v>
      </c>
      <c r="U255" s="36">
        <f>SUMIFS(СВЦЭМ!$G$34:$G$777,СВЦЭМ!$A$34:$A$777,$A255,СВЦЭМ!$B$34:$B$777,U$225)+'СЕТ СН'!$F$12</f>
        <v>223.85005545999999</v>
      </c>
      <c r="V255" s="36">
        <f>SUMIFS(СВЦЭМ!$G$34:$G$777,СВЦЭМ!$A$34:$A$777,$A255,СВЦЭМ!$B$34:$B$777,V$225)+'СЕТ СН'!$F$12</f>
        <v>227.54570636</v>
      </c>
      <c r="W255" s="36">
        <f>SUMIFS(СВЦЭМ!$G$34:$G$777,СВЦЭМ!$A$34:$A$777,$A255,СВЦЭМ!$B$34:$B$777,W$225)+'СЕТ СН'!$F$12</f>
        <v>230.58641567000001</v>
      </c>
      <c r="X255" s="36">
        <f>SUMIFS(СВЦЭМ!$G$34:$G$777,СВЦЭМ!$A$34:$A$777,$A255,СВЦЭМ!$B$34:$B$777,X$225)+'СЕТ СН'!$F$12</f>
        <v>224.86922591000001</v>
      </c>
      <c r="Y255" s="36">
        <f>SUMIFS(СВЦЭМ!$G$34:$G$777,СВЦЭМ!$A$34:$A$777,$A255,СВЦЭМ!$B$34:$B$777,Y$225)+'СЕТ СН'!$F$12</f>
        <v>237.88189642</v>
      </c>
    </row>
    <row r="256" spans="1:25" ht="15.75" x14ac:dyDescent="0.2">
      <c r="A256" s="35">
        <f t="shared" si="6"/>
        <v>43465</v>
      </c>
      <c r="B256" s="36">
        <f>SUMIFS(СВЦЭМ!$G$34:$G$777,СВЦЭМ!$A$34:$A$777,$A256,СВЦЭМ!$B$34:$B$777,B$225)+'СЕТ СН'!$F$12</f>
        <v>276.28550203999998</v>
      </c>
      <c r="C256" s="36">
        <f>SUMIFS(СВЦЭМ!$G$34:$G$777,СВЦЭМ!$A$34:$A$777,$A256,СВЦЭМ!$B$34:$B$777,C$225)+'СЕТ СН'!$F$12</f>
        <v>295.60963407000003</v>
      </c>
      <c r="D256" s="36">
        <f>SUMIFS(СВЦЭМ!$G$34:$G$777,СВЦЭМ!$A$34:$A$777,$A256,СВЦЭМ!$B$34:$B$777,D$225)+'СЕТ СН'!$F$12</f>
        <v>300.96538391000001</v>
      </c>
      <c r="E256" s="36">
        <f>SUMIFS(СВЦЭМ!$G$34:$G$777,СВЦЭМ!$A$34:$A$777,$A256,СВЦЭМ!$B$34:$B$777,E$225)+'СЕТ СН'!$F$12</f>
        <v>301.38277469000002</v>
      </c>
      <c r="F256" s="36">
        <f>SUMIFS(СВЦЭМ!$G$34:$G$777,СВЦЭМ!$A$34:$A$777,$A256,СВЦЭМ!$B$34:$B$777,F$225)+'СЕТ СН'!$F$12</f>
        <v>301.01825717999998</v>
      </c>
      <c r="G256" s="36">
        <f>SUMIFS(СВЦЭМ!$G$34:$G$777,СВЦЭМ!$A$34:$A$777,$A256,СВЦЭМ!$B$34:$B$777,G$225)+'СЕТ СН'!$F$12</f>
        <v>301.38243977000002</v>
      </c>
      <c r="H256" s="36">
        <f>SUMIFS(СВЦЭМ!$G$34:$G$777,СВЦЭМ!$A$34:$A$777,$A256,СВЦЭМ!$B$34:$B$777,H$225)+'СЕТ СН'!$F$12</f>
        <v>297.3268645</v>
      </c>
      <c r="I256" s="36">
        <f>SUMIFS(СВЦЭМ!$G$34:$G$777,СВЦЭМ!$A$34:$A$777,$A256,СВЦЭМ!$B$34:$B$777,I$225)+'СЕТ СН'!$F$12</f>
        <v>284.50550304000001</v>
      </c>
      <c r="J256" s="36">
        <f>SUMIFS(СВЦЭМ!$G$34:$G$777,СВЦЭМ!$A$34:$A$777,$A256,СВЦЭМ!$B$34:$B$777,J$225)+'СЕТ СН'!$F$12</f>
        <v>264.1686909</v>
      </c>
      <c r="K256" s="36">
        <f>SUMIFS(СВЦЭМ!$G$34:$G$777,СВЦЭМ!$A$34:$A$777,$A256,СВЦЭМ!$B$34:$B$777,K$225)+'СЕТ СН'!$F$12</f>
        <v>238.5162412</v>
      </c>
      <c r="L256" s="36">
        <f>SUMIFS(СВЦЭМ!$G$34:$G$777,СВЦЭМ!$A$34:$A$777,$A256,СВЦЭМ!$B$34:$B$777,L$225)+'СЕТ СН'!$F$12</f>
        <v>236.08397317000001</v>
      </c>
      <c r="M256" s="36">
        <f>SUMIFS(СВЦЭМ!$G$34:$G$777,СВЦЭМ!$A$34:$A$777,$A256,СВЦЭМ!$B$34:$B$777,M$225)+'СЕТ СН'!$F$12</f>
        <v>253.61121745</v>
      </c>
      <c r="N256" s="36">
        <f>SUMIFS(СВЦЭМ!$G$34:$G$777,СВЦЭМ!$A$34:$A$777,$A256,СВЦЭМ!$B$34:$B$777,N$225)+'СЕТ СН'!$F$12</f>
        <v>266.95005879000001</v>
      </c>
      <c r="O256" s="36">
        <f>SUMIFS(СВЦЭМ!$G$34:$G$777,СВЦЭМ!$A$34:$A$777,$A256,СВЦЭМ!$B$34:$B$777,O$225)+'СЕТ СН'!$F$12</f>
        <v>278.93486096999999</v>
      </c>
      <c r="P256" s="36">
        <f>SUMIFS(СВЦЭМ!$G$34:$G$777,СВЦЭМ!$A$34:$A$777,$A256,СВЦЭМ!$B$34:$B$777,P$225)+'СЕТ СН'!$F$12</f>
        <v>278.08045691000001</v>
      </c>
      <c r="Q256" s="36">
        <f>SUMIFS(СВЦЭМ!$G$34:$G$777,СВЦЭМ!$A$34:$A$777,$A256,СВЦЭМ!$B$34:$B$777,Q$225)+'СЕТ СН'!$F$12</f>
        <v>275.72736254</v>
      </c>
      <c r="R256" s="36">
        <f>SUMIFS(СВЦЭМ!$G$34:$G$777,СВЦЭМ!$A$34:$A$777,$A256,СВЦЭМ!$B$34:$B$777,R$225)+'СЕТ СН'!$F$12</f>
        <v>258.34179290999998</v>
      </c>
      <c r="S256" s="36">
        <f>SUMIFS(СВЦЭМ!$G$34:$G$777,СВЦЭМ!$A$34:$A$777,$A256,СВЦЭМ!$B$34:$B$777,S$225)+'СЕТ СН'!$F$12</f>
        <v>237.86798289999999</v>
      </c>
      <c r="T256" s="36">
        <f>SUMIFS(СВЦЭМ!$G$34:$G$777,СВЦЭМ!$A$34:$A$777,$A256,СВЦЭМ!$B$34:$B$777,T$225)+'СЕТ СН'!$F$12</f>
        <v>227.34556233999999</v>
      </c>
      <c r="U256" s="36">
        <f>SUMIFS(СВЦЭМ!$G$34:$G$777,СВЦЭМ!$A$34:$A$777,$A256,СВЦЭМ!$B$34:$B$777,U$225)+'СЕТ СН'!$F$12</f>
        <v>226.73705090999999</v>
      </c>
      <c r="V256" s="36">
        <f>SUMIFS(СВЦЭМ!$G$34:$G$777,СВЦЭМ!$A$34:$A$777,$A256,СВЦЭМ!$B$34:$B$777,V$225)+'СЕТ СН'!$F$12</f>
        <v>230.16552755999999</v>
      </c>
      <c r="W256" s="36">
        <f>SUMIFS(СВЦЭМ!$G$34:$G$777,СВЦЭМ!$A$34:$A$777,$A256,СВЦЭМ!$B$34:$B$777,W$225)+'СЕТ СН'!$F$12</f>
        <v>231.58159198000001</v>
      </c>
      <c r="X256" s="36">
        <f>SUMIFS(СВЦЭМ!$G$34:$G$777,СВЦЭМ!$A$34:$A$777,$A256,СВЦЭМ!$B$34:$B$777,X$225)+'СЕТ СН'!$F$12</f>
        <v>223.83889654000001</v>
      </c>
      <c r="Y256" s="36">
        <f>SUMIFS(СВЦЭМ!$G$34:$G$777,СВЦЭМ!$A$34:$A$777,$A256,СВЦЭМ!$B$34:$B$777,Y$225)+'СЕТ СН'!$F$12</f>
        <v>234.48372473000001</v>
      </c>
    </row>
    <row r="257" spans="1:27" ht="15.75"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customHeight="1" x14ac:dyDescent="0.2">
      <c r="A258" s="117" t="s">
        <v>7</v>
      </c>
      <c r="B258" s="120" t="s">
        <v>131</v>
      </c>
      <c r="C258" s="121"/>
      <c r="D258" s="121"/>
      <c r="E258" s="121"/>
      <c r="F258" s="121"/>
      <c r="G258" s="121"/>
      <c r="H258" s="121"/>
      <c r="I258" s="121"/>
      <c r="J258" s="121"/>
      <c r="K258" s="121"/>
      <c r="L258" s="121"/>
      <c r="M258" s="121"/>
      <c r="N258" s="121"/>
      <c r="O258" s="121"/>
      <c r="P258" s="121"/>
      <c r="Q258" s="121"/>
      <c r="R258" s="121"/>
      <c r="S258" s="121"/>
      <c r="T258" s="121"/>
      <c r="U258" s="121"/>
      <c r="V258" s="121"/>
      <c r="W258" s="121"/>
      <c r="X258" s="121"/>
      <c r="Y258" s="122"/>
    </row>
    <row r="259" spans="1:27" ht="12.75" customHeight="1" x14ac:dyDescent="0.2">
      <c r="A259" s="118"/>
      <c r="B259" s="123"/>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5"/>
    </row>
    <row r="260" spans="1:27" s="46" customFormat="1" ht="12.75" customHeight="1" x14ac:dyDescent="0.2">
      <c r="A260" s="11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customHeight="1" x14ac:dyDescent="0.2">
      <c r="A261" s="35" t="str">
        <f>A226</f>
        <v>01.12.2018</v>
      </c>
      <c r="B261" s="36">
        <f>SUMIFS(СВЦЭМ!$H$34:$H$777,СВЦЭМ!$A$34:$A$777,$A261,СВЦЭМ!$B$34:$B$777,B$260)+'СЕТ СН'!$F$12</f>
        <v>478.84770548</v>
      </c>
      <c r="C261" s="36">
        <f>SUMIFS(СВЦЭМ!$H$34:$H$777,СВЦЭМ!$A$34:$A$777,$A261,СВЦЭМ!$B$34:$B$777,C$260)+'СЕТ СН'!$F$12</f>
        <v>506.19201848</v>
      </c>
      <c r="D261" s="36">
        <f>SUMIFS(СВЦЭМ!$H$34:$H$777,СВЦЭМ!$A$34:$A$777,$A261,СВЦЭМ!$B$34:$B$777,D$260)+'СЕТ СН'!$F$12</f>
        <v>548.34922569000003</v>
      </c>
      <c r="E261" s="36">
        <f>SUMIFS(СВЦЭМ!$H$34:$H$777,СВЦЭМ!$A$34:$A$777,$A261,СВЦЭМ!$B$34:$B$777,E$260)+'СЕТ СН'!$F$12</f>
        <v>561.96632305000003</v>
      </c>
      <c r="F261" s="36">
        <f>SUMIFS(СВЦЭМ!$H$34:$H$777,СВЦЭМ!$A$34:$A$777,$A261,СВЦЭМ!$B$34:$B$777,F$260)+'СЕТ СН'!$F$12</f>
        <v>565.61202269</v>
      </c>
      <c r="G261" s="36">
        <f>SUMIFS(СВЦЭМ!$H$34:$H$777,СВЦЭМ!$A$34:$A$777,$A261,СВЦЭМ!$B$34:$B$777,G$260)+'СЕТ СН'!$F$12</f>
        <v>556.22294939000005</v>
      </c>
      <c r="H261" s="36">
        <f>SUMIFS(СВЦЭМ!$H$34:$H$777,СВЦЭМ!$A$34:$A$777,$A261,СВЦЭМ!$B$34:$B$777,H$260)+'СЕТ СН'!$F$12</f>
        <v>535.88523910000004</v>
      </c>
      <c r="I261" s="36">
        <f>SUMIFS(СВЦЭМ!$H$34:$H$777,СВЦЭМ!$A$34:$A$777,$A261,СВЦЭМ!$B$34:$B$777,I$260)+'СЕТ СН'!$F$12</f>
        <v>529.51673988000005</v>
      </c>
      <c r="J261" s="36">
        <f>SUMIFS(СВЦЭМ!$H$34:$H$777,СВЦЭМ!$A$34:$A$777,$A261,СВЦЭМ!$B$34:$B$777,J$260)+'СЕТ СН'!$F$12</f>
        <v>515.95227761000001</v>
      </c>
      <c r="K261" s="36">
        <f>SUMIFS(СВЦЭМ!$H$34:$H$777,СВЦЭМ!$A$34:$A$777,$A261,СВЦЭМ!$B$34:$B$777,K$260)+'СЕТ СН'!$F$12</f>
        <v>497.24117477999999</v>
      </c>
      <c r="L261" s="36">
        <f>SUMIFS(СВЦЭМ!$H$34:$H$777,СВЦЭМ!$A$34:$A$777,$A261,СВЦЭМ!$B$34:$B$777,L$260)+'СЕТ СН'!$F$12</f>
        <v>490.50501817999998</v>
      </c>
      <c r="M261" s="36">
        <f>SUMIFS(СВЦЭМ!$H$34:$H$777,СВЦЭМ!$A$34:$A$777,$A261,СВЦЭМ!$B$34:$B$777,M$260)+'СЕТ СН'!$F$12</f>
        <v>495.20906193000002</v>
      </c>
      <c r="N261" s="36">
        <f>SUMIFS(СВЦЭМ!$H$34:$H$777,СВЦЭМ!$A$34:$A$777,$A261,СВЦЭМ!$B$34:$B$777,N$260)+'СЕТ СН'!$F$12</f>
        <v>494.46328603000001</v>
      </c>
      <c r="O261" s="36">
        <f>SUMIFS(СВЦЭМ!$H$34:$H$777,СВЦЭМ!$A$34:$A$777,$A261,СВЦЭМ!$B$34:$B$777,O$260)+'СЕТ СН'!$F$12</f>
        <v>475.26333446000001</v>
      </c>
      <c r="P261" s="36">
        <f>SUMIFS(СВЦЭМ!$H$34:$H$777,СВЦЭМ!$A$34:$A$777,$A261,СВЦЭМ!$B$34:$B$777,P$260)+'СЕТ СН'!$F$12</f>
        <v>446.77250852999998</v>
      </c>
      <c r="Q261" s="36">
        <f>SUMIFS(СВЦЭМ!$H$34:$H$777,СВЦЭМ!$A$34:$A$777,$A261,СВЦЭМ!$B$34:$B$777,Q$260)+'СЕТ СН'!$F$12</f>
        <v>412.26643804999998</v>
      </c>
      <c r="R261" s="36">
        <f>SUMIFS(СВЦЭМ!$H$34:$H$777,СВЦЭМ!$A$34:$A$777,$A261,СВЦЭМ!$B$34:$B$777,R$260)+'СЕТ СН'!$F$12</f>
        <v>410.36720776999999</v>
      </c>
      <c r="S261" s="36">
        <f>SUMIFS(СВЦЭМ!$H$34:$H$777,СВЦЭМ!$A$34:$A$777,$A261,СВЦЭМ!$B$34:$B$777,S$260)+'СЕТ СН'!$F$12</f>
        <v>401.45582641999999</v>
      </c>
      <c r="T261" s="36">
        <f>SUMIFS(СВЦЭМ!$H$34:$H$777,СВЦЭМ!$A$34:$A$777,$A261,СВЦЭМ!$B$34:$B$777,T$260)+'СЕТ СН'!$F$12</f>
        <v>383.71914950000001</v>
      </c>
      <c r="U261" s="36">
        <f>SUMIFS(СВЦЭМ!$H$34:$H$777,СВЦЭМ!$A$34:$A$777,$A261,СВЦЭМ!$B$34:$B$777,U$260)+'СЕТ СН'!$F$12</f>
        <v>387.78833256000001</v>
      </c>
      <c r="V261" s="36">
        <f>SUMIFS(СВЦЭМ!$H$34:$H$777,СВЦЭМ!$A$34:$A$777,$A261,СВЦЭМ!$B$34:$B$777,V$260)+'СЕТ СН'!$F$12</f>
        <v>395.49145606000002</v>
      </c>
      <c r="W261" s="36">
        <f>SUMIFS(СВЦЭМ!$H$34:$H$777,СВЦЭМ!$A$34:$A$777,$A261,СВЦЭМ!$B$34:$B$777,W$260)+'СЕТ СН'!$F$12</f>
        <v>400.24907643</v>
      </c>
      <c r="X261" s="36">
        <f>SUMIFS(СВЦЭМ!$H$34:$H$777,СВЦЭМ!$A$34:$A$777,$A261,СВЦЭМ!$B$34:$B$777,X$260)+'СЕТ СН'!$F$12</f>
        <v>406.77744990999997</v>
      </c>
      <c r="Y261" s="36">
        <f>SUMIFS(СВЦЭМ!$H$34:$H$777,СВЦЭМ!$A$34:$A$777,$A261,СВЦЭМ!$B$34:$B$777,Y$260)+'СЕТ СН'!$F$12</f>
        <v>445.08527442000002</v>
      </c>
      <c r="AA261" s="45"/>
    </row>
    <row r="262" spans="1:27" ht="15.75" x14ac:dyDescent="0.2">
      <c r="A262" s="35">
        <f>A261+1</f>
        <v>43436</v>
      </c>
      <c r="B262" s="36">
        <f>SUMIFS(СВЦЭМ!$H$34:$H$777,СВЦЭМ!$A$34:$A$777,$A262,СВЦЭМ!$B$34:$B$777,B$260)+'СЕТ СН'!$F$12</f>
        <v>480.73451605999998</v>
      </c>
      <c r="C262" s="36">
        <f>SUMIFS(СВЦЭМ!$H$34:$H$777,СВЦЭМ!$A$34:$A$777,$A262,СВЦЭМ!$B$34:$B$777,C$260)+'СЕТ СН'!$F$12</f>
        <v>530.16715789</v>
      </c>
      <c r="D262" s="36">
        <f>SUMIFS(СВЦЭМ!$H$34:$H$777,СВЦЭМ!$A$34:$A$777,$A262,СВЦЭМ!$B$34:$B$777,D$260)+'СЕТ СН'!$F$12</f>
        <v>563.66339891999996</v>
      </c>
      <c r="E262" s="36">
        <f>SUMIFS(СВЦЭМ!$H$34:$H$777,СВЦЭМ!$A$34:$A$777,$A262,СВЦЭМ!$B$34:$B$777,E$260)+'СЕТ СН'!$F$12</f>
        <v>561.46234732999994</v>
      </c>
      <c r="F262" s="36">
        <f>SUMIFS(СВЦЭМ!$H$34:$H$777,СВЦЭМ!$A$34:$A$777,$A262,СВЦЭМ!$B$34:$B$777,F$260)+'СЕТ СН'!$F$12</f>
        <v>560.35664435000001</v>
      </c>
      <c r="G262" s="36">
        <f>SUMIFS(СВЦЭМ!$H$34:$H$777,СВЦЭМ!$A$34:$A$777,$A262,СВЦЭМ!$B$34:$B$777,G$260)+'СЕТ СН'!$F$12</f>
        <v>561.26512472000002</v>
      </c>
      <c r="H262" s="36">
        <f>SUMIFS(СВЦЭМ!$H$34:$H$777,СВЦЭМ!$A$34:$A$777,$A262,СВЦЭМ!$B$34:$B$777,H$260)+'СЕТ СН'!$F$12</f>
        <v>547.02630951000003</v>
      </c>
      <c r="I262" s="36">
        <f>SUMIFS(СВЦЭМ!$H$34:$H$777,СВЦЭМ!$A$34:$A$777,$A262,СВЦЭМ!$B$34:$B$777,I$260)+'СЕТ СН'!$F$12</f>
        <v>529.03160968999998</v>
      </c>
      <c r="J262" s="36">
        <f>SUMIFS(СВЦЭМ!$H$34:$H$777,СВЦЭМ!$A$34:$A$777,$A262,СВЦЭМ!$B$34:$B$777,J$260)+'СЕТ СН'!$F$12</f>
        <v>505.79462767000001</v>
      </c>
      <c r="K262" s="36">
        <f>SUMIFS(СВЦЭМ!$H$34:$H$777,СВЦЭМ!$A$34:$A$777,$A262,СВЦЭМ!$B$34:$B$777,K$260)+'СЕТ СН'!$F$12</f>
        <v>486.55555026000002</v>
      </c>
      <c r="L262" s="36">
        <f>SUMIFS(СВЦЭМ!$H$34:$H$777,СВЦЭМ!$A$34:$A$777,$A262,СВЦЭМ!$B$34:$B$777,L$260)+'СЕТ СН'!$F$12</f>
        <v>477.00952946000001</v>
      </c>
      <c r="M262" s="36">
        <f>SUMIFS(СВЦЭМ!$H$34:$H$777,СВЦЭМ!$A$34:$A$777,$A262,СВЦЭМ!$B$34:$B$777,M$260)+'СЕТ СН'!$F$12</f>
        <v>480.36406929999998</v>
      </c>
      <c r="N262" s="36">
        <f>SUMIFS(СВЦЭМ!$H$34:$H$777,СВЦЭМ!$A$34:$A$777,$A262,СВЦЭМ!$B$34:$B$777,N$260)+'СЕТ СН'!$F$12</f>
        <v>484.26516814000001</v>
      </c>
      <c r="O262" s="36">
        <f>SUMIFS(СВЦЭМ!$H$34:$H$777,СВЦЭМ!$A$34:$A$777,$A262,СВЦЭМ!$B$34:$B$777,O$260)+'СЕТ СН'!$F$12</f>
        <v>489.41939977999999</v>
      </c>
      <c r="P262" s="36">
        <f>SUMIFS(СВЦЭМ!$H$34:$H$777,СВЦЭМ!$A$34:$A$777,$A262,СВЦЭМ!$B$34:$B$777,P$260)+'СЕТ СН'!$F$12</f>
        <v>471.51558397000002</v>
      </c>
      <c r="Q262" s="36">
        <f>SUMIFS(СВЦЭМ!$H$34:$H$777,СВЦЭМ!$A$34:$A$777,$A262,СВЦЭМ!$B$34:$B$777,Q$260)+'СЕТ СН'!$F$12</f>
        <v>427.04033335999998</v>
      </c>
      <c r="R262" s="36">
        <f>SUMIFS(СВЦЭМ!$H$34:$H$777,СВЦЭМ!$A$34:$A$777,$A262,СВЦЭМ!$B$34:$B$777,R$260)+'СЕТ СН'!$F$12</f>
        <v>419.54775267999997</v>
      </c>
      <c r="S262" s="36">
        <f>SUMIFS(СВЦЭМ!$H$34:$H$777,СВЦЭМ!$A$34:$A$777,$A262,СВЦЭМ!$B$34:$B$777,S$260)+'СЕТ СН'!$F$12</f>
        <v>398.16547505</v>
      </c>
      <c r="T262" s="36">
        <f>SUMIFS(СВЦЭМ!$H$34:$H$777,СВЦЭМ!$A$34:$A$777,$A262,СВЦЭМ!$B$34:$B$777,T$260)+'СЕТ СН'!$F$12</f>
        <v>381.48013341000001</v>
      </c>
      <c r="U262" s="36">
        <f>SUMIFS(СВЦЭМ!$H$34:$H$777,СВЦЭМ!$A$34:$A$777,$A262,СВЦЭМ!$B$34:$B$777,U$260)+'СЕТ СН'!$F$12</f>
        <v>388.66574918999999</v>
      </c>
      <c r="V262" s="36">
        <f>SUMIFS(СВЦЭМ!$H$34:$H$777,СВЦЭМ!$A$34:$A$777,$A262,СВЦЭМ!$B$34:$B$777,V$260)+'СЕТ СН'!$F$12</f>
        <v>391.63931005000001</v>
      </c>
      <c r="W262" s="36">
        <f>SUMIFS(СВЦЭМ!$H$34:$H$777,СВЦЭМ!$A$34:$A$777,$A262,СВЦЭМ!$B$34:$B$777,W$260)+'СЕТ СН'!$F$12</f>
        <v>388.98084213999999</v>
      </c>
      <c r="X262" s="36">
        <f>SUMIFS(СВЦЭМ!$H$34:$H$777,СВЦЭМ!$A$34:$A$777,$A262,СВЦЭМ!$B$34:$B$777,X$260)+'СЕТ СН'!$F$12</f>
        <v>399.75684913999999</v>
      </c>
      <c r="Y262" s="36">
        <f>SUMIFS(СВЦЭМ!$H$34:$H$777,СВЦЭМ!$A$34:$A$777,$A262,СВЦЭМ!$B$34:$B$777,Y$260)+'СЕТ СН'!$F$12</f>
        <v>449.41005544000001</v>
      </c>
    </row>
    <row r="263" spans="1:27" ht="15.75" x14ac:dyDescent="0.2">
      <c r="A263" s="35">
        <f t="shared" ref="A263:A291" si="7">A262+1</f>
        <v>43437</v>
      </c>
      <c r="B263" s="36">
        <f>SUMIFS(СВЦЭМ!$H$34:$H$777,СВЦЭМ!$A$34:$A$777,$A263,СВЦЭМ!$B$34:$B$777,B$260)+'СЕТ СН'!$F$12</f>
        <v>485.57960663</v>
      </c>
      <c r="C263" s="36">
        <f>SUMIFS(СВЦЭМ!$H$34:$H$777,СВЦЭМ!$A$34:$A$777,$A263,СВЦЭМ!$B$34:$B$777,C$260)+'СЕТ СН'!$F$12</f>
        <v>527.07588870999996</v>
      </c>
      <c r="D263" s="36">
        <f>SUMIFS(СВЦЭМ!$H$34:$H$777,СВЦЭМ!$A$34:$A$777,$A263,СВЦЭМ!$B$34:$B$777,D$260)+'СЕТ СН'!$F$12</f>
        <v>561.47741604999999</v>
      </c>
      <c r="E263" s="36">
        <f>SUMIFS(СВЦЭМ!$H$34:$H$777,СВЦЭМ!$A$34:$A$777,$A263,СВЦЭМ!$B$34:$B$777,E$260)+'СЕТ СН'!$F$12</f>
        <v>560.09840082999995</v>
      </c>
      <c r="F263" s="36">
        <f>SUMIFS(СВЦЭМ!$H$34:$H$777,СВЦЭМ!$A$34:$A$777,$A263,СВЦЭМ!$B$34:$B$777,F$260)+'СЕТ СН'!$F$12</f>
        <v>557.66739340000004</v>
      </c>
      <c r="G263" s="36">
        <f>SUMIFS(СВЦЭМ!$H$34:$H$777,СВЦЭМ!$A$34:$A$777,$A263,СВЦЭМ!$B$34:$B$777,G$260)+'СЕТ СН'!$F$12</f>
        <v>559.74651759000005</v>
      </c>
      <c r="H263" s="36">
        <f>SUMIFS(СВЦЭМ!$H$34:$H$777,СВЦЭМ!$A$34:$A$777,$A263,СВЦЭМ!$B$34:$B$777,H$260)+'СЕТ СН'!$F$12</f>
        <v>526.01708513000005</v>
      </c>
      <c r="I263" s="36">
        <f>SUMIFS(СВЦЭМ!$H$34:$H$777,СВЦЭМ!$A$34:$A$777,$A263,СВЦЭМ!$B$34:$B$777,I$260)+'СЕТ СН'!$F$12</f>
        <v>510.96266879000001</v>
      </c>
      <c r="J263" s="36">
        <f>SUMIFS(СВЦЭМ!$H$34:$H$777,СВЦЭМ!$A$34:$A$777,$A263,СВЦЭМ!$B$34:$B$777,J$260)+'СЕТ СН'!$F$12</f>
        <v>517.28212341999995</v>
      </c>
      <c r="K263" s="36">
        <f>SUMIFS(СВЦЭМ!$H$34:$H$777,СВЦЭМ!$A$34:$A$777,$A263,СВЦЭМ!$B$34:$B$777,K$260)+'СЕТ СН'!$F$12</f>
        <v>502.52589327999999</v>
      </c>
      <c r="L263" s="36">
        <f>SUMIFS(СВЦЭМ!$H$34:$H$777,СВЦЭМ!$A$34:$A$777,$A263,СВЦЭМ!$B$34:$B$777,L$260)+'СЕТ СН'!$F$12</f>
        <v>508.00012121999998</v>
      </c>
      <c r="M263" s="36">
        <f>SUMIFS(СВЦЭМ!$H$34:$H$777,СВЦЭМ!$A$34:$A$777,$A263,СВЦЭМ!$B$34:$B$777,M$260)+'СЕТ СН'!$F$12</f>
        <v>510.87238927999999</v>
      </c>
      <c r="N263" s="36">
        <f>SUMIFS(СВЦЭМ!$H$34:$H$777,СВЦЭМ!$A$34:$A$777,$A263,СВЦЭМ!$B$34:$B$777,N$260)+'СЕТ СН'!$F$12</f>
        <v>498.92861589</v>
      </c>
      <c r="O263" s="36">
        <f>SUMIFS(СВЦЭМ!$H$34:$H$777,СВЦЭМ!$A$34:$A$777,$A263,СВЦЭМ!$B$34:$B$777,O$260)+'СЕТ СН'!$F$12</f>
        <v>480.48400643000002</v>
      </c>
      <c r="P263" s="36">
        <f>SUMIFS(СВЦЭМ!$H$34:$H$777,СВЦЭМ!$A$34:$A$777,$A263,СВЦЭМ!$B$34:$B$777,P$260)+'СЕТ СН'!$F$12</f>
        <v>449.22680395999998</v>
      </c>
      <c r="Q263" s="36">
        <f>SUMIFS(СВЦЭМ!$H$34:$H$777,СВЦЭМ!$A$34:$A$777,$A263,СВЦЭМ!$B$34:$B$777,Q$260)+'СЕТ СН'!$F$12</f>
        <v>410.02246521000001</v>
      </c>
      <c r="R263" s="36">
        <f>SUMIFS(СВЦЭМ!$H$34:$H$777,СВЦЭМ!$A$34:$A$777,$A263,СВЦЭМ!$B$34:$B$777,R$260)+'СЕТ СН'!$F$12</f>
        <v>402.65683566000001</v>
      </c>
      <c r="S263" s="36">
        <f>SUMIFS(СВЦЭМ!$H$34:$H$777,СВЦЭМ!$A$34:$A$777,$A263,СВЦЭМ!$B$34:$B$777,S$260)+'СЕТ СН'!$F$12</f>
        <v>403.95503771</v>
      </c>
      <c r="T263" s="36">
        <f>SUMIFS(СВЦЭМ!$H$34:$H$777,СВЦЭМ!$A$34:$A$777,$A263,СВЦЭМ!$B$34:$B$777,T$260)+'СЕТ СН'!$F$12</f>
        <v>401.97995248000001</v>
      </c>
      <c r="U263" s="36">
        <f>SUMIFS(СВЦЭМ!$H$34:$H$777,СВЦЭМ!$A$34:$A$777,$A263,СВЦЭМ!$B$34:$B$777,U$260)+'СЕТ СН'!$F$12</f>
        <v>405.49432187000002</v>
      </c>
      <c r="V263" s="36">
        <f>SUMIFS(СВЦЭМ!$H$34:$H$777,СВЦЭМ!$A$34:$A$777,$A263,СВЦЭМ!$B$34:$B$777,V$260)+'СЕТ СН'!$F$12</f>
        <v>405.60405796999999</v>
      </c>
      <c r="W263" s="36">
        <f>SUMIFS(СВЦЭМ!$H$34:$H$777,СВЦЭМ!$A$34:$A$777,$A263,СВЦЭМ!$B$34:$B$777,W$260)+'СЕТ СН'!$F$12</f>
        <v>404.79201181000002</v>
      </c>
      <c r="X263" s="36">
        <f>SUMIFS(СВЦЭМ!$H$34:$H$777,СВЦЭМ!$A$34:$A$777,$A263,СВЦЭМ!$B$34:$B$777,X$260)+'СЕТ СН'!$F$12</f>
        <v>405.75687857999998</v>
      </c>
      <c r="Y263" s="36">
        <f>SUMIFS(СВЦЭМ!$H$34:$H$777,СВЦЭМ!$A$34:$A$777,$A263,СВЦЭМ!$B$34:$B$777,Y$260)+'СЕТ СН'!$F$12</f>
        <v>436.66805376999997</v>
      </c>
    </row>
    <row r="264" spans="1:27" ht="15.75" x14ac:dyDescent="0.2">
      <c r="A264" s="35">
        <f t="shared" si="7"/>
        <v>43438</v>
      </c>
      <c r="B264" s="36">
        <f>SUMIFS(СВЦЭМ!$H$34:$H$777,СВЦЭМ!$A$34:$A$777,$A264,СВЦЭМ!$B$34:$B$777,B$260)+'СЕТ СН'!$F$12</f>
        <v>490.56975345000001</v>
      </c>
      <c r="C264" s="36">
        <f>SUMIFS(СВЦЭМ!$H$34:$H$777,СВЦЭМ!$A$34:$A$777,$A264,СВЦЭМ!$B$34:$B$777,C$260)+'СЕТ СН'!$F$12</f>
        <v>513.26794870000003</v>
      </c>
      <c r="D264" s="36">
        <f>SUMIFS(СВЦЭМ!$H$34:$H$777,СВЦЭМ!$A$34:$A$777,$A264,СВЦЭМ!$B$34:$B$777,D$260)+'СЕТ СН'!$F$12</f>
        <v>541.63264847000005</v>
      </c>
      <c r="E264" s="36">
        <f>SUMIFS(СВЦЭМ!$H$34:$H$777,СВЦЭМ!$A$34:$A$777,$A264,СВЦЭМ!$B$34:$B$777,E$260)+'СЕТ СН'!$F$12</f>
        <v>547.50789515999998</v>
      </c>
      <c r="F264" s="36">
        <f>SUMIFS(СВЦЭМ!$H$34:$H$777,СВЦЭМ!$A$34:$A$777,$A264,СВЦЭМ!$B$34:$B$777,F$260)+'СЕТ СН'!$F$12</f>
        <v>550.31832021000002</v>
      </c>
      <c r="G264" s="36">
        <f>SUMIFS(СВЦЭМ!$H$34:$H$777,СВЦЭМ!$A$34:$A$777,$A264,СВЦЭМ!$B$34:$B$777,G$260)+'СЕТ СН'!$F$12</f>
        <v>531.29824483000004</v>
      </c>
      <c r="H264" s="36">
        <f>SUMIFS(СВЦЭМ!$H$34:$H$777,СВЦЭМ!$A$34:$A$777,$A264,СВЦЭМ!$B$34:$B$777,H$260)+'СЕТ СН'!$F$12</f>
        <v>525.67005633999997</v>
      </c>
      <c r="I264" s="36">
        <f>SUMIFS(СВЦЭМ!$H$34:$H$777,СВЦЭМ!$A$34:$A$777,$A264,СВЦЭМ!$B$34:$B$777,I$260)+'СЕТ СН'!$F$12</f>
        <v>516.52816706999999</v>
      </c>
      <c r="J264" s="36">
        <f>SUMIFS(СВЦЭМ!$H$34:$H$777,СВЦЭМ!$A$34:$A$777,$A264,СВЦЭМ!$B$34:$B$777,J$260)+'СЕТ СН'!$F$12</f>
        <v>515.36875408000003</v>
      </c>
      <c r="K264" s="36">
        <f>SUMIFS(СВЦЭМ!$H$34:$H$777,СВЦЭМ!$A$34:$A$777,$A264,СВЦЭМ!$B$34:$B$777,K$260)+'СЕТ СН'!$F$12</f>
        <v>508.59495812</v>
      </c>
      <c r="L264" s="36">
        <f>SUMIFS(СВЦЭМ!$H$34:$H$777,СВЦЭМ!$A$34:$A$777,$A264,СВЦЭМ!$B$34:$B$777,L$260)+'СЕТ СН'!$F$12</f>
        <v>497.46863237999997</v>
      </c>
      <c r="M264" s="36">
        <f>SUMIFS(СВЦЭМ!$H$34:$H$777,СВЦЭМ!$A$34:$A$777,$A264,СВЦЭМ!$B$34:$B$777,M$260)+'СЕТ СН'!$F$12</f>
        <v>493.21291674000003</v>
      </c>
      <c r="N264" s="36">
        <f>SUMIFS(СВЦЭМ!$H$34:$H$777,СВЦЭМ!$A$34:$A$777,$A264,СВЦЭМ!$B$34:$B$777,N$260)+'СЕТ СН'!$F$12</f>
        <v>491.97312806000002</v>
      </c>
      <c r="O264" s="36">
        <f>SUMIFS(СВЦЭМ!$H$34:$H$777,СВЦЭМ!$A$34:$A$777,$A264,СВЦЭМ!$B$34:$B$777,O$260)+'СЕТ СН'!$F$12</f>
        <v>482.54782061999998</v>
      </c>
      <c r="P264" s="36">
        <f>SUMIFS(СВЦЭМ!$H$34:$H$777,СВЦЭМ!$A$34:$A$777,$A264,СВЦЭМ!$B$34:$B$777,P$260)+'СЕТ СН'!$F$12</f>
        <v>451.07912814999997</v>
      </c>
      <c r="Q264" s="36">
        <f>SUMIFS(СВЦЭМ!$H$34:$H$777,СВЦЭМ!$A$34:$A$777,$A264,СВЦЭМ!$B$34:$B$777,Q$260)+'СЕТ СН'!$F$12</f>
        <v>412.01194809999998</v>
      </c>
      <c r="R264" s="36">
        <f>SUMIFS(СВЦЭМ!$H$34:$H$777,СВЦЭМ!$A$34:$A$777,$A264,СВЦЭМ!$B$34:$B$777,R$260)+'СЕТ СН'!$F$12</f>
        <v>404.24560979</v>
      </c>
      <c r="S264" s="36">
        <f>SUMIFS(СВЦЭМ!$H$34:$H$777,СВЦЭМ!$A$34:$A$777,$A264,СВЦЭМ!$B$34:$B$777,S$260)+'СЕТ СН'!$F$12</f>
        <v>403.2397502</v>
      </c>
      <c r="T264" s="36">
        <f>SUMIFS(СВЦЭМ!$H$34:$H$777,СВЦЭМ!$A$34:$A$777,$A264,СВЦЭМ!$B$34:$B$777,T$260)+'СЕТ СН'!$F$12</f>
        <v>406.26842448999997</v>
      </c>
      <c r="U264" s="36">
        <f>SUMIFS(СВЦЭМ!$H$34:$H$777,СВЦЭМ!$A$34:$A$777,$A264,СВЦЭМ!$B$34:$B$777,U$260)+'СЕТ СН'!$F$12</f>
        <v>406.74489817</v>
      </c>
      <c r="V264" s="36">
        <f>SUMIFS(СВЦЭМ!$H$34:$H$777,СВЦЭМ!$A$34:$A$777,$A264,СВЦЭМ!$B$34:$B$777,V$260)+'СЕТ СН'!$F$12</f>
        <v>405.75325435000002</v>
      </c>
      <c r="W264" s="36">
        <f>SUMIFS(СВЦЭМ!$H$34:$H$777,СВЦЭМ!$A$34:$A$777,$A264,СВЦЭМ!$B$34:$B$777,W$260)+'СЕТ СН'!$F$12</f>
        <v>393.70076096999998</v>
      </c>
      <c r="X264" s="36">
        <f>SUMIFS(СВЦЭМ!$H$34:$H$777,СВЦЭМ!$A$34:$A$777,$A264,СВЦЭМ!$B$34:$B$777,X$260)+'СЕТ СН'!$F$12</f>
        <v>388.65536326</v>
      </c>
      <c r="Y264" s="36">
        <f>SUMIFS(СВЦЭМ!$H$34:$H$777,СВЦЭМ!$A$34:$A$777,$A264,СВЦЭМ!$B$34:$B$777,Y$260)+'СЕТ СН'!$F$12</f>
        <v>430.26083079</v>
      </c>
    </row>
    <row r="265" spans="1:27" ht="15.75" x14ac:dyDescent="0.2">
      <c r="A265" s="35">
        <f t="shared" si="7"/>
        <v>43439</v>
      </c>
      <c r="B265" s="36">
        <f>SUMIFS(СВЦЭМ!$H$34:$H$777,СВЦЭМ!$A$34:$A$777,$A265,СВЦЭМ!$B$34:$B$777,B$260)+'СЕТ СН'!$F$12</f>
        <v>482.35508707999998</v>
      </c>
      <c r="C265" s="36">
        <f>SUMIFS(СВЦЭМ!$H$34:$H$777,СВЦЭМ!$A$34:$A$777,$A265,СВЦЭМ!$B$34:$B$777,C$260)+'СЕТ СН'!$F$12</f>
        <v>518.00291056000003</v>
      </c>
      <c r="D265" s="36">
        <f>SUMIFS(СВЦЭМ!$H$34:$H$777,СВЦЭМ!$A$34:$A$777,$A265,СВЦЭМ!$B$34:$B$777,D$260)+'СЕТ СН'!$F$12</f>
        <v>563.51155008000001</v>
      </c>
      <c r="E265" s="36">
        <f>SUMIFS(СВЦЭМ!$H$34:$H$777,СВЦЭМ!$A$34:$A$777,$A265,СВЦЭМ!$B$34:$B$777,E$260)+'СЕТ СН'!$F$12</f>
        <v>565.34443076000002</v>
      </c>
      <c r="F265" s="36">
        <f>SUMIFS(СВЦЭМ!$H$34:$H$777,СВЦЭМ!$A$34:$A$777,$A265,СВЦЭМ!$B$34:$B$777,F$260)+'СЕТ СН'!$F$12</f>
        <v>563.81021164000003</v>
      </c>
      <c r="G265" s="36">
        <f>SUMIFS(СВЦЭМ!$H$34:$H$777,СВЦЭМ!$A$34:$A$777,$A265,СВЦЭМ!$B$34:$B$777,G$260)+'СЕТ СН'!$F$12</f>
        <v>559.59845304999999</v>
      </c>
      <c r="H265" s="36">
        <f>SUMIFS(СВЦЭМ!$H$34:$H$777,СВЦЭМ!$A$34:$A$777,$A265,СВЦЭМ!$B$34:$B$777,H$260)+'СЕТ СН'!$F$12</f>
        <v>541.03107523000006</v>
      </c>
      <c r="I265" s="36">
        <f>SUMIFS(СВЦЭМ!$H$34:$H$777,СВЦЭМ!$A$34:$A$777,$A265,СВЦЭМ!$B$34:$B$777,I$260)+'СЕТ СН'!$F$12</f>
        <v>521.17204770000001</v>
      </c>
      <c r="J265" s="36">
        <f>SUMIFS(СВЦЭМ!$H$34:$H$777,СВЦЭМ!$A$34:$A$777,$A265,СВЦЭМ!$B$34:$B$777,J$260)+'СЕТ СН'!$F$12</f>
        <v>525.83006883999997</v>
      </c>
      <c r="K265" s="36">
        <f>SUMIFS(СВЦЭМ!$H$34:$H$777,СВЦЭМ!$A$34:$A$777,$A265,СВЦЭМ!$B$34:$B$777,K$260)+'СЕТ СН'!$F$12</f>
        <v>524.10690594000005</v>
      </c>
      <c r="L265" s="36">
        <f>SUMIFS(СВЦЭМ!$H$34:$H$777,СВЦЭМ!$A$34:$A$777,$A265,СВЦЭМ!$B$34:$B$777,L$260)+'СЕТ СН'!$F$12</f>
        <v>523.36216933000003</v>
      </c>
      <c r="M265" s="36">
        <f>SUMIFS(СВЦЭМ!$H$34:$H$777,СВЦЭМ!$A$34:$A$777,$A265,СВЦЭМ!$B$34:$B$777,M$260)+'СЕТ СН'!$F$12</f>
        <v>515.86467110000001</v>
      </c>
      <c r="N265" s="36">
        <f>SUMIFS(СВЦЭМ!$H$34:$H$777,СВЦЭМ!$A$34:$A$777,$A265,СВЦЭМ!$B$34:$B$777,N$260)+'СЕТ СН'!$F$12</f>
        <v>510.15623003000002</v>
      </c>
      <c r="O265" s="36">
        <f>SUMIFS(СВЦЭМ!$H$34:$H$777,СВЦЭМ!$A$34:$A$777,$A265,СВЦЭМ!$B$34:$B$777,O$260)+'СЕТ СН'!$F$12</f>
        <v>485.03339396000001</v>
      </c>
      <c r="P265" s="36">
        <f>SUMIFS(СВЦЭМ!$H$34:$H$777,СВЦЭМ!$A$34:$A$777,$A265,СВЦЭМ!$B$34:$B$777,P$260)+'СЕТ СН'!$F$12</f>
        <v>456.00064685000001</v>
      </c>
      <c r="Q265" s="36">
        <f>SUMIFS(СВЦЭМ!$H$34:$H$777,СВЦЭМ!$A$34:$A$777,$A265,СВЦЭМ!$B$34:$B$777,Q$260)+'СЕТ СН'!$F$12</f>
        <v>417.93419838</v>
      </c>
      <c r="R265" s="36">
        <f>SUMIFS(СВЦЭМ!$H$34:$H$777,СВЦЭМ!$A$34:$A$777,$A265,СВЦЭМ!$B$34:$B$777,R$260)+'СЕТ СН'!$F$12</f>
        <v>404.06033202999998</v>
      </c>
      <c r="S265" s="36">
        <f>SUMIFS(СВЦЭМ!$H$34:$H$777,СВЦЭМ!$A$34:$A$777,$A265,СВЦЭМ!$B$34:$B$777,S$260)+'СЕТ СН'!$F$12</f>
        <v>402.28446229999997</v>
      </c>
      <c r="T265" s="36">
        <f>SUMIFS(СВЦЭМ!$H$34:$H$777,СВЦЭМ!$A$34:$A$777,$A265,СВЦЭМ!$B$34:$B$777,T$260)+'СЕТ СН'!$F$12</f>
        <v>409.00479474999997</v>
      </c>
      <c r="U265" s="36">
        <f>SUMIFS(СВЦЭМ!$H$34:$H$777,СВЦЭМ!$A$34:$A$777,$A265,СВЦЭМ!$B$34:$B$777,U$260)+'СЕТ СН'!$F$12</f>
        <v>409.04296613999998</v>
      </c>
      <c r="V265" s="36">
        <f>SUMIFS(СВЦЭМ!$H$34:$H$777,СВЦЭМ!$A$34:$A$777,$A265,СВЦЭМ!$B$34:$B$777,V$260)+'СЕТ СН'!$F$12</f>
        <v>409.6990515</v>
      </c>
      <c r="W265" s="36">
        <f>SUMIFS(СВЦЭМ!$H$34:$H$777,СВЦЭМ!$A$34:$A$777,$A265,СВЦЭМ!$B$34:$B$777,W$260)+'СЕТ СН'!$F$12</f>
        <v>412.66883610999997</v>
      </c>
      <c r="X265" s="36">
        <f>SUMIFS(СВЦЭМ!$H$34:$H$777,СВЦЭМ!$A$34:$A$777,$A265,СВЦЭМ!$B$34:$B$777,X$260)+'СЕТ СН'!$F$12</f>
        <v>407.2072478</v>
      </c>
      <c r="Y265" s="36">
        <f>SUMIFS(СВЦЭМ!$H$34:$H$777,СВЦЭМ!$A$34:$A$777,$A265,СВЦЭМ!$B$34:$B$777,Y$260)+'СЕТ СН'!$F$12</f>
        <v>443.11518104999999</v>
      </c>
    </row>
    <row r="266" spans="1:27" ht="15.75" x14ac:dyDescent="0.2">
      <c r="A266" s="35">
        <f t="shared" si="7"/>
        <v>43440</v>
      </c>
      <c r="B266" s="36">
        <f>SUMIFS(СВЦЭМ!$H$34:$H$777,СВЦЭМ!$A$34:$A$777,$A266,СВЦЭМ!$B$34:$B$777,B$260)+'СЕТ СН'!$F$12</f>
        <v>486.81378953000001</v>
      </c>
      <c r="C266" s="36">
        <f>SUMIFS(СВЦЭМ!$H$34:$H$777,СВЦЭМ!$A$34:$A$777,$A266,СВЦЭМ!$B$34:$B$777,C$260)+'СЕТ СН'!$F$12</f>
        <v>520.27597386000002</v>
      </c>
      <c r="D266" s="36">
        <f>SUMIFS(СВЦЭМ!$H$34:$H$777,СВЦЭМ!$A$34:$A$777,$A266,СВЦЭМ!$B$34:$B$777,D$260)+'СЕТ СН'!$F$12</f>
        <v>562.99396186000001</v>
      </c>
      <c r="E266" s="36">
        <f>SUMIFS(СВЦЭМ!$H$34:$H$777,СВЦЭМ!$A$34:$A$777,$A266,СВЦЭМ!$B$34:$B$777,E$260)+'СЕТ СН'!$F$12</f>
        <v>567.91983152</v>
      </c>
      <c r="F266" s="36">
        <f>SUMIFS(СВЦЭМ!$H$34:$H$777,СВЦЭМ!$A$34:$A$777,$A266,СВЦЭМ!$B$34:$B$777,F$260)+'СЕТ СН'!$F$12</f>
        <v>569.88960811000004</v>
      </c>
      <c r="G266" s="36">
        <f>SUMIFS(СВЦЭМ!$H$34:$H$777,СВЦЭМ!$A$34:$A$777,$A266,СВЦЭМ!$B$34:$B$777,G$260)+'СЕТ СН'!$F$12</f>
        <v>556.28695173000006</v>
      </c>
      <c r="H266" s="36">
        <f>SUMIFS(СВЦЭМ!$H$34:$H$777,СВЦЭМ!$A$34:$A$777,$A266,СВЦЭМ!$B$34:$B$777,H$260)+'СЕТ СН'!$F$12</f>
        <v>532.91562291000002</v>
      </c>
      <c r="I266" s="36">
        <f>SUMIFS(СВЦЭМ!$H$34:$H$777,СВЦЭМ!$A$34:$A$777,$A266,СВЦЭМ!$B$34:$B$777,I$260)+'СЕТ СН'!$F$12</f>
        <v>493.48911975999999</v>
      </c>
      <c r="J266" s="36">
        <f>SUMIFS(СВЦЭМ!$H$34:$H$777,СВЦЭМ!$A$34:$A$777,$A266,СВЦЭМ!$B$34:$B$777,J$260)+'СЕТ СН'!$F$12</f>
        <v>461.83147525999999</v>
      </c>
      <c r="K266" s="36">
        <f>SUMIFS(СВЦЭМ!$H$34:$H$777,СВЦЭМ!$A$34:$A$777,$A266,СВЦЭМ!$B$34:$B$777,K$260)+'СЕТ СН'!$F$12</f>
        <v>435.51077213000002</v>
      </c>
      <c r="L266" s="36">
        <f>SUMIFS(СВЦЭМ!$H$34:$H$777,СВЦЭМ!$A$34:$A$777,$A266,СВЦЭМ!$B$34:$B$777,L$260)+'СЕТ СН'!$F$12</f>
        <v>440.06426060000001</v>
      </c>
      <c r="M266" s="36">
        <f>SUMIFS(СВЦЭМ!$H$34:$H$777,СВЦЭМ!$A$34:$A$777,$A266,СВЦЭМ!$B$34:$B$777,M$260)+'СЕТ СН'!$F$12</f>
        <v>463.88616592</v>
      </c>
      <c r="N266" s="36">
        <f>SUMIFS(СВЦЭМ!$H$34:$H$777,СВЦЭМ!$A$34:$A$777,$A266,СВЦЭМ!$B$34:$B$777,N$260)+'СЕТ СН'!$F$12</f>
        <v>496.03826418</v>
      </c>
      <c r="O266" s="36">
        <f>SUMIFS(СВЦЭМ!$H$34:$H$777,СВЦЭМ!$A$34:$A$777,$A266,СВЦЭМ!$B$34:$B$777,O$260)+'СЕТ СН'!$F$12</f>
        <v>514.04537525000001</v>
      </c>
      <c r="P266" s="36">
        <f>SUMIFS(СВЦЭМ!$H$34:$H$777,СВЦЭМ!$A$34:$A$777,$A266,СВЦЭМ!$B$34:$B$777,P$260)+'СЕТ СН'!$F$12</f>
        <v>512.66919879</v>
      </c>
      <c r="Q266" s="36">
        <f>SUMIFS(СВЦЭМ!$H$34:$H$777,СВЦЭМ!$A$34:$A$777,$A266,СВЦЭМ!$B$34:$B$777,Q$260)+'СЕТ СН'!$F$12</f>
        <v>495.38765844</v>
      </c>
      <c r="R266" s="36">
        <f>SUMIFS(СВЦЭМ!$H$34:$H$777,СВЦЭМ!$A$34:$A$777,$A266,СВЦЭМ!$B$34:$B$777,R$260)+'СЕТ СН'!$F$12</f>
        <v>465.90913247999998</v>
      </c>
      <c r="S266" s="36">
        <f>SUMIFS(СВЦЭМ!$H$34:$H$777,СВЦЭМ!$A$34:$A$777,$A266,СВЦЭМ!$B$34:$B$777,S$260)+'СЕТ СН'!$F$12</f>
        <v>432.42475065000002</v>
      </c>
      <c r="T266" s="36">
        <f>SUMIFS(СВЦЭМ!$H$34:$H$777,СВЦЭМ!$A$34:$A$777,$A266,СВЦЭМ!$B$34:$B$777,T$260)+'СЕТ СН'!$F$12</f>
        <v>427.97840422000002</v>
      </c>
      <c r="U266" s="36">
        <f>SUMIFS(СВЦЭМ!$H$34:$H$777,СВЦЭМ!$A$34:$A$777,$A266,СВЦЭМ!$B$34:$B$777,U$260)+'СЕТ СН'!$F$12</f>
        <v>430.45947590999998</v>
      </c>
      <c r="V266" s="36">
        <f>SUMIFS(СВЦЭМ!$H$34:$H$777,СВЦЭМ!$A$34:$A$777,$A266,СВЦЭМ!$B$34:$B$777,V$260)+'СЕТ СН'!$F$12</f>
        <v>428.95542360000002</v>
      </c>
      <c r="W266" s="36">
        <f>SUMIFS(СВЦЭМ!$H$34:$H$777,СВЦЭМ!$A$34:$A$777,$A266,СВЦЭМ!$B$34:$B$777,W$260)+'СЕТ СН'!$F$12</f>
        <v>412.06517596999998</v>
      </c>
      <c r="X266" s="36">
        <f>SUMIFS(СВЦЭМ!$H$34:$H$777,СВЦЭМ!$A$34:$A$777,$A266,СВЦЭМ!$B$34:$B$777,X$260)+'СЕТ СН'!$F$12</f>
        <v>423.08835947</v>
      </c>
      <c r="Y266" s="36">
        <f>SUMIFS(СВЦЭМ!$H$34:$H$777,СВЦЭМ!$A$34:$A$777,$A266,СВЦЭМ!$B$34:$B$777,Y$260)+'СЕТ СН'!$F$12</f>
        <v>438.95664432000001</v>
      </c>
    </row>
    <row r="267" spans="1:27" ht="15.75" x14ac:dyDescent="0.2">
      <c r="A267" s="35">
        <f t="shared" si="7"/>
        <v>43441</v>
      </c>
      <c r="B267" s="36">
        <f>SUMIFS(СВЦЭМ!$H$34:$H$777,СВЦЭМ!$A$34:$A$777,$A267,СВЦЭМ!$B$34:$B$777,B$260)+'СЕТ СН'!$F$12</f>
        <v>528.51320343999998</v>
      </c>
      <c r="C267" s="36">
        <f>SUMIFS(СВЦЭМ!$H$34:$H$777,СВЦЭМ!$A$34:$A$777,$A267,СВЦЭМ!$B$34:$B$777,C$260)+'СЕТ СН'!$F$12</f>
        <v>573.69470896999997</v>
      </c>
      <c r="D267" s="36">
        <f>SUMIFS(СВЦЭМ!$H$34:$H$777,СВЦЭМ!$A$34:$A$777,$A267,СВЦЭМ!$B$34:$B$777,D$260)+'СЕТ СН'!$F$12</f>
        <v>590.86212497999998</v>
      </c>
      <c r="E267" s="36">
        <f>SUMIFS(СВЦЭМ!$H$34:$H$777,СВЦЭМ!$A$34:$A$777,$A267,СВЦЭМ!$B$34:$B$777,E$260)+'СЕТ СН'!$F$12</f>
        <v>590.01896658999999</v>
      </c>
      <c r="F267" s="36">
        <f>SUMIFS(СВЦЭМ!$H$34:$H$777,СВЦЭМ!$A$34:$A$777,$A267,СВЦЭМ!$B$34:$B$777,F$260)+'СЕТ СН'!$F$12</f>
        <v>590.23349798000004</v>
      </c>
      <c r="G267" s="36">
        <f>SUMIFS(СВЦЭМ!$H$34:$H$777,СВЦЭМ!$A$34:$A$777,$A267,СВЦЭМ!$B$34:$B$777,G$260)+'СЕТ СН'!$F$12</f>
        <v>587.44451746000004</v>
      </c>
      <c r="H267" s="36">
        <f>SUMIFS(СВЦЭМ!$H$34:$H$777,СВЦЭМ!$A$34:$A$777,$A267,СВЦЭМ!$B$34:$B$777,H$260)+'СЕТ СН'!$F$12</f>
        <v>565.15518255999996</v>
      </c>
      <c r="I267" s="36">
        <f>SUMIFS(СВЦЭМ!$H$34:$H$777,СВЦЭМ!$A$34:$A$777,$A267,СВЦЭМ!$B$34:$B$777,I$260)+'СЕТ СН'!$F$12</f>
        <v>514.05171805999998</v>
      </c>
      <c r="J267" s="36">
        <f>SUMIFS(СВЦЭМ!$H$34:$H$777,СВЦЭМ!$A$34:$A$777,$A267,СВЦЭМ!$B$34:$B$777,J$260)+'СЕТ СН'!$F$12</f>
        <v>471.46706260000002</v>
      </c>
      <c r="K267" s="36">
        <f>SUMIFS(СВЦЭМ!$H$34:$H$777,СВЦЭМ!$A$34:$A$777,$A267,СВЦЭМ!$B$34:$B$777,K$260)+'СЕТ СН'!$F$12</f>
        <v>436.42143479999999</v>
      </c>
      <c r="L267" s="36">
        <f>SUMIFS(СВЦЭМ!$H$34:$H$777,СВЦЭМ!$A$34:$A$777,$A267,СВЦЭМ!$B$34:$B$777,L$260)+'СЕТ СН'!$F$12</f>
        <v>439.14804957000001</v>
      </c>
      <c r="M267" s="36">
        <f>SUMIFS(СВЦЭМ!$H$34:$H$777,СВЦЭМ!$A$34:$A$777,$A267,СВЦЭМ!$B$34:$B$777,M$260)+'СЕТ СН'!$F$12</f>
        <v>465.67279657</v>
      </c>
      <c r="N267" s="36">
        <f>SUMIFS(СВЦЭМ!$H$34:$H$777,СВЦЭМ!$A$34:$A$777,$A267,СВЦЭМ!$B$34:$B$777,N$260)+'СЕТ СН'!$F$12</f>
        <v>495.55120575000001</v>
      </c>
      <c r="O267" s="36">
        <f>SUMIFS(СВЦЭМ!$H$34:$H$777,СВЦЭМ!$A$34:$A$777,$A267,СВЦЭМ!$B$34:$B$777,O$260)+'СЕТ СН'!$F$12</f>
        <v>517.76507016000005</v>
      </c>
      <c r="P267" s="36">
        <f>SUMIFS(СВЦЭМ!$H$34:$H$777,СВЦЭМ!$A$34:$A$777,$A267,СВЦЭМ!$B$34:$B$777,P$260)+'СЕТ СН'!$F$12</f>
        <v>521.68469877999996</v>
      </c>
      <c r="Q267" s="36">
        <f>SUMIFS(СВЦЭМ!$H$34:$H$777,СВЦЭМ!$A$34:$A$777,$A267,СВЦЭМ!$B$34:$B$777,Q$260)+'СЕТ СН'!$F$12</f>
        <v>501.60031487999998</v>
      </c>
      <c r="R267" s="36">
        <f>SUMIFS(СВЦЭМ!$H$34:$H$777,СВЦЭМ!$A$34:$A$777,$A267,СВЦЭМ!$B$34:$B$777,R$260)+'СЕТ СН'!$F$12</f>
        <v>466.18888277000002</v>
      </c>
      <c r="S267" s="36">
        <f>SUMIFS(СВЦЭМ!$H$34:$H$777,СВЦЭМ!$A$34:$A$777,$A267,СВЦЭМ!$B$34:$B$777,S$260)+'СЕТ СН'!$F$12</f>
        <v>423.01749593</v>
      </c>
      <c r="T267" s="36">
        <f>SUMIFS(СВЦЭМ!$H$34:$H$777,СВЦЭМ!$A$34:$A$777,$A267,СВЦЭМ!$B$34:$B$777,T$260)+'СЕТ СН'!$F$12</f>
        <v>409.22276478999999</v>
      </c>
      <c r="U267" s="36">
        <f>SUMIFS(СВЦЭМ!$H$34:$H$777,СВЦЭМ!$A$34:$A$777,$A267,СВЦЭМ!$B$34:$B$777,U$260)+'СЕТ СН'!$F$12</f>
        <v>410.31574333999998</v>
      </c>
      <c r="V267" s="36">
        <f>SUMIFS(СВЦЭМ!$H$34:$H$777,СВЦЭМ!$A$34:$A$777,$A267,СВЦЭМ!$B$34:$B$777,V$260)+'СЕТ СН'!$F$12</f>
        <v>416.68127440000001</v>
      </c>
      <c r="W267" s="36">
        <f>SUMIFS(СВЦЭМ!$H$34:$H$777,СВЦЭМ!$A$34:$A$777,$A267,СВЦЭМ!$B$34:$B$777,W$260)+'СЕТ СН'!$F$12</f>
        <v>427.27725629000003</v>
      </c>
      <c r="X267" s="36">
        <f>SUMIFS(СВЦЭМ!$H$34:$H$777,СВЦЭМ!$A$34:$A$777,$A267,СВЦЭМ!$B$34:$B$777,X$260)+'СЕТ СН'!$F$12</f>
        <v>433.35186016</v>
      </c>
      <c r="Y267" s="36">
        <f>SUMIFS(СВЦЭМ!$H$34:$H$777,СВЦЭМ!$A$34:$A$777,$A267,СВЦЭМ!$B$34:$B$777,Y$260)+'СЕТ СН'!$F$12</f>
        <v>476.61711044999998</v>
      </c>
    </row>
    <row r="268" spans="1:27" ht="15.75" x14ac:dyDescent="0.2">
      <c r="A268" s="35">
        <f t="shared" si="7"/>
        <v>43442</v>
      </c>
      <c r="B268" s="36">
        <f>SUMIFS(СВЦЭМ!$H$34:$H$777,СВЦЭМ!$A$34:$A$777,$A268,СВЦЭМ!$B$34:$B$777,B$260)+'СЕТ СН'!$F$12</f>
        <v>519.59004813000001</v>
      </c>
      <c r="C268" s="36">
        <f>SUMIFS(СВЦЭМ!$H$34:$H$777,СВЦЭМ!$A$34:$A$777,$A268,СВЦЭМ!$B$34:$B$777,C$260)+'СЕТ СН'!$F$12</f>
        <v>534.35331011000005</v>
      </c>
      <c r="D268" s="36">
        <f>SUMIFS(СВЦЭМ!$H$34:$H$777,СВЦЭМ!$A$34:$A$777,$A268,СВЦЭМ!$B$34:$B$777,D$260)+'СЕТ СН'!$F$12</f>
        <v>583.95394828999997</v>
      </c>
      <c r="E268" s="36">
        <f>SUMIFS(СВЦЭМ!$H$34:$H$777,СВЦЭМ!$A$34:$A$777,$A268,СВЦЭМ!$B$34:$B$777,E$260)+'СЕТ СН'!$F$12</f>
        <v>591.63525313000002</v>
      </c>
      <c r="F268" s="36">
        <f>SUMIFS(СВЦЭМ!$H$34:$H$777,СВЦЭМ!$A$34:$A$777,$A268,СВЦЭМ!$B$34:$B$777,F$260)+'СЕТ СН'!$F$12</f>
        <v>591.44772594999995</v>
      </c>
      <c r="G268" s="36">
        <f>SUMIFS(СВЦЭМ!$H$34:$H$777,СВЦЭМ!$A$34:$A$777,$A268,СВЦЭМ!$B$34:$B$777,G$260)+'СЕТ СН'!$F$12</f>
        <v>592.81321208999998</v>
      </c>
      <c r="H268" s="36">
        <f>SUMIFS(СВЦЭМ!$H$34:$H$777,СВЦЭМ!$A$34:$A$777,$A268,СВЦЭМ!$B$34:$B$777,H$260)+'СЕТ СН'!$F$12</f>
        <v>581.10176949000004</v>
      </c>
      <c r="I268" s="36">
        <f>SUMIFS(СВЦЭМ!$H$34:$H$777,СВЦЭМ!$A$34:$A$777,$A268,СВЦЭМ!$B$34:$B$777,I$260)+'СЕТ СН'!$F$12</f>
        <v>527.52078989999995</v>
      </c>
      <c r="J268" s="36">
        <f>SUMIFS(СВЦЭМ!$H$34:$H$777,СВЦЭМ!$A$34:$A$777,$A268,СВЦЭМ!$B$34:$B$777,J$260)+'СЕТ СН'!$F$12</f>
        <v>477.79590347999999</v>
      </c>
      <c r="K268" s="36">
        <f>SUMIFS(СВЦЭМ!$H$34:$H$777,СВЦЭМ!$A$34:$A$777,$A268,СВЦЭМ!$B$34:$B$777,K$260)+'СЕТ СН'!$F$12</f>
        <v>438.52312282999998</v>
      </c>
      <c r="L268" s="36">
        <f>SUMIFS(СВЦЭМ!$H$34:$H$777,СВЦЭМ!$A$34:$A$777,$A268,СВЦЭМ!$B$34:$B$777,L$260)+'СЕТ СН'!$F$12</f>
        <v>435.13411692</v>
      </c>
      <c r="M268" s="36">
        <f>SUMIFS(СВЦЭМ!$H$34:$H$777,СВЦЭМ!$A$34:$A$777,$A268,СВЦЭМ!$B$34:$B$777,M$260)+'СЕТ СН'!$F$12</f>
        <v>466.18404455000001</v>
      </c>
      <c r="N268" s="36">
        <f>SUMIFS(СВЦЭМ!$H$34:$H$777,СВЦЭМ!$A$34:$A$777,$A268,СВЦЭМ!$B$34:$B$777,N$260)+'СЕТ СН'!$F$12</f>
        <v>504.78522937000002</v>
      </c>
      <c r="O268" s="36">
        <f>SUMIFS(СВЦЭМ!$H$34:$H$777,СВЦЭМ!$A$34:$A$777,$A268,СВЦЭМ!$B$34:$B$777,O$260)+'СЕТ СН'!$F$12</f>
        <v>526.16178185000001</v>
      </c>
      <c r="P268" s="36">
        <f>SUMIFS(СВЦЭМ!$H$34:$H$777,СВЦЭМ!$A$34:$A$777,$A268,СВЦЭМ!$B$34:$B$777,P$260)+'СЕТ СН'!$F$12</f>
        <v>525.12445806000005</v>
      </c>
      <c r="Q268" s="36">
        <f>SUMIFS(СВЦЭМ!$H$34:$H$777,СВЦЭМ!$A$34:$A$777,$A268,СВЦЭМ!$B$34:$B$777,Q$260)+'СЕТ СН'!$F$12</f>
        <v>508.31397394999999</v>
      </c>
      <c r="R268" s="36">
        <f>SUMIFS(СВЦЭМ!$H$34:$H$777,СВЦЭМ!$A$34:$A$777,$A268,СВЦЭМ!$B$34:$B$777,R$260)+'СЕТ СН'!$F$12</f>
        <v>476.98517138</v>
      </c>
      <c r="S268" s="36">
        <f>SUMIFS(СВЦЭМ!$H$34:$H$777,СВЦЭМ!$A$34:$A$777,$A268,СВЦЭМ!$B$34:$B$777,S$260)+'СЕТ СН'!$F$12</f>
        <v>428.10261108999998</v>
      </c>
      <c r="T268" s="36">
        <f>SUMIFS(СВЦЭМ!$H$34:$H$777,СВЦЭМ!$A$34:$A$777,$A268,СВЦЭМ!$B$34:$B$777,T$260)+'СЕТ СН'!$F$12</f>
        <v>403.95791710999998</v>
      </c>
      <c r="U268" s="36">
        <f>SUMIFS(СВЦЭМ!$H$34:$H$777,СВЦЭМ!$A$34:$A$777,$A268,СВЦЭМ!$B$34:$B$777,U$260)+'СЕТ СН'!$F$12</f>
        <v>406.11115737</v>
      </c>
      <c r="V268" s="36">
        <f>SUMIFS(СВЦЭМ!$H$34:$H$777,СВЦЭМ!$A$34:$A$777,$A268,СВЦЭМ!$B$34:$B$777,V$260)+'СЕТ СН'!$F$12</f>
        <v>415.34983459</v>
      </c>
      <c r="W268" s="36">
        <f>SUMIFS(СВЦЭМ!$H$34:$H$777,СВЦЭМ!$A$34:$A$777,$A268,СВЦЭМ!$B$34:$B$777,W$260)+'СЕТ СН'!$F$12</f>
        <v>422.87314141000002</v>
      </c>
      <c r="X268" s="36">
        <f>SUMIFS(СВЦЭМ!$H$34:$H$777,СВЦЭМ!$A$34:$A$777,$A268,СВЦЭМ!$B$34:$B$777,X$260)+'СЕТ СН'!$F$12</f>
        <v>436.87626667000001</v>
      </c>
      <c r="Y268" s="36">
        <f>SUMIFS(СВЦЭМ!$H$34:$H$777,СВЦЭМ!$A$34:$A$777,$A268,СВЦЭМ!$B$34:$B$777,Y$260)+'СЕТ СН'!$F$12</f>
        <v>480.03244024999998</v>
      </c>
    </row>
    <row r="269" spans="1:27" ht="15.75" x14ac:dyDescent="0.2">
      <c r="A269" s="35">
        <f t="shared" si="7"/>
        <v>43443</v>
      </c>
      <c r="B269" s="36">
        <f>SUMIFS(СВЦЭМ!$H$34:$H$777,СВЦЭМ!$A$34:$A$777,$A269,СВЦЭМ!$B$34:$B$777,B$260)+'СЕТ СН'!$F$12</f>
        <v>513.41387148000001</v>
      </c>
      <c r="C269" s="36">
        <f>SUMIFS(СВЦЭМ!$H$34:$H$777,СВЦЭМ!$A$34:$A$777,$A269,СВЦЭМ!$B$34:$B$777,C$260)+'СЕТ СН'!$F$12</f>
        <v>550.01743538999995</v>
      </c>
      <c r="D269" s="36">
        <f>SUMIFS(СВЦЭМ!$H$34:$H$777,СВЦЭМ!$A$34:$A$777,$A269,СВЦЭМ!$B$34:$B$777,D$260)+'СЕТ СН'!$F$12</f>
        <v>586.43509858000004</v>
      </c>
      <c r="E269" s="36">
        <f>SUMIFS(СВЦЭМ!$H$34:$H$777,СВЦЭМ!$A$34:$A$777,$A269,СВЦЭМ!$B$34:$B$777,E$260)+'СЕТ СН'!$F$12</f>
        <v>592.18356644999994</v>
      </c>
      <c r="F269" s="36">
        <f>SUMIFS(СВЦЭМ!$H$34:$H$777,СВЦЭМ!$A$34:$A$777,$A269,СВЦЭМ!$B$34:$B$777,F$260)+'СЕТ СН'!$F$12</f>
        <v>594.16820630999996</v>
      </c>
      <c r="G269" s="36">
        <f>SUMIFS(СВЦЭМ!$H$34:$H$777,СВЦЭМ!$A$34:$A$777,$A269,СВЦЭМ!$B$34:$B$777,G$260)+'СЕТ СН'!$F$12</f>
        <v>589.96458084999995</v>
      </c>
      <c r="H269" s="36">
        <f>SUMIFS(СВЦЭМ!$H$34:$H$777,СВЦЭМ!$A$34:$A$777,$A269,СВЦЭМ!$B$34:$B$777,H$260)+'СЕТ СН'!$F$12</f>
        <v>570.52092274999995</v>
      </c>
      <c r="I269" s="36">
        <f>SUMIFS(СВЦЭМ!$H$34:$H$777,СВЦЭМ!$A$34:$A$777,$A269,СВЦЭМ!$B$34:$B$777,I$260)+'СЕТ СН'!$F$12</f>
        <v>526.04349299</v>
      </c>
      <c r="J269" s="36">
        <f>SUMIFS(СВЦЭМ!$H$34:$H$777,СВЦЭМ!$A$34:$A$777,$A269,СВЦЭМ!$B$34:$B$777,J$260)+'СЕТ СН'!$F$12</f>
        <v>475.79692907999998</v>
      </c>
      <c r="K269" s="36">
        <f>SUMIFS(СВЦЭМ!$H$34:$H$777,СВЦЭМ!$A$34:$A$777,$A269,СВЦЭМ!$B$34:$B$777,K$260)+'СЕТ СН'!$F$12</f>
        <v>437.67601301000002</v>
      </c>
      <c r="L269" s="36">
        <f>SUMIFS(СВЦЭМ!$H$34:$H$777,СВЦЭМ!$A$34:$A$777,$A269,СВЦЭМ!$B$34:$B$777,L$260)+'СЕТ СН'!$F$12</f>
        <v>433.22983936999998</v>
      </c>
      <c r="M269" s="36">
        <f>SUMIFS(СВЦЭМ!$H$34:$H$777,СВЦЭМ!$A$34:$A$777,$A269,СВЦЭМ!$B$34:$B$777,M$260)+'СЕТ СН'!$F$12</f>
        <v>467.76666165</v>
      </c>
      <c r="N269" s="36">
        <f>SUMIFS(СВЦЭМ!$H$34:$H$777,СВЦЭМ!$A$34:$A$777,$A269,СВЦЭМ!$B$34:$B$777,N$260)+'СЕТ СН'!$F$12</f>
        <v>497.37508443000002</v>
      </c>
      <c r="O269" s="36">
        <f>SUMIFS(СВЦЭМ!$H$34:$H$777,СВЦЭМ!$A$34:$A$777,$A269,СВЦЭМ!$B$34:$B$777,O$260)+'СЕТ СН'!$F$12</f>
        <v>526.31352274000005</v>
      </c>
      <c r="P269" s="36">
        <f>SUMIFS(СВЦЭМ!$H$34:$H$777,СВЦЭМ!$A$34:$A$777,$A269,СВЦЭМ!$B$34:$B$777,P$260)+'СЕТ СН'!$F$12</f>
        <v>528.90856692</v>
      </c>
      <c r="Q269" s="36">
        <f>SUMIFS(СВЦЭМ!$H$34:$H$777,СВЦЭМ!$A$34:$A$777,$A269,СВЦЭМ!$B$34:$B$777,Q$260)+'СЕТ СН'!$F$12</f>
        <v>511.54675228999997</v>
      </c>
      <c r="R269" s="36">
        <f>SUMIFS(СВЦЭМ!$H$34:$H$777,СВЦЭМ!$A$34:$A$777,$A269,СВЦЭМ!$B$34:$B$777,R$260)+'СЕТ СН'!$F$12</f>
        <v>480.68439334999999</v>
      </c>
      <c r="S269" s="36">
        <f>SUMIFS(СВЦЭМ!$H$34:$H$777,СВЦЭМ!$A$34:$A$777,$A269,СВЦЭМ!$B$34:$B$777,S$260)+'СЕТ СН'!$F$12</f>
        <v>426.73892794</v>
      </c>
      <c r="T269" s="36">
        <f>SUMIFS(СВЦЭМ!$H$34:$H$777,СВЦЭМ!$A$34:$A$777,$A269,СВЦЭМ!$B$34:$B$777,T$260)+'СЕТ СН'!$F$12</f>
        <v>406.68574472</v>
      </c>
      <c r="U269" s="36">
        <f>SUMIFS(СВЦЭМ!$H$34:$H$777,СВЦЭМ!$A$34:$A$777,$A269,СВЦЭМ!$B$34:$B$777,U$260)+'СЕТ СН'!$F$12</f>
        <v>402.84010455999999</v>
      </c>
      <c r="V269" s="36">
        <f>SUMIFS(СВЦЭМ!$H$34:$H$777,СВЦЭМ!$A$34:$A$777,$A269,СВЦЭМ!$B$34:$B$777,V$260)+'СЕТ СН'!$F$12</f>
        <v>411.99514955000001</v>
      </c>
      <c r="W269" s="36">
        <f>SUMIFS(СВЦЭМ!$H$34:$H$777,СВЦЭМ!$A$34:$A$777,$A269,СВЦЭМ!$B$34:$B$777,W$260)+'СЕТ СН'!$F$12</f>
        <v>422.04191476</v>
      </c>
      <c r="X269" s="36">
        <f>SUMIFS(СВЦЭМ!$H$34:$H$777,СВЦЭМ!$A$34:$A$777,$A269,СВЦЭМ!$B$34:$B$777,X$260)+'СЕТ СН'!$F$12</f>
        <v>431.86096244999999</v>
      </c>
      <c r="Y269" s="36">
        <f>SUMIFS(СВЦЭМ!$H$34:$H$777,СВЦЭМ!$A$34:$A$777,$A269,СВЦЭМ!$B$34:$B$777,Y$260)+'СЕТ СН'!$F$12</f>
        <v>474.61352600999999</v>
      </c>
    </row>
    <row r="270" spans="1:27" ht="15.75" x14ac:dyDescent="0.2">
      <c r="A270" s="35">
        <f t="shared" si="7"/>
        <v>43444</v>
      </c>
      <c r="B270" s="36">
        <f>SUMIFS(СВЦЭМ!$H$34:$H$777,СВЦЭМ!$A$34:$A$777,$A270,СВЦЭМ!$B$34:$B$777,B$260)+'СЕТ СН'!$F$12</f>
        <v>530.33138926000004</v>
      </c>
      <c r="C270" s="36">
        <f>SUMIFS(СВЦЭМ!$H$34:$H$777,СВЦЭМ!$A$34:$A$777,$A270,СВЦЭМ!$B$34:$B$777,C$260)+'СЕТ СН'!$F$12</f>
        <v>572.37822961999996</v>
      </c>
      <c r="D270" s="36">
        <f>SUMIFS(СВЦЭМ!$H$34:$H$777,СВЦЭМ!$A$34:$A$777,$A270,СВЦЭМ!$B$34:$B$777,D$260)+'СЕТ СН'!$F$12</f>
        <v>597.62078365000002</v>
      </c>
      <c r="E270" s="36">
        <f>SUMIFS(СВЦЭМ!$H$34:$H$777,СВЦЭМ!$A$34:$A$777,$A270,СВЦЭМ!$B$34:$B$777,E$260)+'СЕТ СН'!$F$12</f>
        <v>596.57446173000005</v>
      </c>
      <c r="F270" s="36">
        <f>SUMIFS(СВЦЭМ!$H$34:$H$777,СВЦЭМ!$A$34:$A$777,$A270,СВЦЭМ!$B$34:$B$777,F$260)+'СЕТ СН'!$F$12</f>
        <v>596.99172814999997</v>
      </c>
      <c r="G270" s="36">
        <f>SUMIFS(СВЦЭМ!$H$34:$H$777,СВЦЭМ!$A$34:$A$777,$A270,СВЦЭМ!$B$34:$B$777,G$260)+'СЕТ СН'!$F$12</f>
        <v>594.44727708999994</v>
      </c>
      <c r="H270" s="36">
        <f>SUMIFS(СВЦЭМ!$H$34:$H$777,СВЦЭМ!$A$34:$A$777,$A270,СВЦЭМ!$B$34:$B$777,H$260)+'СЕТ СН'!$F$12</f>
        <v>579.28361597000003</v>
      </c>
      <c r="I270" s="36">
        <f>SUMIFS(СВЦЭМ!$H$34:$H$777,СВЦЭМ!$A$34:$A$777,$A270,СВЦЭМ!$B$34:$B$777,I$260)+'СЕТ СН'!$F$12</f>
        <v>525.70129917999998</v>
      </c>
      <c r="J270" s="36">
        <f>SUMIFS(СВЦЭМ!$H$34:$H$777,СВЦЭМ!$A$34:$A$777,$A270,СВЦЭМ!$B$34:$B$777,J$260)+'СЕТ СН'!$F$12</f>
        <v>493.60609375000001</v>
      </c>
      <c r="K270" s="36">
        <f>SUMIFS(СВЦЭМ!$H$34:$H$777,СВЦЭМ!$A$34:$A$777,$A270,СВЦЭМ!$B$34:$B$777,K$260)+'СЕТ СН'!$F$12</f>
        <v>469.19472214000001</v>
      </c>
      <c r="L270" s="36">
        <f>SUMIFS(СВЦЭМ!$H$34:$H$777,СВЦЭМ!$A$34:$A$777,$A270,СВЦЭМ!$B$34:$B$777,L$260)+'СЕТ СН'!$F$12</f>
        <v>468.85155637000003</v>
      </c>
      <c r="M270" s="36">
        <f>SUMIFS(СВЦЭМ!$H$34:$H$777,СВЦЭМ!$A$34:$A$777,$A270,СВЦЭМ!$B$34:$B$777,M$260)+'СЕТ СН'!$F$12</f>
        <v>475.14502913000001</v>
      </c>
      <c r="N270" s="36">
        <f>SUMIFS(СВЦЭМ!$H$34:$H$777,СВЦЭМ!$A$34:$A$777,$A270,СВЦЭМ!$B$34:$B$777,N$260)+'СЕТ СН'!$F$12</f>
        <v>499.11257681000001</v>
      </c>
      <c r="O270" s="36">
        <f>SUMIFS(СВЦЭМ!$H$34:$H$777,СВЦЭМ!$A$34:$A$777,$A270,СВЦЭМ!$B$34:$B$777,O$260)+'СЕТ СН'!$F$12</f>
        <v>515.79544492000002</v>
      </c>
      <c r="P270" s="36">
        <f>SUMIFS(СВЦЭМ!$H$34:$H$777,СВЦЭМ!$A$34:$A$777,$A270,СВЦЭМ!$B$34:$B$777,P$260)+'СЕТ СН'!$F$12</f>
        <v>511.67799062</v>
      </c>
      <c r="Q270" s="36">
        <f>SUMIFS(СВЦЭМ!$H$34:$H$777,СВЦЭМ!$A$34:$A$777,$A270,СВЦЭМ!$B$34:$B$777,Q$260)+'СЕТ СН'!$F$12</f>
        <v>499.07997996</v>
      </c>
      <c r="R270" s="36">
        <f>SUMIFS(СВЦЭМ!$H$34:$H$777,СВЦЭМ!$A$34:$A$777,$A270,СВЦЭМ!$B$34:$B$777,R$260)+'СЕТ СН'!$F$12</f>
        <v>479.65139202</v>
      </c>
      <c r="S270" s="36">
        <f>SUMIFS(СВЦЭМ!$H$34:$H$777,СВЦЭМ!$A$34:$A$777,$A270,СВЦЭМ!$B$34:$B$777,S$260)+'СЕТ СН'!$F$12</f>
        <v>437.77714178999997</v>
      </c>
      <c r="T270" s="36">
        <f>SUMIFS(СВЦЭМ!$H$34:$H$777,СВЦЭМ!$A$34:$A$777,$A270,СВЦЭМ!$B$34:$B$777,T$260)+'СЕТ СН'!$F$12</f>
        <v>428.05816170999998</v>
      </c>
      <c r="U270" s="36">
        <f>SUMIFS(СВЦЭМ!$H$34:$H$777,СВЦЭМ!$A$34:$A$777,$A270,СВЦЭМ!$B$34:$B$777,U$260)+'СЕТ СН'!$F$12</f>
        <v>429.26840018000001</v>
      </c>
      <c r="V270" s="36">
        <f>SUMIFS(СВЦЭМ!$H$34:$H$777,СВЦЭМ!$A$34:$A$777,$A270,СВЦЭМ!$B$34:$B$777,V$260)+'СЕТ СН'!$F$12</f>
        <v>435.18350204000001</v>
      </c>
      <c r="W270" s="36">
        <f>SUMIFS(СВЦЭМ!$H$34:$H$777,СВЦЭМ!$A$34:$A$777,$A270,СВЦЭМ!$B$34:$B$777,W$260)+'СЕТ СН'!$F$12</f>
        <v>444.94978570000001</v>
      </c>
      <c r="X270" s="36">
        <f>SUMIFS(СВЦЭМ!$H$34:$H$777,СВЦЭМ!$A$34:$A$777,$A270,СВЦЭМ!$B$34:$B$777,X$260)+'СЕТ СН'!$F$12</f>
        <v>448.32619095000001</v>
      </c>
      <c r="Y270" s="36">
        <f>SUMIFS(СВЦЭМ!$H$34:$H$777,СВЦЭМ!$A$34:$A$777,$A270,СВЦЭМ!$B$34:$B$777,Y$260)+'СЕТ СН'!$F$12</f>
        <v>491.16332476000002</v>
      </c>
    </row>
    <row r="271" spans="1:27" ht="15.75" x14ac:dyDescent="0.2">
      <c r="A271" s="35">
        <f t="shared" si="7"/>
        <v>43445</v>
      </c>
      <c r="B271" s="36">
        <f>SUMIFS(СВЦЭМ!$H$34:$H$777,СВЦЭМ!$A$34:$A$777,$A271,СВЦЭМ!$B$34:$B$777,B$260)+'СЕТ СН'!$F$12</f>
        <v>525.33115052999995</v>
      </c>
      <c r="C271" s="36">
        <f>SUMIFS(СВЦЭМ!$H$34:$H$777,СВЦЭМ!$A$34:$A$777,$A271,СВЦЭМ!$B$34:$B$777,C$260)+'СЕТ СН'!$F$12</f>
        <v>556.20903865000002</v>
      </c>
      <c r="D271" s="36">
        <f>SUMIFS(СВЦЭМ!$H$34:$H$777,СВЦЭМ!$A$34:$A$777,$A271,СВЦЭМ!$B$34:$B$777,D$260)+'СЕТ СН'!$F$12</f>
        <v>587.24112621999996</v>
      </c>
      <c r="E271" s="36">
        <f>SUMIFS(СВЦЭМ!$H$34:$H$777,СВЦЭМ!$A$34:$A$777,$A271,СВЦЭМ!$B$34:$B$777,E$260)+'СЕТ СН'!$F$12</f>
        <v>594.87251387000003</v>
      </c>
      <c r="F271" s="36">
        <f>SUMIFS(СВЦЭМ!$H$34:$H$777,СВЦЭМ!$A$34:$A$777,$A271,СВЦЭМ!$B$34:$B$777,F$260)+'СЕТ СН'!$F$12</f>
        <v>596.31311533999997</v>
      </c>
      <c r="G271" s="36">
        <f>SUMIFS(СВЦЭМ!$H$34:$H$777,СВЦЭМ!$A$34:$A$777,$A271,СВЦЭМ!$B$34:$B$777,G$260)+'СЕТ СН'!$F$12</f>
        <v>598.33222828999999</v>
      </c>
      <c r="H271" s="36">
        <f>SUMIFS(СВЦЭМ!$H$34:$H$777,СВЦЭМ!$A$34:$A$777,$A271,СВЦЭМ!$B$34:$B$777,H$260)+'СЕТ СН'!$F$12</f>
        <v>574.29115379999996</v>
      </c>
      <c r="I271" s="36">
        <f>SUMIFS(СВЦЭМ!$H$34:$H$777,СВЦЭМ!$A$34:$A$777,$A271,СВЦЭМ!$B$34:$B$777,I$260)+'СЕТ СН'!$F$12</f>
        <v>520.53242311999998</v>
      </c>
      <c r="J271" s="36">
        <f>SUMIFS(СВЦЭМ!$H$34:$H$777,СВЦЭМ!$A$34:$A$777,$A271,СВЦЭМ!$B$34:$B$777,J$260)+'СЕТ СН'!$F$12</f>
        <v>483.95098129000002</v>
      </c>
      <c r="K271" s="36">
        <f>SUMIFS(СВЦЭМ!$H$34:$H$777,СВЦЭМ!$A$34:$A$777,$A271,СВЦЭМ!$B$34:$B$777,K$260)+'СЕТ СН'!$F$12</f>
        <v>445.91992804</v>
      </c>
      <c r="L271" s="36">
        <f>SUMIFS(СВЦЭМ!$H$34:$H$777,СВЦЭМ!$A$34:$A$777,$A271,СВЦЭМ!$B$34:$B$777,L$260)+'СЕТ СН'!$F$12</f>
        <v>446.18113615999999</v>
      </c>
      <c r="M271" s="36">
        <f>SUMIFS(СВЦЭМ!$H$34:$H$777,СВЦЭМ!$A$34:$A$777,$A271,СВЦЭМ!$B$34:$B$777,M$260)+'СЕТ СН'!$F$12</f>
        <v>469.89477863000002</v>
      </c>
      <c r="N271" s="36">
        <f>SUMIFS(СВЦЭМ!$H$34:$H$777,СВЦЭМ!$A$34:$A$777,$A271,СВЦЭМ!$B$34:$B$777,N$260)+'СЕТ СН'!$F$12</f>
        <v>498.00296867999998</v>
      </c>
      <c r="O271" s="36">
        <f>SUMIFS(СВЦЭМ!$H$34:$H$777,СВЦЭМ!$A$34:$A$777,$A271,СВЦЭМ!$B$34:$B$777,O$260)+'СЕТ СН'!$F$12</f>
        <v>515.47108589000004</v>
      </c>
      <c r="P271" s="36">
        <f>SUMIFS(СВЦЭМ!$H$34:$H$777,СВЦЭМ!$A$34:$A$777,$A271,СВЦЭМ!$B$34:$B$777,P$260)+'СЕТ СН'!$F$12</f>
        <v>519.60627246000001</v>
      </c>
      <c r="Q271" s="36">
        <f>SUMIFS(СВЦЭМ!$H$34:$H$777,СВЦЭМ!$A$34:$A$777,$A271,СВЦЭМ!$B$34:$B$777,Q$260)+'СЕТ СН'!$F$12</f>
        <v>497.68622585000003</v>
      </c>
      <c r="R271" s="36">
        <f>SUMIFS(СВЦЭМ!$H$34:$H$777,СВЦЭМ!$A$34:$A$777,$A271,СВЦЭМ!$B$34:$B$777,R$260)+'СЕТ СН'!$F$12</f>
        <v>476.77056511000001</v>
      </c>
      <c r="S271" s="36">
        <f>SUMIFS(СВЦЭМ!$H$34:$H$777,СВЦЭМ!$A$34:$A$777,$A271,СВЦЭМ!$B$34:$B$777,S$260)+'СЕТ СН'!$F$12</f>
        <v>429.53997743000002</v>
      </c>
      <c r="T271" s="36">
        <f>SUMIFS(СВЦЭМ!$H$34:$H$777,СВЦЭМ!$A$34:$A$777,$A271,СВЦЭМ!$B$34:$B$777,T$260)+'СЕТ СН'!$F$12</f>
        <v>419.12376490999998</v>
      </c>
      <c r="U271" s="36">
        <f>SUMIFS(СВЦЭМ!$H$34:$H$777,СВЦЭМ!$A$34:$A$777,$A271,СВЦЭМ!$B$34:$B$777,U$260)+'СЕТ СН'!$F$12</f>
        <v>421.10486900000001</v>
      </c>
      <c r="V271" s="36">
        <f>SUMIFS(СВЦЭМ!$H$34:$H$777,СВЦЭМ!$A$34:$A$777,$A271,СВЦЭМ!$B$34:$B$777,V$260)+'СЕТ СН'!$F$12</f>
        <v>429.68841026000001</v>
      </c>
      <c r="W271" s="36">
        <f>SUMIFS(СВЦЭМ!$H$34:$H$777,СВЦЭМ!$A$34:$A$777,$A271,СВЦЭМ!$B$34:$B$777,W$260)+'СЕТ СН'!$F$12</f>
        <v>438.79555949000002</v>
      </c>
      <c r="X271" s="36">
        <f>SUMIFS(СВЦЭМ!$H$34:$H$777,СВЦЭМ!$A$34:$A$777,$A271,СВЦЭМ!$B$34:$B$777,X$260)+'СЕТ СН'!$F$12</f>
        <v>442.81551096999999</v>
      </c>
      <c r="Y271" s="36">
        <f>SUMIFS(СВЦЭМ!$H$34:$H$777,СВЦЭМ!$A$34:$A$777,$A271,СВЦЭМ!$B$34:$B$777,Y$260)+'СЕТ СН'!$F$12</f>
        <v>487.32242673000002</v>
      </c>
    </row>
    <row r="272" spans="1:27" ht="15.75" x14ac:dyDescent="0.2">
      <c r="A272" s="35">
        <f t="shared" si="7"/>
        <v>43446</v>
      </c>
      <c r="B272" s="36">
        <f>SUMIFS(СВЦЭМ!$H$34:$H$777,СВЦЭМ!$A$34:$A$777,$A272,СВЦЭМ!$B$34:$B$777,B$260)+'СЕТ СН'!$F$12</f>
        <v>521.00408629000003</v>
      </c>
      <c r="C272" s="36">
        <f>SUMIFS(СВЦЭМ!$H$34:$H$777,СВЦЭМ!$A$34:$A$777,$A272,СВЦЭМ!$B$34:$B$777,C$260)+'СЕТ СН'!$F$12</f>
        <v>566.61371064000002</v>
      </c>
      <c r="D272" s="36">
        <f>SUMIFS(СВЦЭМ!$H$34:$H$777,СВЦЭМ!$A$34:$A$777,$A272,СВЦЭМ!$B$34:$B$777,D$260)+'СЕТ СН'!$F$12</f>
        <v>595.61391811999999</v>
      </c>
      <c r="E272" s="36">
        <f>SUMIFS(СВЦЭМ!$H$34:$H$777,СВЦЭМ!$A$34:$A$777,$A272,СВЦЭМ!$B$34:$B$777,E$260)+'СЕТ СН'!$F$12</f>
        <v>606.15771609000001</v>
      </c>
      <c r="F272" s="36">
        <f>SUMIFS(СВЦЭМ!$H$34:$H$777,СВЦЭМ!$A$34:$A$777,$A272,СВЦЭМ!$B$34:$B$777,F$260)+'СЕТ СН'!$F$12</f>
        <v>604.88401618</v>
      </c>
      <c r="G272" s="36">
        <f>SUMIFS(СВЦЭМ!$H$34:$H$777,СВЦЭМ!$A$34:$A$777,$A272,СВЦЭМ!$B$34:$B$777,G$260)+'СЕТ СН'!$F$12</f>
        <v>590.95536491999997</v>
      </c>
      <c r="H272" s="36">
        <f>SUMIFS(СВЦЭМ!$H$34:$H$777,СВЦЭМ!$A$34:$A$777,$A272,СВЦЭМ!$B$34:$B$777,H$260)+'СЕТ СН'!$F$12</f>
        <v>550.95944240999995</v>
      </c>
      <c r="I272" s="36">
        <f>SUMIFS(СВЦЭМ!$H$34:$H$777,СВЦЭМ!$A$34:$A$777,$A272,СВЦЭМ!$B$34:$B$777,I$260)+'СЕТ СН'!$F$12</f>
        <v>498.12942328999998</v>
      </c>
      <c r="J272" s="36">
        <f>SUMIFS(СВЦЭМ!$H$34:$H$777,СВЦЭМ!$A$34:$A$777,$A272,СВЦЭМ!$B$34:$B$777,J$260)+'СЕТ СН'!$F$12</f>
        <v>480.55121622000001</v>
      </c>
      <c r="K272" s="36">
        <f>SUMIFS(СВЦЭМ!$H$34:$H$777,СВЦЭМ!$A$34:$A$777,$A272,СВЦЭМ!$B$34:$B$777,K$260)+'СЕТ СН'!$F$12</f>
        <v>443.16848286999999</v>
      </c>
      <c r="L272" s="36">
        <f>SUMIFS(СВЦЭМ!$H$34:$H$777,СВЦЭМ!$A$34:$A$777,$A272,СВЦЭМ!$B$34:$B$777,L$260)+'СЕТ СН'!$F$12</f>
        <v>442.58537709000001</v>
      </c>
      <c r="M272" s="36">
        <f>SUMIFS(СВЦЭМ!$H$34:$H$777,СВЦЭМ!$A$34:$A$777,$A272,СВЦЭМ!$B$34:$B$777,M$260)+'СЕТ СН'!$F$12</f>
        <v>469.89511661</v>
      </c>
      <c r="N272" s="36">
        <f>SUMIFS(СВЦЭМ!$H$34:$H$777,СВЦЭМ!$A$34:$A$777,$A272,СВЦЭМ!$B$34:$B$777,N$260)+'СЕТ СН'!$F$12</f>
        <v>499.27560699000003</v>
      </c>
      <c r="O272" s="36">
        <f>SUMIFS(СВЦЭМ!$H$34:$H$777,СВЦЭМ!$A$34:$A$777,$A272,СВЦЭМ!$B$34:$B$777,O$260)+'СЕТ СН'!$F$12</f>
        <v>520.03344852999999</v>
      </c>
      <c r="P272" s="36">
        <f>SUMIFS(СВЦЭМ!$H$34:$H$777,СВЦЭМ!$A$34:$A$777,$A272,СВЦЭМ!$B$34:$B$777,P$260)+'СЕТ СН'!$F$12</f>
        <v>525.15012121999996</v>
      </c>
      <c r="Q272" s="36">
        <f>SUMIFS(СВЦЭМ!$H$34:$H$777,СВЦЭМ!$A$34:$A$777,$A272,СВЦЭМ!$B$34:$B$777,Q$260)+'СЕТ СН'!$F$12</f>
        <v>501.82177854000003</v>
      </c>
      <c r="R272" s="36">
        <f>SUMIFS(СВЦЭМ!$H$34:$H$777,СВЦЭМ!$A$34:$A$777,$A272,СВЦЭМ!$B$34:$B$777,R$260)+'СЕТ СН'!$F$12</f>
        <v>477.94612575999997</v>
      </c>
      <c r="S272" s="36">
        <f>SUMIFS(СВЦЭМ!$H$34:$H$777,СВЦЭМ!$A$34:$A$777,$A272,СВЦЭМ!$B$34:$B$777,S$260)+'СЕТ СН'!$F$12</f>
        <v>433.21555933000002</v>
      </c>
      <c r="T272" s="36">
        <f>SUMIFS(СВЦЭМ!$H$34:$H$777,СВЦЭМ!$A$34:$A$777,$A272,СВЦЭМ!$B$34:$B$777,T$260)+'СЕТ СН'!$F$12</f>
        <v>419.91291308000001</v>
      </c>
      <c r="U272" s="36">
        <f>SUMIFS(СВЦЭМ!$H$34:$H$777,СВЦЭМ!$A$34:$A$777,$A272,СВЦЭМ!$B$34:$B$777,U$260)+'СЕТ СН'!$F$12</f>
        <v>423.74390167000001</v>
      </c>
      <c r="V272" s="36">
        <f>SUMIFS(СВЦЭМ!$H$34:$H$777,СВЦЭМ!$A$34:$A$777,$A272,СВЦЭМ!$B$34:$B$777,V$260)+'СЕТ СН'!$F$12</f>
        <v>429.03583692000001</v>
      </c>
      <c r="W272" s="36">
        <f>SUMIFS(СВЦЭМ!$H$34:$H$777,СВЦЭМ!$A$34:$A$777,$A272,СВЦЭМ!$B$34:$B$777,W$260)+'СЕТ СН'!$F$12</f>
        <v>439.80523240999997</v>
      </c>
      <c r="X272" s="36">
        <f>SUMIFS(СВЦЭМ!$H$34:$H$777,СВЦЭМ!$A$34:$A$777,$A272,СВЦЭМ!$B$34:$B$777,X$260)+'СЕТ СН'!$F$12</f>
        <v>442.45052550000003</v>
      </c>
      <c r="Y272" s="36">
        <f>SUMIFS(СВЦЭМ!$H$34:$H$777,СВЦЭМ!$A$34:$A$777,$A272,СВЦЭМ!$B$34:$B$777,Y$260)+'СЕТ СН'!$F$12</f>
        <v>481.03676395000002</v>
      </c>
    </row>
    <row r="273" spans="1:25" ht="15.75" x14ac:dyDescent="0.2">
      <c r="A273" s="35">
        <f t="shared" si="7"/>
        <v>43447</v>
      </c>
      <c r="B273" s="36">
        <f>SUMIFS(СВЦЭМ!$H$34:$H$777,СВЦЭМ!$A$34:$A$777,$A273,СВЦЭМ!$B$34:$B$777,B$260)+'СЕТ СН'!$F$12</f>
        <v>520.33068451999998</v>
      </c>
      <c r="C273" s="36">
        <f>SUMIFS(СВЦЭМ!$H$34:$H$777,СВЦЭМ!$A$34:$A$777,$A273,СВЦЭМ!$B$34:$B$777,C$260)+'СЕТ СН'!$F$12</f>
        <v>557.31903839999995</v>
      </c>
      <c r="D273" s="36">
        <f>SUMIFS(СВЦЭМ!$H$34:$H$777,СВЦЭМ!$A$34:$A$777,$A273,СВЦЭМ!$B$34:$B$777,D$260)+'СЕТ СН'!$F$12</f>
        <v>588.13605844999995</v>
      </c>
      <c r="E273" s="36">
        <f>SUMIFS(СВЦЭМ!$H$34:$H$777,СВЦЭМ!$A$34:$A$777,$A273,СВЦЭМ!$B$34:$B$777,E$260)+'СЕТ СН'!$F$12</f>
        <v>595.95813468999995</v>
      </c>
      <c r="F273" s="36">
        <f>SUMIFS(СВЦЭМ!$H$34:$H$777,СВЦЭМ!$A$34:$A$777,$A273,СВЦЭМ!$B$34:$B$777,F$260)+'СЕТ СН'!$F$12</f>
        <v>596.65240545999995</v>
      </c>
      <c r="G273" s="36">
        <f>SUMIFS(СВЦЭМ!$H$34:$H$777,СВЦЭМ!$A$34:$A$777,$A273,СВЦЭМ!$B$34:$B$777,G$260)+'СЕТ СН'!$F$12</f>
        <v>587.34667823999996</v>
      </c>
      <c r="H273" s="36">
        <f>SUMIFS(СВЦЭМ!$H$34:$H$777,СВЦЭМ!$A$34:$A$777,$A273,СВЦЭМ!$B$34:$B$777,H$260)+'СЕТ СН'!$F$12</f>
        <v>548.13116748000004</v>
      </c>
      <c r="I273" s="36">
        <f>SUMIFS(СВЦЭМ!$H$34:$H$777,СВЦЭМ!$A$34:$A$777,$A273,СВЦЭМ!$B$34:$B$777,I$260)+'СЕТ СН'!$F$12</f>
        <v>506.90280087999997</v>
      </c>
      <c r="J273" s="36">
        <f>SUMIFS(СВЦЭМ!$H$34:$H$777,СВЦЭМ!$A$34:$A$777,$A273,СВЦЭМ!$B$34:$B$777,J$260)+'СЕТ СН'!$F$12</f>
        <v>472.08317004999998</v>
      </c>
      <c r="K273" s="36">
        <f>SUMIFS(СВЦЭМ!$H$34:$H$777,СВЦЭМ!$A$34:$A$777,$A273,СВЦЭМ!$B$34:$B$777,K$260)+'СЕТ СН'!$F$12</f>
        <v>444.38638814000001</v>
      </c>
      <c r="L273" s="36">
        <f>SUMIFS(СВЦЭМ!$H$34:$H$777,СВЦЭМ!$A$34:$A$777,$A273,СВЦЭМ!$B$34:$B$777,L$260)+'СЕТ СН'!$F$12</f>
        <v>442.25088144</v>
      </c>
      <c r="M273" s="36">
        <f>SUMIFS(СВЦЭМ!$H$34:$H$777,СВЦЭМ!$A$34:$A$777,$A273,СВЦЭМ!$B$34:$B$777,M$260)+'СЕТ СН'!$F$12</f>
        <v>465.79348223</v>
      </c>
      <c r="N273" s="36">
        <f>SUMIFS(СВЦЭМ!$H$34:$H$777,СВЦЭМ!$A$34:$A$777,$A273,СВЦЭМ!$B$34:$B$777,N$260)+'СЕТ СН'!$F$12</f>
        <v>500.79265543000002</v>
      </c>
      <c r="O273" s="36">
        <f>SUMIFS(СВЦЭМ!$H$34:$H$777,СВЦЭМ!$A$34:$A$777,$A273,СВЦЭМ!$B$34:$B$777,O$260)+'СЕТ СН'!$F$12</f>
        <v>516.81903463000003</v>
      </c>
      <c r="P273" s="36">
        <f>SUMIFS(СВЦЭМ!$H$34:$H$777,СВЦЭМ!$A$34:$A$777,$A273,СВЦЭМ!$B$34:$B$777,P$260)+'СЕТ СН'!$F$12</f>
        <v>512.77733194999996</v>
      </c>
      <c r="Q273" s="36">
        <f>SUMIFS(СВЦЭМ!$H$34:$H$777,СВЦЭМ!$A$34:$A$777,$A273,СВЦЭМ!$B$34:$B$777,Q$260)+'СЕТ СН'!$F$12</f>
        <v>498.89248831999998</v>
      </c>
      <c r="R273" s="36">
        <f>SUMIFS(СВЦЭМ!$H$34:$H$777,СВЦЭМ!$A$34:$A$777,$A273,СВЦЭМ!$B$34:$B$777,R$260)+'СЕТ СН'!$F$12</f>
        <v>488.81955780999999</v>
      </c>
      <c r="S273" s="36">
        <f>SUMIFS(СВЦЭМ!$H$34:$H$777,СВЦЭМ!$A$34:$A$777,$A273,СВЦЭМ!$B$34:$B$777,S$260)+'СЕТ СН'!$F$12</f>
        <v>451.07830486</v>
      </c>
      <c r="T273" s="36">
        <f>SUMIFS(СВЦЭМ!$H$34:$H$777,СВЦЭМ!$A$34:$A$777,$A273,СВЦЭМ!$B$34:$B$777,T$260)+'СЕТ СН'!$F$12</f>
        <v>451.63364008000002</v>
      </c>
      <c r="U273" s="36">
        <f>SUMIFS(СВЦЭМ!$H$34:$H$777,СВЦЭМ!$A$34:$A$777,$A273,СВЦЭМ!$B$34:$B$777,U$260)+'СЕТ СН'!$F$12</f>
        <v>456.32698389000001</v>
      </c>
      <c r="V273" s="36">
        <f>SUMIFS(СВЦЭМ!$H$34:$H$777,СВЦЭМ!$A$34:$A$777,$A273,СВЦЭМ!$B$34:$B$777,V$260)+'СЕТ СН'!$F$12</f>
        <v>440.51486147000003</v>
      </c>
      <c r="W273" s="36">
        <f>SUMIFS(СВЦЭМ!$H$34:$H$777,СВЦЭМ!$A$34:$A$777,$A273,СВЦЭМ!$B$34:$B$777,W$260)+'СЕТ СН'!$F$12</f>
        <v>439.31225703000001</v>
      </c>
      <c r="X273" s="36">
        <f>SUMIFS(СВЦЭМ!$H$34:$H$777,СВЦЭМ!$A$34:$A$777,$A273,СВЦЭМ!$B$34:$B$777,X$260)+'СЕТ СН'!$F$12</f>
        <v>442.69609014999997</v>
      </c>
      <c r="Y273" s="36">
        <f>SUMIFS(СВЦЭМ!$H$34:$H$777,СВЦЭМ!$A$34:$A$777,$A273,СВЦЭМ!$B$34:$B$777,Y$260)+'СЕТ СН'!$F$12</f>
        <v>489.02676029000003</v>
      </c>
    </row>
    <row r="274" spans="1:25" ht="15.75" x14ac:dyDescent="0.2">
      <c r="A274" s="35">
        <f t="shared" si="7"/>
        <v>43448</v>
      </c>
      <c r="B274" s="36">
        <f>SUMIFS(СВЦЭМ!$H$34:$H$777,СВЦЭМ!$A$34:$A$777,$A274,СВЦЭМ!$B$34:$B$777,B$260)+'СЕТ СН'!$F$12</f>
        <v>527.94688471999996</v>
      </c>
      <c r="C274" s="36">
        <f>SUMIFS(СВЦЭМ!$H$34:$H$777,СВЦЭМ!$A$34:$A$777,$A274,СВЦЭМ!$B$34:$B$777,C$260)+'СЕТ СН'!$F$12</f>
        <v>566.82717396999999</v>
      </c>
      <c r="D274" s="36">
        <f>SUMIFS(СВЦЭМ!$H$34:$H$777,СВЦЭМ!$A$34:$A$777,$A274,СВЦЭМ!$B$34:$B$777,D$260)+'СЕТ СН'!$F$12</f>
        <v>595.50043204999997</v>
      </c>
      <c r="E274" s="36">
        <f>SUMIFS(СВЦЭМ!$H$34:$H$777,СВЦЭМ!$A$34:$A$777,$A274,СВЦЭМ!$B$34:$B$777,E$260)+'СЕТ СН'!$F$12</f>
        <v>597.89399531000004</v>
      </c>
      <c r="F274" s="36">
        <f>SUMIFS(СВЦЭМ!$H$34:$H$777,СВЦЭМ!$A$34:$A$777,$A274,СВЦЭМ!$B$34:$B$777,F$260)+'СЕТ СН'!$F$12</f>
        <v>596.90761574999999</v>
      </c>
      <c r="G274" s="36">
        <f>SUMIFS(СВЦЭМ!$H$34:$H$777,СВЦЭМ!$A$34:$A$777,$A274,СВЦЭМ!$B$34:$B$777,G$260)+'СЕТ СН'!$F$12</f>
        <v>585.19245112999999</v>
      </c>
      <c r="H274" s="36">
        <f>SUMIFS(СВЦЭМ!$H$34:$H$777,СВЦЭМ!$A$34:$A$777,$A274,СВЦЭМ!$B$34:$B$777,H$260)+'СЕТ СН'!$F$12</f>
        <v>561.40377521000005</v>
      </c>
      <c r="I274" s="36">
        <f>SUMIFS(СВЦЭМ!$H$34:$H$777,СВЦЭМ!$A$34:$A$777,$A274,СВЦЭМ!$B$34:$B$777,I$260)+'СЕТ СН'!$F$12</f>
        <v>509.52210780000001</v>
      </c>
      <c r="J274" s="36">
        <f>SUMIFS(СВЦЭМ!$H$34:$H$777,СВЦЭМ!$A$34:$A$777,$A274,СВЦЭМ!$B$34:$B$777,J$260)+'СЕТ СН'!$F$12</f>
        <v>476.50964126999997</v>
      </c>
      <c r="K274" s="36">
        <f>SUMIFS(СВЦЭМ!$H$34:$H$777,СВЦЭМ!$A$34:$A$777,$A274,СВЦЭМ!$B$34:$B$777,K$260)+'СЕТ СН'!$F$12</f>
        <v>443.74432368999999</v>
      </c>
      <c r="L274" s="36">
        <f>SUMIFS(СВЦЭМ!$H$34:$H$777,СВЦЭМ!$A$34:$A$777,$A274,СВЦЭМ!$B$34:$B$777,L$260)+'СЕТ СН'!$F$12</f>
        <v>442.12139865</v>
      </c>
      <c r="M274" s="36">
        <f>SUMIFS(СВЦЭМ!$H$34:$H$777,СВЦЭМ!$A$34:$A$777,$A274,СВЦЭМ!$B$34:$B$777,M$260)+'СЕТ СН'!$F$12</f>
        <v>473.83635924999999</v>
      </c>
      <c r="N274" s="36">
        <f>SUMIFS(СВЦЭМ!$H$34:$H$777,СВЦЭМ!$A$34:$A$777,$A274,СВЦЭМ!$B$34:$B$777,N$260)+'СЕТ СН'!$F$12</f>
        <v>507.32357145999998</v>
      </c>
      <c r="O274" s="36">
        <f>SUMIFS(СВЦЭМ!$H$34:$H$777,СВЦЭМ!$A$34:$A$777,$A274,СВЦЭМ!$B$34:$B$777,O$260)+'СЕТ СН'!$F$12</f>
        <v>514.76972641999998</v>
      </c>
      <c r="P274" s="36">
        <f>SUMIFS(СВЦЭМ!$H$34:$H$777,СВЦЭМ!$A$34:$A$777,$A274,СВЦЭМ!$B$34:$B$777,P$260)+'СЕТ СН'!$F$12</f>
        <v>511.55615879999999</v>
      </c>
      <c r="Q274" s="36">
        <f>SUMIFS(СВЦЭМ!$H$34:$H$777,СВЦЭМ!$A$34:$A$777,$A274,СВЦЭМ!$B$34:$B$777,Q$260)+'СЕТ СН'!$F$12</f>
        <v>509.63555845000002</v>
      </c>
      <c r="R274" s="36">
        <f>SUMIFS(СВЦЭМ!$H$34:$H$777,СВЦЭМ!$A$34:$A$777,$A274,СВЦЭМ!$B$34:$B$777,R$260)+'СЕТ СН'!$F$12</f>
        <v>494.44059334000002</v>
      </c>
      <c r="S274" s="36">
        <f>SUMIFS(СВЦЭМ!$H$34:$H$777,СВЦЭМ!$A$34:$A$777,$A274,СВЦЭМ!$B$34:$B$777,S$260)+'СЕТ СН'!$F$12</f>
        <v>442.38311048999998</v>
      </c>
      <c r="T274" s="36">
        <f>SUMIFS(СВЦЭМ!$H$34:$H$777,СВЦЭМ!$A$34:$A$777,$A274,СВЦЭМ!$B$34:$B$777,T$260)+'СЕТ СН'!$F$12</f>
        <v>420.11158931</v>
      </c>
      <c r="U274" s="36">
        <f>SUMIFS(СВЦЭМ!$H$34:$H$777,СВЦЭМ!$A$34:$A$777,$A274,СВЦЭМ!$B$34:$B$777,U$260)+'СЕТ СН'!$F$12</f>
        <v>417.22290126000001</v>
      </c>
      <c r="V274" s="36">
        <f>SUMIFS(СВЦЭМ!$H$34:$H$777,СВЦЭМ!$A$34:$A$777,$A274,СВЦЭМ!$B$34:$B$777,V$260)+'СЕТ СН'!$F$12</f>
        <v>420.44057787999998</v>
      </c>
      <c r="W274" s="36">
        <f>SUMIFS(СВЦЭМ!$H$34:$H$777,СВЦЭМ!$A$34:$A$777,$A274,СВЦЭМ!$B$34:$B$777,W$260)+'СЕТ СН'!$F$12</f>
        <v>430.39399711999999</v>
      </c>
      <c r="X274" s="36">
        <f>SUMIFS(СВЦЭМ!$H$34:$H$777,СВЦЭМ!$A$34:$A$777,$A274,СВЦЭМ!$B$34:$B$777,X$260)+'СЕТ СН'!$F$12</f>
        <v>436.96807933000002</v>
      </c>
      <c r="Y274" s="36">
        <f>SUMIFS(СВЦЭМ!$H$34:$H$777,СВЦЭМ!$A$34:$A$777,$A274,СВЦЭМ!$B$34:$B$777,Y$260)+'СЕТ СН'!$F$12</f>
        <v>482.76406823000002</v>
      </c>
    </row>
    <row r="275" spans="1:25" ht="15.75" x14ac:dyDescent="0.2">
      <c r="A275" s="35">
        <f t="shared" si="7"/>
        <v>43449</v>
      </c>
      <c r="B275" s="36">
        <f>SUMIFS(СВЦЭМ!$H$34:$H$777,СВЦЭМ!$A$34:$A$777,$A275,СВЦЭМ!$B$34:$B$777,B$260)+'СЕТ СН'!$F$12</f>
        <v>547.92185699000004</v>
      </c>
      <c r="C275" s="36">
        <f>SUMIFS(СВЦЭМ!$H$34:$H$777,СВЦЭМ!$A$34:$A$777,$A275,СВЦЭМ!$B$34:$B$777,C$260)+'СЕТ СН'!$F$12</f>
        <v>572.56748091999998</v>
      </c>
      <c r="D275" s="36">
        <f>SUMIFS(СВЦЭМ!$H$34:$H$777,СВЦЭМ!$A$34:$A$777,$A275,СВЦЭМ!$B$34:$B$777,D$260)+'СЕТ СН'!$F$12</f>
        <v>594.43427307000002</v>
      </c>
      <c r="E275" s="36">
        <f>SUMIFS(СВЦЭМ!$H$34:$H$777,СВЦЭМ!$A$34:$A$777,$A275,СВЦЭМ!$B$34:$B$777,E$260)+'СЕТ СН'!$F$12</f>
        <v>594.36106144999997</v>
      </c>
      <c r="F275" s="36">
        <f>SUMIFS(СВЦЭМ!$H$34:$H$777,СВЦЭМ!$A$34:$A$777,$A275,СВЦЭМ!$B$34:$B$777,F$260)+'СЕТ СН'!$F$12</f>
        <v>593.78117362</v>
      </c>
      <c r="G275" s="36">
        <f>SUMIFS(СВЦЭМ!$H$34:$H$777,СВЦЭМ!$A$34:$A$777,$A275,СВЦЭМ!$B$34:$B$777,G$260)+'СЕТ СН'!$F$12</f>
        <v>578.92738091000001</v>
      </c>
      <c r="H275" s="36">
        <f>SUMIFS(СВЦЭМ!$H$34:$H$777,СВЦЭМ!$A$34:$A$777,$A275,СВЦЭМ!$B$34:$B$777,H$260)+'СЕТ СН'!$F$12</f>
        <v>565.88219458000003</v>
      </c>
      <c r="I275" s="36">
        <f>SUMIFS(СВЦЭМ!$H$34:$H$777,СВЦЭМ!$A$34:$A$777,$A275,СВЦЭМ!$B$34:$B$777,I$260)+'СЕТ СН'!$F$12</f>
        <v>515.69638921000001</v>
      </c>
      <c r="J275" s="36">
        <f>SUMIFS(СВЦЭМ!$H$34:$H$777,СВЦЭМ!$A$34:$A$777,$A275,СВЦЭМ!$B$34:$B$777,J$260)+'СЕТ СН'!$F$12</f>
        <v>468.61010486999999</v>
      </c>
      <c r="K275" s="36">
        <f>SUMIFS(СВЦЭМ!$H$34:$H$777,СВЦЭМ!$A$34:$A$777,$A275,СВЦЭМ!$B$34:$B$777,K$260)+'СЕТ СН'!$F$12</f>
        <v>434.35461463000001</v>
      </c>
      <c r="L275" s="36">
        <f>SUMIFS(СВЦЭМ!$H$34:$H$777,СВЦЭМ!$A$34:$A$777,$A275,СВЦЭМ!$B$34:$B$777,L$260)+'СЕТ СН'!$F$12</f>
        <v>442.52837833000001</v>
      </c>
      <c r="M275" s="36">
        <f>SUMIFS(СВЦЭМ!$H$34:$H$777,СВЦЭМ!$A$34:$A$777,$A275,СВЦЭМ!$B$34:$B$777,M$260)+'СЕТ СН'!$F$12</f>
        <v>470.40095971</v>
      </c>
      <c r="N275" s="36">
        <f>SUMIFS(СВЦЭМ!$H$34:$H$777,СВЦЭМ!$A$34:$A$777,$A275,СВЦЭМ!$B$34:$B$777,N$260)+'СЕТ СН'!$F$12</f>
        <v>502.92542343999997</v>
      </c>
      <c r="O275" s="36">
        <f>SUMIFS(СВЦЭМ!$H$34:$H$777,СВЦЭМ!$A$34:$A$777,$A275,СВЦЭМ!$B$34:$B$777,O$260)+'СЕТ СН'!$F$12</f>
        <v>524.42999742999996</v>
      </c>
      <c r="P275" s="36">
        <f>SUMIFS(СВЦЭМ!$H$34:$H$777,СВЦЭМ!$A$34:$A$777,$A275,СВЦЭМ!$B$34:$B$777,P$260)+'СЕТ СН'!$F$12</f>
        <v>514.55540702999997</v>
      </c>
      <c r="Q275" s="36">
        <f>SUMIFS(СВЦЭМ!$H$34:$H$777,СВЦЭМ!$A$34:$A$777,$A275,СВЦЭМ!$B$34:$B$777,Q$260)+'СЕТ СН'!$F$12</f>
        <v>504.27932257999998</v>
      </c>
      <c r="R275" s="36">
        <f>SUMIFS(СВЦЭМ!$H$34:$H$777,СВЦЭМ!$A$34:$A$777,$A275,СВЦЭМ!$B$34:$B$777,R$260)+'СЕТ СН'!$F$12</f>
        <v>479.30060552999998</v>
      </c>
      <c r="S275" s="36">
        <f>SUMIFS(СВЦЭМ!$H$34:$H$777,СВЦЭМ!$A$34:$A$777,$A275,СВЦЭМ!$B$34:$B$777,S$260)+'СЕТ СН'!$F$12</f>
        <v>433.03242175999998</v>
      </c>
      <c r="T275" s="36">
        <f>SUMIFS(СВЦЭМ!$H$34:$H$777,СВЦЭМ!$A$34:$A$777,$A275,СВЦЭМ!$B$34:$B$777,T$260)+'СЕТ СН'!$F$12</f>
        <v>407.92654252</v>
      </c>
      <c r="U275" s="36">
        <f>SUMIFS(СВЦЭМ!$H$34:$H$777,СВЦЭМ!$A$34:$A$777,$A275,СВЦЭМ!$B$34:$B$777,U$260)+'СЕТ СН'!$F$12</f>
        <v>415.80528095</v>
      </c>
      <c r="V275" s="36">
        <f>SUMIFS(СВЦЭМ!$H$34:$H$777,СВЦЭМ!$A$34:$A$777,$A275,СВЦЭМ!$B$34:$B$777,V$260)+'СЕТ СН'!$F$12</f>
        <v>418.42091054999997</v>
      </c>
      <c r="W275" s="36">
        <f>SUMIFS(СВЦЭМ!$H$34:$H$777,СВЦЭМ!$A$34:$A$777,$A275,СВЦЭМ!$B$34:$B$777,W$260)+'СЕТ СН'!$F$12</f>
        <v>421.87199186999999</v>
      </c>
      <c r="X275" s="36">
        <f>SUMIFS(СВЦЭМ!$H$34:$H$777,СВЦЭМ!$A$34:$A$777,$A275,СВЦЭМ!$B$34:$B$777,X$260)+'СЕТ СН'!$F$12</f>
        <v>435.77522455000002</v>
      </c>
      <c r="Y275" s="36">
        <f>SUMIFS(СВЦЭМ!$H$34:$H$777,СВЦЭМ!$A$34:$A$777,$A275,СВЦЭМ!$B$34:$B$777,Y$260)+'СЕТ СН'!$F$12</f>
        <v>471.23232414</v>
      </c>
    </row>
    <row r="276" spans="1:25" ht="15.75" x14ac:dyDescent="0.2">
      <c r="A276" s="35">
        <f t="shared" si="7"/>
        <v>43450</v>
      </c>
      <c r="B276" s="36">
        <f>SUMIFS(СВЦЭМ!$H$34:$H$777,СВЦЭМ!$A$34:$A$777,$A276,СВЦЭМ!$B$34:$B$777,B$260)+'СЕТ СН'!$F$12</f>
        <v>525.73287946000005</v>
      </c>
      <c r="C276" s="36">
        <f>SUMIFS(СВЦЭМ!$H$34:$H$777,СВЦЭМ!$A$34:$A$777,$A276,СВЦЭМ!$B$34:$B$777,C$260)+'СЕТ СН'!$F$12</f>
        <v>568.72184702000004</v>
      </c>
      <c r="D276" s="36">
        <f>SUMIFS(СВЦЭМ!$H$34:$H$777,СВЦЭМ!$A$34:$A$777,$A276,СВЦЭМ!$B$34:$B$777,D$260)+'СЕТ СН'!$F$12</f>
        <v>599.07420782999998</v>
      </c>
      <c r="E276" s="36">
        <f>SUMIFS(СВЦЭМ!$H$34:$H$777,СВЦЭМ!$A$34:$A$777,$A276,СВЦЭМ!$B$34:$B$777,E$260)+'СЕТ СН'!$F$12</f>
        <v>592.30923695000001</v>
      </c>
      <c r="F276" s="36">
        <f>SUMIFS(СВЦЭМ!$H$34:$H$777,СВЦЭМ!$A$34:$A$777,$A276,СВЦЭМ!$B$34:$B$777,F$260)+'СЕТ СН'!$F$12</f>
        <v>587.37035891999994</v>
      </c>
      <c r="G276" s="36">
        <f>SUMIFS(СВЦЭМ!$H$34:$H$777,СВЦЭМ!$A$34:$A$777,$A276,СВЦЭМ!$B$34:$B$777,G$260)+'СЕТ СН'!$F$12</f>
        <v>580.40439619999995</v>
      </c>
      <c r="H276" s="36">
        <f>SUMIFS(СВЦЭМ!$H$34:$H$777,СВЦЭМ!$A$34:$A$777,$A276,СВЦЭМ!$B$34:$B$777,H$260)+'СЕТ СН'!$F$12</f>
        <v>570.55159931000003</v>
      </c>
      <c r="I276" s="36">
        <f>SUMIFS(СВЦЭМ!$H$34:$H$777,СВЦЭМ!$A$34:$A$777,$A276,СВЦЭМ!$B$34:$B$777,I$260)+'СЕТ СН'!$F$12</f>
        <v>525.49971791999997</v>
      </c>
      <c r="J276" s="36">
        <f>SUMIFS(СВЦЭМ!$H$34:$H$777,СВЦЭМ!$A$34:$A$777,$A276,СВЦЭМ!$B$34:$B$777,J$260)+'СЕТ СН'!$F$12</f>
        <v>480.91752238999999</v>
      </c>
      <c r="K276" s="36">
        <f>SUMIFS(СВЦЭМ!$H$34:$H$777,СВЦЭМ!$A$34:$A$777,$A276,СВЦЭМ!$B$34:$B$777,K$260)+'СЕТ СН'!$F$12</f>
        <v>447.42046155000003</v>
      </c>
      <c r="L276" s="36">
        <f>SUMIFS(СВЦЭМ!$H$34:$H$777,СВЦЭМ!$A$34:$A$777,$A276,СВЦЭМ!$B$34:$B$777,L$260)+'СЕТ СН'!$F$12</f>
        <v>431.64874837999997</v>
      </c>
      <c r="M276" s="36">
        <f>SUMIFS(СВЦЭМ!$H$34:$H$777,СВЦЭМ!$A$34:$A$777,$A276,СВЦЭМ!$B$34:$B$777,M$260)+'СЕТ СН'!$F$12</f>
        <v>462.77060524000001</v>
      </c>
      <c r="N276" s="36">
        <f>SUMIFS(СВЦЭМ!$H$34:$H$777,СВЦЭМ!$A$34:$A$777,$A276,СВЦЭМ!$B$34:$B$777,N$260)+'СЕТ СН'!$F$12</f>
        <v>500.49547419999999</v>
      </c>
      <c r="O276" s="36">
        <f>SUMIFS(СВЦЭМ!$H$34:$H$777,СВЦЭМ!$A$34:$A$777,$A276,СВЦЭМ!$B$34:$B$777,O$260)+'СЕТ СН'!$F$12</f>
        <v>512.31801929999995</v>
      </c>
      <c r="P276" s="36">
        <f>SUMIFS(СВЦЭМ!$H$34:$H$777,СВЦЭМ!$A$34:$A$777,$A276,СВЦЭМ!$B$34:$B$777,P$260)+'СЕТ СН'!$F$12</f>
        <v>514.97452247000001</v>
      </c>
      <c r="Q276" s="36">
        <f>SUMIFS(СВЦЭМ!$H$34:$H$777,СВЦЭМ!$A$34:$A$777,$A276,СВЦЭМ!$B$34:$B$777,Q$260)+'СЕТ СН'!$F$12</f>
        <v>513.86580760000004</v>
      </c>
      <c r="R276" s="36">
        <f>SUMIFS(СВЦЭМ!$H$34:$H$777,СВЦЭМ!$A$34:$A$777,$A276,СВЦЭМ!$B$34:$B$777,R$260)+'СЕТ СН'!$F$12</f>
        <v>489.31242844000002</v>
      </c>
      <c r="S276" s="36">
        <f>SUMIFS(СВЦЭМ!$H$34:$H$777,СВЦЭМ!$A$34:$A$777,$A276,СВЦЭМ!$B$34:$B$777,S$260)+'СЕТ СН'!$F$12</f>
        <v>434.27707789999999</v>
      </c>
      <c r="T276" s="36">
        <f>SUMIFS(СВЦЭМ!$H$34:$H$777,СВЦЭМ!$A$34:$A$777,$A276,СВЦЭМ!$B$34:$B$777,T$260)+'СЕТ СН'!$F$12</f>
        <v>406.66727373999998</v>
      </c>
      <c r="U276" s="36">
        <f>SUMIFS(СВЦЭМ!$H$34:$H$777,СВЦЭМ!$A$34:$A$777,$A276,СВЦЭМ!$B$34:$B$777,U$260)+'СЕТ СН'!$F$12</f>
        <v>408.25577743000002</v>
      </c>
      <c r="V276" s="36">
        <f>SUMIFS(СВЦЭМ!$H$34:$H$777,СВЦЭМ!$A$34:$A$777,$A276,СВЦЭМ!$B$34:$B$777,V$260)+'СЕТ СН'!$F$12</f>
        <v>414.05363900999998</v>
      </c>
      <c r="W276" s="36">
        <f>SUMIFS(СВЦЭМ!$H$34:$H$777,СВЦЭМ!$A$34:$A$777,$A276,СВЦЭМ!$B$34:$B$777,W$260)+'СЕТ СН'!$F$12</f>
        <v>422.46743013000003</v>
      </c>
      <c r="X276" s="36">
        <f>SUMIFS(СВЦЭМ!$H$34:$H$777,СВЦЭМ!$A$34:$A$777,$A276,СВЦЭМ!$B$34:$B$777,X$260)+'СЕТ СН'!$F$12</f>
        <v>437.84873716999999</v>
      </c>
      <c r="Y276" s="36">
        <f>SUMIFS(СВЦЭМ!$H$34:$H$777,СВЦЭМ!$A$34:$A$777,$A276,СВЦЭМ!$B$34:$B$777,Y$260)+'СЕТ СН'!$F$12</f>
        <v>473.80937559</v>
      </c>
    </row>
    <row r="277" spans="1:25" ht="15.75" x14ac:dyDescent="0.2">
      <c r="A277" s="35">
        <f t="shared" si="7"/>
        <v>43451</v>
      </c>
      <c r="B277" s="36">
        <f>SUMIFS(СВЦЭМ!$H$34:$H$777,СВЦЭМ!$A$34:$A$777,$A277,СВЦЭМ!$B$34:$B$777,B$260)+'СЕТ СН'!$F$12</f>
        <v>549.65314717000001</v>
      </c>
      <c r="C277" s="36">
        <f>SUMIFS(СВЦЭМ!$H$34:$H$777,СВЦЭМ!$A$34:$A$777,$A277,СВЦЭМ!$B$34:$B$777,C$260)+'СЕТ СН'!$F$12</f>
        <v>598.67308573000003</v>
      </c>
      <c r="D277" s="36">
        <f>SUMIFS(СВЦЭМ!$H$34:$H$777,СВЦЭМ!$A$34:$A$777,$A277,СВЦЭМ!$B$34:$B$777,D$260)+'СЕТ СН'!$F$12</f>
        <v>631.84253678000005</v>
      </c>
      <c r="E277" s="36">
        <f>SUMIFS(СВЦЭМ!$H$34:$H$777,СВЦЭМ!$A$34:$A$777,$A277,СВЦЭМ!$B$34:$B$777,E$260)+'СЕТ СН'!$F$12</f>
        <v>639.98461361</v>
      </c>
      <c r="F277" s="36">
        <f>SUMIFS(СВЦЭМ!$H$34:$H$777,СВЦЭМ!$A$34:$A$777,$A277,СВЦЭМ!$B$34:$B$777,F$260)+'СЕТ СН'!$F$12</f>
        <v>639.55414049000001</v>
      </c>
      <c r="G277" s="36">
        <f>SUMIFS(СВЦЭМ!$H$34:$H$777,СВЦЭМ!$A$34:$A$777,$A277,СВЦЭМ!$B$34:$B$777,G$260)+'СЕТ СН'!$F$12</f>
        <v>600.56880179999996</v>
      </c>
      <c r="H277" s="36">
        <f>SUMIFS(СВЦЭМ!$H$34:$H$777,СВЦЭМ!$A$34:$A$777,$A277,СВЦЭМ!$B$34:$B$777,H$260)+'СЕТ СН'!$F$12</f>
        <v>568.36970437000002</v>
      </c>
      <c r="I277" s="36">
        <f>SUMIFS(СВЦЭМ!$H$34:$H$777,СВЦЭМ!$A$34:$A$777,$A277,СВЦЭМ!$B$34:$B$777,I$260)+'СЕТ СН'!$F$12</f>
        <v>514.12936056000001</v>
      </c>
      <c r="J277" s="36">
        <f>SUMIFS(СВЦЭМ!$H$34:$H$777,СВЦЭМ!$A$34:$A$777,$A277,СВЦЭМ!$B$34:$B$777,J$260)+'СЕТ СН'!$F$12</f>
        <v>479.37865713999997</v>
      </c>
      <c r="K277" s="36">
        <f>SUMIFS(СВЦЭМ!$H$34:$H$777,СВЦЭМ!$A$34:$A$777,$A277,СВЦЭМ!$B$34:$B$777,K$260)+'СЕТ СН'!$F$12</f>
        <v>439.38844141999999</v>
      </c>
      <c r="L277" s="36">
        <f>SUMIFS(СВЦЭМ!$H$34:$H$777,СВЦЭМ!$A$34:$A$777,$A277,СВЦЭМ!$B$34:$B$777,L$260)+'СЕТ СН'!$F$12</f>
        <v>436.0914568</v>
      </c>
      <c r="M277" s="36">
        <f>SUMIFS(СВЦЭМ!$H$34:$H$777,СВЦЭМ!$A$34:$A$777,$A277,СВЦЭМ!$B$34:$B$777,M$260)+'СЕТ СН'!$F$12</f>
        <v>465.64117236999999</v>
      </c>
      <c r="N277" s="36">
        <f>SUMIFS(СВЦЭМ!$H$34:$H$777,СВЦЭМ!$A$34:$A$777,$A277,СВЦЭМ!$B$34:$B$777,N$260)+'СЕТ СН'!$F$12</f>
        <v>502.45464220000002</v>
      </c>
      <c r="O277" s="36">
        <f>SUMIFS(СВЦЭМ!$H$34:$H$777,СВЦЭМ!$A$34:$A$777,$A277,СВЦЭМ!$B$34:$B$777,O$260)+'СЕТ СН'!$F$12</f>
        <v>527.80327390000002</v>
      </c>
      <c r="P277" s="36">
        <f>SUMIFS(СВЦЭМ!$H$34:$H$777,СВЦЭМ!$A$34:$A$777,$A277,СВЦЭМ!$B$34:$B$777,P$260)+'СЕТ СН'!$F$12</f>
        <v>532.96208562000004</v>
      </c>
      <c r="Q277" s="36">
        <f>SUMIFS(СВЦЭМ!$H$34:$H$777,СВЦЭМ!$A$34:$A$777,$A277,СВЦЭМ!$B$34:$B$777,Q$260)+'СЕТ СН'!$F$12</f>
        <v>518.87617921000003</v>
      </c>
      <c r="R277" s="36">
        <f>SUMIFS(СВЦЭМ!$H$34:$H$777,СВЦЭМ!$A$34:$A$777,$A277,СВЦЭМ!$B$34:$B$777,R$260)+'СЕТ СН'!$F$12</f>
        <v>482.07145887000001</v>
      </c>
      <c r="S277" s="36">
        <f>SUMIFS(СВЦЭМ!$H$34:$H$777,СВЦЭМ!$A$34:$A$777,$A277,СВЦЭМ!$B$34:$B$777,S$260)+'СЕТ СН'!$F$12</f>
        <v>422.32253996999998</v>
      </c>
      <c r="T277" s="36">
        <f>SUMIFS(СВЦЭМ!$H$34:$H$777,СВЦЭМ!$A$34:$A$777,$A277,СВЦЭМ!$B$34:$B$777,T$260)+'СЕТ СН'!$F$12</f>
        <v>395.91080405000002</v>
      </c>
      <c r="U277" s="36">
        <f>SUMIFS(СВЦЭМ!$H$34:$H$777,СВЦЭМ!$A$34:$A$777,$A277,СВЦЭМ!$B$34:$B$777,U$260)+'СЕТ СН'!$F$12</f>
        <v>397.24031351999997</v>
      </c>
      <c r="V277" s="36">
        <f>SUMIFS(СВЦЭМ!$H$34:$H$777,СВЦЭМ!$A$34:$A$777,$A277,СВЦЭМ!$B$34:$B$777,V$260)+'СЕТ СН'!$F$12</f>
        <v>408.30868702999999</v>
      </c>
      <c r="W277" s="36">
        <f>SUMIFS(СВЦЭМ!$H$34:$H$777,СВЦЭМ!$A$34:$A$777,$A277,СВЦЭМ!$B$34:$B$777,W$260)+'СЕТ СН'!$F$12</f>
        <v>419.04833553999998</v>
      </c>
      <c r="X277" s="36">
        <f>SUMIFS(СВЦЭМ!$H$34:$H$777,СВЦЭМ!$A$34:$A$777,$A277,СВЦЭМ!$B$34:$B$777,X$260)+'СЕТ СН'!$F$12</f>
        <v>424.43900631999998</v>
      </c>
      <c r="Y277" s="36">
        <f>SUMIFS(СВЦЭМ!$H$34:$H$777,СВЦЭМ!$A$34:$A$777,$A277,СВЦЭМ!$B$34:$B$777,Y$260)+'СЕТ СН'!$F$12</f>
        <v>474.06504654999998</v>
      </c>
    </row>
    <row r="278" spans="1:25" ht="15.75" x14ac:dyDescent="0.2">
      <c r="A278" s="35">
        <f t="shared" si="7"/>
        <v>43452</v>
      </c>
      <c r="B278" s="36">
        <f>SUMIFS(СВЦЭМ!$H$34:$H$777,СВЦЭМ!$A$34:$A$777,$A278,СВЦЭМ!$B$34:$B$777,B$260)+'СЕТ СН'!$F$12</f>
        <v>526.04105116000005</v>
      </c>
      <c r="C278" s="36">
        <f>SUMIFS(СВЦЭМ!$H$34:$H$777,СВЦЭМ!$A$34:$A$777,$A278,СВЦЭМ!$B$34:$B$777,C$260)+'СЕТ СН'!$F$12</f>
        <v>563.34914900000001</v>
      </c>
      <c r="D278" s="36">
        <f>SUMIFS(СВЦЭМ!$H$34:$H$777,СВЦЭМ!$A$34:$A$777,$A278,СВЦЭМ!$B$34:$B$777,D$260)+'СЕТ СН'!$F$12</f>
        <v>591.43452850999995</v>
      </c>
      <c r="E278" s="36">
        <f>SUMIFS(СВЦЭМ!$H$34:$H$777,СВЦЭМ!$A$34:$A$777,$A278,СВЦЭМ!$B$34:$B$777,E$260)+'СЕТ СН'!$F$12</f>
        <v>594.48150511999995</v>
      </c>
      <c r="F278" s="36">
        <f>SUMIFS(СВЦЭМ!$H$34:$H$777,СВЦЭМ!$A$34:$A$777,$A278,СВЦЭМ!$B$34:$B$777,F$260)+'СЕТ СН'!$F$12</f>
        <v>594.00265970999999</v>
      </c>
      <c r="G278" s="36">
        <f>SUMIFS(СВЦЭМ!$H$34:$H$777,СВЦЭМ!$A$34:$A$777,$A278,СВЦЭМ!$B$34:$B$777,G$260)+'СЕТ СН'!$F$12</f>
        <v>588.00435807999997</v>
      </c>
      <c r="H278" s="36">
        <f>SUMIFS(СВЦЭМ!$H$34:$H$777,СВЦЭМ!$A$34:$A$777,$A278,СВЦЭМ!$B$34:$B$777,H$260)+'СЕТ СН'!$F$12</f>
        <v>557.15012913999999</v>
      </c>
      <c r="I278" s="36">
        <f>SUMIFS(СВЦЭМ!$H$34:$H$777,СВЦЭМ!$A$34:$A$777,$A278,СВЦЭМ!$B$34:$B$777,I$260)+'СЕТ СН'!$F$12</f>
        <v>509.85640960000001</v>
      </c>
      <c r="J278" s="36">
        <f>SUMIFS(СВЦЭМ!$H$34:$H$777,СВЦЭМ!$A$34:$A$777,$A278,СВЦЭМ!$B$34:$B$777,J$260)+'СЕТ СН'!$F$12</f>
        <v>474.98694230000001</v>
      </c>
      <c r="K278" s="36">
        <f>SUMIFS(СВЦЭМ!$H$34:$H$777,СВЦЭМ!$A$34:$A$777,$A278,СВЦЭМ!$B$34:$B$777,K$260)+'СЕТ СН'!$F$12</f>
        <v>446.23659301999999</v>
      </c>
      <c r="L278" s="36">
        <f>SUMIFS(СВЦЭМ!$H$34:$H$777,СВЦЭМ!$A$34:$A$777,$A278,СВЦЭМ!$B$34:$B$777,L$260)+'СЕТ СН'!$F$12</f>
        <v>452.46586825000003</v>
      </c>
      <c r="M278" s="36">
        <f>SUMIFS(СВЦЭМ!$H$34:$H$777,СВЦЭМ!$A$34:$A$777,$A278,СВЦЭМ!$B$34:$B$777,M$260)+'СЕТ СН'!$F$12</f>
        <v>469.61983485000002</v>
      </c>
      <c r="N278" s="36">
        <f>SUMIFS(СВЦЭМ!$H$34:$H$777,СВЦЭМ!$A$34:$A$777,$A278,СВЦЭМ!$B$34:$B$777,N$260)+'СЕТ СН'!$F$12</f>
        <v>493.54617958</v>
      </c>
      <c r="O278" s="36">
        <f>SUMIFS(СВЦЭМ!$H$34:$H$777,СВЦЭМ!$A$34:$A$777,$A278,СВЦЭМ!$B$34:$B$777,O$260)+'СЕТ СН'!$F$12</f>
        <v>519.81532074999996</v>
      </c>
      <c r="P278" s="36">
        <f>SUMIFS(СВЦЭМ!$H$34:$H$777,СВЦЭМ!$A$34:$A$777,$A278,СВЦЭМ!$B$34:$B$777,P$260)+'СЕТ СН'!$F$12</f>
        <v>524.04175227999997</v>
      </c>
      <c r="Q278" s="36">
        <f>SUMIFS(СВЦЭМ!$H$34:$H$777,СВЦЭМ!$A$34:$A$777,$A278,СВЦЭМ!$B$34:$B$777,Q$260)+'СЕТ СН'!$F$12</f>
        <v>507.7539203</v>
      </c>
      <c r="R278" s="36">
        <f>SUMIFS(СВЦЭМ!$H$34:$H$777,СВЦЭМ!$A$34:$A$777,$A278,СВЦЭМ!$B$34:$B$777,R$260)+'СЕТ СН'!$F$12</f>
        <v>480.99635776999997</v>
      </c>
      <c r="S278" s="36">
        <f>SUMIFS(СВЦЭМ!$H$34:$H$777,СВЦЭМ!$A$34:$A$777,$A278,СВЦЭМ!$B$34:$B$777,S$260)+'СЕТ СН'!$F$12</f>
        <v>443.46622373999998</v>
      </c>
      <c r="T278" s="36">
        <f>SUMIFS(СВЦЭМ!$H$34:$H$777,СВЦЭМ!$A$34:$A$777,$A278,СВЦЭМ!$B$34:$B$777,T$260)+'СЕТ СН'!$F$12</f>
        <v>425.57987450000002</v>
      </c>
      <c r="U278" s="36">
        <f>SUMIFS(СВЦЭМ!$H$34:$H$777,СВЦЭМ!$A$34:$A$777,$A278,СВЦЭМ!$B$34:$B$777,U$260)+'СЕТ СН'!$F$12</f>
        <v>421.77240555999998</v>
      </c>
      <c r="V278" s="36">
        <f>SUMIFS(СВЦЭМ!$H$34:$H$777,СВЦЭМ!$A$34:$A$777,$A278,СВЦЭМ!$B$34:$B$777,V$260)+'СЕТ СН'!$F$12</f>
        <v>422.88200555999998</v>
      </c>
      <c r="W278" s="36">
        <f>SUMIFS(СВЦЭМ!$H$34:$H$777,СВЦЭМ!$A$34:$A$777,$A278,СВЦЭМ!$B$34:$B$777,W$260)+'СЕТ СН'!$F$12</f>
        <v>430.47432713000001</v>
      </c>
      <c r="X278" s="36">
        <f>SUMIFS(СВЦЭМ!$H$34:$H$777,СВЦЭМ!$A$34:$A$777,$A278,СВЦЭМ!$B$34:$B$777,X$260)+'СЕТ СН'!$F$12</f>
        <v>435.25110655999998</v>
      </c>
      <c r="Y278" s="36">
        <f>SUMIFS(СВЦЭМ!$H$34:$H$777,СВЦЭМ!$A$34:$A$777,$A278,СВЦЭМ!$B$34:$B$777,Y$260)+'СЕТ СН'!$F$12</f>
        <v>477.00307326000001</v>
      </c>
    </row>
    <row r="279" spans="1:25" ht="15.75" x14ac:dyDescent="0.2">
      <c r="A279" s="35">
        <f t="shared" si="7"/>
        <v>43453</v>
      </c>
      <c r="B279" s="36">
        <f>SUMIFS(СВЦЭМ!$H$34:$H$777,СВЦЭМ!$A$34:$A$777,$A279,СВЦЭМ!$B$34:$B$777,B$260)+'СЕТ СН'!$F$12</f>
        <v>501.53341341999999</v>
      </c>
      <c r="C279" s="36">
        <f>SUMIFS(СВЦЭМ!$H$34:$H$777,СВЦЭМ!$A$34:$A$777,$A279,СВЦЭМ!$B$34:$B$777,C$260)+'СЕТ СН'!$F$12</f>
        <v>549.16105368000001</v>
      </c>
      <c r="D279" s="36">
        <f>SUMIFS(СВЦЭМ!$H$34:$H$777,СВЦЭМ!$A$34:$A$777,$A279,СВЦЭМ!$B$34:$B$777,D$260)+'СЕТ СН'!$F$12</f>
        <v>589.96018664999997</v>
      </c>
      <c r="E279" s="36">
        <f>SUMIFS(СВЦЭМ!$H$34:$H$777,СВЦЭМ!$A$34:$A$777,$A279,СВЦЭМ!$B$34:$B$777,E$260)+'СЕТ СН'!$F$12</f>
        <v>593.72289466999996</v>
      </c>
      <c r="F279" s="36">
        <f>SUMIFS(СВЦЭМ!$H$34:$H$777,СВЦЭМ!$A$34:$A$777,$A279,СВЦЭМ!$B$34:$B$777,F$260)+'СЕТ СН'!$F$12</f>
        <v>590.63363901000002</v>
      </c>
      <c r="G279" s="36">
        <f>SUMIFS(СВЦЭМ!$H$34:$H$777,СВЦЭМ!$A$34:$A$777,$A279,СВЦЭМ!$B$34:$B$777,G$260)+'СЕТ СН'!$F$12</f>
        <v>571.83773824000002</v>
      </c>
      <c r="H279" s="36">
        <f>SUMIFS(СВЦЭМ!$H$34:$H$777,СВЦЭМ!$A$34:$A$777,$A279,СВЦЭМ!$B$34:$B$777,H$260)+'СЕТ СН'!$F$12</f>
        <v>540.40558142999998</v>
      </c>
      <c r="I279" s="36">
        <f>SUMIFS(СВЦЭМ!$H$34:$H$777,СВЦЭМ!$A$34:$A$777,$A279,СВЦЭМ!$B$34:$B$777,I$260)+'СЕТ СН'!$F$12</f>
        <v>520.63680607000003</v>
      </c>
      <c r="J279" s="36">
        <f>SUMIFS(СВЦЭМ!$H$34:$H$777,СВЦЭМ!$A$34:$A$777,$A279,СВЦЭМ!$B$34:$B$777,J$260)+'СЕТ СН'!$F$12</f>
        <v>485.19233515000002</v>
      </c>
      <c r="K279" s="36">
        <f>SUMIFS(СВЦЭМ!$H$34:$H$777,СВЦЭМ!$A$34:$A$777,$A279,СВЦЭМ!$B$34:$B$777,K$260)+'СЕТ СН'!$F$12</f>
        <v>452.38065553000001</v>
      </c>
      <c r="L279" s="36">
        <f>SUMIFS(СВЦЭМ!$H$34:$H$777,СВЦЭМ!$A$34:$A$777,$A279,СВЦЭМ!$B$34:$B$777,L$260)+'СЕТ СН'!$F$12</f>
        <v>439.46221994000001</v>
      </c>
      <c r="M279" s="36">
        <f>SUMIFS(СВЦЭМ!$H$34:$H$777,СВЦЭМ!$A$34:$A$777,$A279,СВЦЭМ!$B$34:$B$777,M$260)+'СЕТ СН'!$F$12</f>
        <v>463.81010262000001</v>
      </c>
      <c r="N279" s="36">
        <f>SUMIFS(СВЦЭМ!$H$34:$H$777,СВЦЭМ!$A$34:$A$777,$A279,СВЦЭМ!$B$34:$B$777,N$260)+'СЕТ СН'!$F$12</f>
        <v>500.84949768000001</v>
      </c>
      <c r="O279" s="36">
        <f>SUMIFS(СВЦЭМ!$H$34:$H$777,СВЦЭМ!$A$34:$A$777,$A279,СВЦЭМ!$B$34:$B$777,O$260)+'СЕТ СН'!$F$12</f>
        <v>527.17798973000004</v>
      </c>
      <c r="P279" s="36">
        <f>SUMIFS(СВЦЭМ!$H$34:$H$777,СВЦЭМ!$A$34:$A$777,$A279,СВЦЭМ!$B$34:$B$777,P$260)+'СЕТ СН'!$F$12</f>
        <v>528.97524477000002</v>
      </c>
      <c r="Q279" s="36">
        <f>SUMIFS(СВЦЭМ!$H$34:$H$777,СВЦЭМ!$A$34:$A$777,$A279,СВЦЭМ!$B$34:$B$777,Q$260)+'СЕТ СН'!$F$12</f>
        <v>512.02396859999999</v>
      </c>
      <c r="R279" s="36">
        <f>SUMIFS(СВЦЭМ!$H$34:$H$777,СВЦЭМ!$A$34:$A$777,$A279,СВЦЭМ!$B$34:$B$777,R$260)+'СЕТ СН'!$F$12</f>
        <v>479.69493103999997</v>
      </c>
      <c r="S279" s="36">
        <f>SUMIFS(СВЦЭМ!$H$34:$H$777,СВЦЭМ!$A$34:$A$777,$A279,СВЦЭМ!$B$34:$B$777,S$260)+'СЕТ СН'!$F$12</f>
        <v>434.40773387000002</v>
      </c>
      <c r="T279" s="36">
        <f>SUMIFS(СВЦЭМ!$H$34:$H$777,СВЦЭМ!$A$34:$A$777,$A279,СВЦЭМ!$B$34:$B$777,T$260)+'СЕТ СН'!$F$12</f>
        <v>420.33558687999999</v>
      </c>
      <c r="U279" s="36">
        <f>SUMIFS(СВЦЭМ!$H$34:$H$777,СВЦЭМ!$A$34:$A$777,$A279,СВЦЭМ!$B$34:$B$777,U$260)+'СЕТ СН'!$F$12</f>
        <v>423.5783356</v>
      </c>
      <c r="V279" s="36">
        <f>SUMIFS(СВЦЭМ!$H$34:$H$777,СВЦЭМ!$A$34:$A$777,$A279,СВЦЭМ!$B$34:$B$777,V$260)+'СЕТ СН'!$F$12</f>
        <v>428.73662468999999</v>
      </c>
      <c r="W279" s="36">
        <f>SUMIFS(СВЦЭМ!$H$34:$H$777,СВЦЭМ!$A$34:$A$777,$A279,СВЦЭМ!$B$34:$B$777,W$260)+'СЕТ СН'!$F$12</f>
        <v>440.27630508999999</v>
      </c>
      <c r="X279" s="36">
        <f>SUMIFS(СВЦЭМ!$H$34:$H$777,СВЦЭМ!$A$34:$A$777,$A279,СВЦЭМ!$B$34:$B$777,X$260)+'СЕТ СН'!$F$12</f>
        <v>440.96225998</v>
      </c>
      <c r="Y279" s="36">
        <f>SUMIFS(СВЦЭМ!$H$34:$H$777,СВЦЭМ!$A$34:$A$777,$A279,СВЦЭМ!$B$34:$B$777,Y$260)+'СЕТ СН'!$F$12</f>
        <v>480.27830096999998</v>
      </c>
    </row>
    <row r="280" spans="1:25" ht="15.75" x14ac:dyDescent="0.2">
      <c r="A280" s="35">
        <f t="shared" si="7"/>
        <v>43454</v>
      </c>
      <c r="B280" s="36">
        <f>SUMIFS(СВЦЭМ!$H$34:$H$777,СВЦЭМ!$A$34:$A$777,$A280,СВЦЭМ!$B$34:$B$777,B$260)+'СЕТ СН'!$F$12</f>
        <v>517.22691454999995</v>
      </c>
      <c r="C280" s="36">
        <f>SUMIFS(СВЦЭМ!$H$34:$H$777,СВЦЭМ!$A$34:$A$777,$A280,СВЦЭМ!$B$34:$B$777,C$260)+'СЕТ СН'!$F$12</f>
        <v>552.50312183000005</v>
      </c>
      <c r="D280" s="36">
        <f>SUMIFS(СВЦЭМ!$H$34:$H$777,СВЦЭМ!$A$34:$A$777,$A280,СВЦЭМ!$B$34:$B$777,D$260)+'СЕТ СН'!$F$12</f>
        <v>586.83512916999996</v>
      </c>
      <c r="E280" s="36">
        <f>SUMIFS(СВЦЭМ!$H$34:$H$777,СВЦЭМ!$A$34:$A$777,$A280,СВЦЭМ!$B$34:$B$777,E$260)+'СЕТ СН'!$F$12</f>
        <v>592.29672887000004</v>
      </c>
      <c r="F280" s="36">
        <f>SUMIFS(СВЦЭМ!$H$34:$H$777,СВЦЭМ!$A$34:$A$777,$A280,СВЦЭМ!$B$34:$B$777,F$260)+'СЕТ СН'!$F$12</f>
        <v>590.78852543999994</v>
      </c>
      <c r="G280" s="36">
        <f>SUMIFS(СВЦЭМ!$H$34:$H$777,СВЦЭМ!$A$34:$A$777,$A280,СВЦЭМ!$B$34:$B$777,G$260)+'СЕТ СН'!$F$12</f>
        <v>576.33798177000006</v>
      </c>
      <c r="H280" s="36">
        <f>SUMIFS(СВЦЭМ!$H$34:$H$777,СВЦЭМ!$A$34:$A$777,$A280,СВЦЭМ!$B$34:$B$777,H$260)+'СЕТ СН'!$F$12</f>
        <v>540.18301744999997</v>
      </c>
      <c r="I280" s="36">
        <f>SUMIFS(СВЦЭМ!$H$34:$H$777,СВЦЭМ!$A$34:$A$777,$A280,СВЦЭМ!$B$34:$B$777,I$260)+'СЕТ СН'!$F$12</f>
        <v>518.07268997000006</v>
      </c>
      <c r="J280" s="36">
        <f>SUMIFS(СВЦЭМ!$H$34:$H$777,СВЦЭМ!$A$34:$A$777,$A280,СВЦЭМ!$B$34:$B$777,J$260)+'СЕТ СН'!$F$12</f>
        <v>480.46728459000002</v>
      </c>
      <c r="K280" s="36">
        <f>SUMIFS(СВЦЭМ!$H$34:$H$777,СВЦЭМ!$A$34:$A$777,$A280,СВЦЭМ!$B$34:$B$777,K$260)+'СЕТ СН'!$F$12</f>
        <v>441.48983082000001</v>
      </c>
      <c r="L280" s="36">
        <f>SUMIFS(СВЦЭМ!$H$34:$H$777,СВЦЭМ!$A$34:$A$777,$A280,СВЦЭМ!$B$34:$B$777,L$260)+'СЕТ СН'!$F$12</f>
        <v>438.21468800999997</v>
      </c>
      <c r="M280" s="36">
        <f>SUMIFS(СВЦЭМ!$H$34:$H$777,СВЦЭМ!$A$34:$A$777,$A280,СВЦЭМ!$B$34:$B$777,M$260)+'СЕТ СН'!$F$12</f>
        <v>464.51865550999997</v>
      </c>
      <c r="N280" s="36">
        <f>SUMIFS(СВЦЭМ!$H$34:$H$777,СВЦЭМ!$A$34:$A$777,$A280,СВЦЭМ!$B$34:$B$777,N$260)+'СЕТ СН'!$F$12</f>
        <v>500.74680006</v>
      </c>
      <c r="O280" s="36">
        <f>SUMIFS(СВЦЭМ!$H$34:$H$777,СВЦЭМ!$A$34:$A$777,$A280,СВЦЭМ!$B$34:$B$777,O$260)+'СЕТ СН'!$F$12</f>
        <v>523.59661115999995</v>
      </c>
      <c r="P280" s="36">
        <f>SUMIFS(СВЦЭМ!$H$34:$H$777,СВЦЭМ!$A$34:$A$777,$A280,СВЦЭМ!$B$34:$B$777,P$260)+'СЕТ СН'!$F$12</f>
        <v>531.20233085999996</v>
      </c>
      <c r="Q280" s="36">
        <f>SUMIFS(СВЦЭМ!$H$34:$H$777,СВЦЭМ!$A$34:$A$777,$A280,СВЦЭМ!$B$34:$B$777,Q$260)+'СЕТ СН'!$F$12</f>
        <v>514.08905707999998</v>
      </c>
      <c r="R280" s="36">
        <f>SUMIFS(СВЦЭМ!$H$34:$H$777,СВЦЭМ!$A$34:$A$777,$A280,СВЦЭМ!$B$34:$B$777,R$260)+'СЕТ СН'!$F$12</f>
        <v>484.63169248000003</v>
      </c>
      <c r="S280" s="36">
        <f>SUMIFS(СВЦЭМ!$H$34:$H$777,СВЦЭМ!$A$34:$A$777,$A280,СВЦЭМ!$B$34:$B$777,S$260)+'СЕТ СН'!$F$12</f>
        <v>436.09139879000003</v>
      </c>
      <c r="T280" s="36">
        <f>SUMIFS(СВЦЭМ!$H$34:$H$777,СВЦЭМ!$A$34:$A$777,$A280,СВЦЭМ!$B$34:$B$777,T$260)+'СЕТ СН'!$F$12</f>
        <v>416.25550765999998</v>
      </c>
      <c r="U280" s="36">
        <f>SUMIFS(СВЦЭМ!$H$34:$H$777,СВЦЭМ!$A$34:$A$777,$A280,СВЦЭМ!$B$34:$B$777,U$260)+'СЕТ СН'!$F$12</f>
        <v>417.24685521999999</v>
      </c>
      <c r="V280" s="36">
        <f>SUMIFS(СВЦЭМ!$H$34:$H$777,СВЦЭМ!$A$34:$A$777,$A280,СВЦЭМ!$B$34:$B$777,V$260)+'СЕТ СН'!$F$12</f>
        <v>426.18578964</v>
      </c>
      <c r="W280" s="36">
        <f>SUMIFS(СВЦЭМ!$H$34:$H$777,СВЦЭМ!$A$34:$A$777,$A280,СВЦЭМ!$B$34:$B$777,W$260)+'СЕТ СН'!$F$12</f>
        <v>432.09321323</v>
      </c>
      <c r="X280" s="36">
        <f>SUMIFS(СВЦЭМ!$H$34:$H$777,СВЦЭМ!$A$34:$A$777,$A280,СВЦЭМ!$B$34:$B$777,X$260)+'СЕТ СН'!$F$12</f>
        <v>435.12130024999999</v>
      </c>
      <c r="Y280" s="36">
        <f>SUMIFS(СВЦЭМ!$H$34:$H$777,СВЦЭМ!$A$34:$A$777,$A280,СВЦЭМ!$B$34:$B$777,Y$260)+'СЕТ СН'!$F$12</f>
        <v>478.66977780000002</v>
      </c>
    </row>
    <row r="281" spans="1:25" ht="15.75" x14ac:dyDescent="0.2">
      <c r="A281" s="35">
        <f t="shared" si="7"/>
        <v>43455</v>
      </c>
      <c r="B281" s="36">
        <f>SUMIFS(СВЦЭМ!$H$34:$H$777,СВЦЭМ!$A$34:$A$777,$A281,СВЦЭМ!$B$34:$B$777,B$260)+'СЕТ СН'!$F$12</f>
        <v>519.48256853999999</v>
      </c>
      <c r="C281" s="36">
        <f>SUMIFS(СВЦЭМ!$H$34:$H$777,СВЦЭМ!$A$34:$A$777,$A281,СВЦЭМ!$B$34:$B$777,C$260)+'СЕТ СН'!$F$12</f>
        <v>553.81153103999998</v>
      </c>
      <c r="D281" s="36">
        <f>SUMIFS(СВЦЭМ!$H$34:$H$777,СВЦЭМ!$A$34:$A$777,$A281,СВЦЭМ!$B$34:$B$777,D$260)+'СЕТ СН'!$F$12</f>
        <v>586.68718645000001</v>
      </c>
      <c r="E281" s="36">
        <f>SUMIFS(СВЦЭМ!$H$34:$H$777,СВЦЭМ!$A$34:$A$777,$A281,СВЦЭМ!$B$34:$B$777,E$260)+'СЕТ СН'!$F$12</f>
        <v>589.99234072000002</v>
      </c>
      <c r="F281" s="36">
        <f>SUMIFS(СВЦЭМ!$H$34:$H$777,СВЦЭМ!$A$34:$A$777,$A281,СВЦЭМ!$B$34:$B$777,F$260)+'СЕТ СН'!$F$12</f>
        <v>587.31045024000002</v>
      </c>
      <c r="G281" s="36">
        <f>SUMIFS(СВЦЭМ!$H$34:$H$777,СВЦЭМ!$A$34:$A$777,$A281,СВЦЭМ!$B$34:$B$777,G$260)+'СЕТ СН'!$F$12</f>
        <v>571.84859142000005</v>
      </c>
      <c r="H281" s="36">
        <f>SUMIFS(СВЦЭМ!$H$34:$H$777,СВЦЭМ!$A$34:$A$777,$A281,СВЦЭМ!$B$34:$B$777,H$260)+'СЕТ СН'!$F$12</f>
        <v>533.24725165999996</v>
      </c>
      <c r="I281" s="36">
        <f>SUMIFS(СВЦЭМ!$H$34:$H$777,СВЦЭМ!$A$34:$A$777,$A281,СВЦЭМ!$B$34:$B$777,I$260)+'СЕТ СН'!$F$12</f>
        <v>503.56325942000001</v>
      </c>
      <c r="J281" s="36">
        <f>SUMIFS(СВЦЭМ!$H$34:$H$777,СВЦЭМ!$A$34:$A$777,$A281,СВЦЭМ!$B$34:$B$777,J$260)+'СЕТ СН'!$F$12</f>
        <v>470.29269270999998</v>
      </c>
      <c r="K281" s="36">
        <f>SUMIFS(СВЦЭМ!$H$34:$H$777,СВЦЭМ!$A$34:$A$777,$A281,СВЦЭМ!$B$34:$B$777,K$260)+'СЕТ СН'!$F$12</f>
        <v>440.27978825999998</v>
      </c>
      <c r="L281" s="36">
        <f>SUMIFS(СВЦЭМ!$H$34:$H$777,СВЦЭМ!$A$34:$A$777,$A281,СВЦЭМ!$B$34:$B$777,L$260)+'СЕТ СН'!$F$12</f>
        <v>438.20912204000001</v>
      </c>
      <c r="M281" s="36">
        <f>SUMIFS(СВЦЭМ!$H$34:$H$777,СВЦЭМ!$A$34:$A$777,$A281,СВЦЭМ!$B$34:$B$777,M$260)+'СЕТ СН'!$F$12</f>
        <v>463.61353248</v>
      </c>
      <c r="N281" s="36">
        <f>SUMIFS(СВЦЭМ!$H$34:$H$777,СВЦЭМ!$A$34:$A$777,$A281,СВЦЭМ!$B$34:$B$777,N$260)+'СЕТ СН'!$F$12</f>
        <v>500.17568643999999</v>
      </c>
      <c r="O281" s="36">
        <f>SUMIFS(СВЦЭМ!$H$34:$H$777,СВЦЭМ!$A$34:$A$777,$A281,СВЦЭМ!$B$34:$B$777,O$260)+'СЕТ СН'!$F$12</f>
        <v>524.22488940000005</v>
      </c>
      <c r="P281" s="36">
        <f>SUMIFS(СВЦЭМ!$H$34:$H$777,СВЦЭМ!$A$34:$A$777,$A281,СВЦЭМ!$B$34:$B$777,P$260)+'СЕТ СН'!$F$12</f>
        <v>525.11486740999999</v>
      </c>
      <c r="Q281" s="36">
        <f>SUMIFS(СВЦЭМ!$H$34:$H$777,СВЦЭМ!$A$34:$A$777,$A281,СВЦЭМ!$B$34:$B$777,Q$260)+'СЕТ СН'!$F$12</f>
        <v>511.22611251000001</v>
      </c>
      <c r="R281" s="36">
        <f>SUMIFS(СВЦЭМ!$H$34:$H$777,СВЦЭМ!$A$34:$A$777,$A281,СВЦЭМ!$B$34:$B$777,R$260)+'СЕТ СН'!$F$12</f>
        <v>478.37445658000001</v>
      </c>
      <c r="S281" s="36">
        <f>SUMIFS(СВЦЭМ!$H$34:$H$777,СВЦЭМ!$A$34:$A$777,$A281,СВЦЭМ!$B$34:$B$777,S$260)+'СЕТ СН'!$F$12</f>
        <v>433.54802919999997</v>
      </c>
      <c r="T281" s="36">
        <f>SUMIFS(СВЦЭМ!$H$34:$H$777,СВЦЭМ!$A$34:$A$777,$A281,СВЦЭМ!$B$34:$B$777,T$260)+'СЕТ СН'!$F$12</f>
        <v>416.52048940999998</v>
      </c>
      <c r="U281" s="36">
        <f>SUMIFS(СВЦЭМ!$H$34:$H$777,СВЦЭМ!$A$34:$A$777,$A281,СВЦЭМ!$B$34:$B$777,U$260)+'СЕТ СН'!$F$12</f>
        <v>415.16007342</v>
      </c>
      <c r="V281" s="36">
        <f>SUMIFS(СВЦЭМ!$H$34:$H$777,СВЦЭМ!$A$34:$A$777,$A281,СВЦЭМ!$B$34:$B$777,V$260)+'СЕТ СН'!$F$12</f>
        <v>425.52370993</v>
      </c>
      <c r="W281" s="36">
        <f>SUMIFS(СВЦЭМ!$H$34:$H$777,СВЦЭМ!$A$34:$A$777,$A281,СВЦЭМ!$B$34:$B$777,W$260)+'СЕТ СН'!$F$12</f>
        <v>432.09391514999999</v>
      </c>
      <c r="X281" s="36">
        <f>SUMIFS(СВЦЭМ!$H$34:$H$777,СВЦЭМ!$A$34:$A$777,$A281,СВЦЭМ!$B$34:$B$777,X$260)+'СЕТ СН'!$F$12</f>
        <v>433.18209328</v>
      </c>
      <c r="Y281" s="36">
        <f>SUMIFS(СВЦЭМ!$H$34:$H$777,СВЦЭМ!$A$34:$A$777,$A281,СВЦЭМ!$B$34:$B$777,Y$260)+'СЕТ СН'!$F$12</f>
        <v>476.47228797999998</v>
      </c>
    </row>
    <row r="282" spans="1:25" ht="15.75" x14ac:dyDescent="0.2">
      <c r="A282" s="35">
        <f t="shared" si="7"/>
        <v>43456</v>
      </c>
      <c r="B282" s="36">
        <f>SUMIFS(СВЦЭМ!$H$34:$H$777,СВЦЭМ!$A$34:$A$777,$A282,СВЦЭМ!$B$34:$B$777,B$260)+'СЕТ СН'!$F$12</f>
        <v>506.05694176999998</v>
      </c>
      <c r="C282" s="36">
        <f>SUMIFS(СВЦЭМ!$H$34:$H$777,СВЦЭМ!$A$34:$A$777,$A282,СВЦЭМ!$B$34:$B$777,C$260)+'СЕТ СН'!$F$12</f>
        <v>549.48968285000001</v>
      </c>
      <c r="D282" s="36">
        <f>SUMIFS(СВЦЭМ!$H$34:$H$777,СВЦЭМ!$A$34:$A$777,$A282,СВЦЭМ!$B$34:$B$777,D$260)+'СЕТ СН'!$F$12</f>
        <v>579.60638666</v>
      </c>
      <c r="E282" s="36">
        <f>SUMIFS(СВЦЭМ!$H$34:$H$777,СВЦЭМ!$A$34:$A$777,$A282,СВЦЭМ!$B$34:$B$777,E$260)+'СЕТ СН'!$F$12</f>
        <v>582.59824645000003</v>
      </c>
      <c r="F282" s="36">
        <f>SUMIFS(СВЦЭМ!$H$34:$H$777,СВЦЭМ!$A$34:$A$777,$A282,СВЦЭМ!$B$34:$B$777,F$260)+'СЕТ СН'!$F$12</f>
        <v>587.00555966000002</v>
      </c>
      <c r="G282" s="36">
        <f>SUMIFS(СВЦЭМ!$H$34:$H$777,СВЦЭМ!$A$34:$A$777,$A282,СВЦЭМ!$B$34:$B$777,G$260)+'СЕТ СН'!$F$12</f>
        <v>580.41126445999998</v>
      </c>
      <c r="H282" s="36">
        <f>SUMIFS(СВЦЭМ!$H$34:$H$777,СВЦЭМ!$A$34:$A$777,$A282,СВЦЭМ!$B$34:$B$777,H$260)+'СЕТ СН'!$F$12</f>
        <v>557.96463229999995</v>
      </c>
      <c r="I282" s="36">
        <f>SUMIFS(СВЦЭМ!$H$34:$H$777,СВЦЭМ!$A$34:$A$777,$A282,СВЦЭМ!$B$34:$B$777,I$260)+'СЕТ СН'!$F$12</f>
        <v>509.71938504000002</v>
      </c>
      <c r="J282" s="36">
        <f>SUMIFS(СВЦЭМ!$H$34:$H$777,СВЦЭМ!$A$34:$A$777,$A282,СВЦЭМ!$B$34:$B$777,J$260)+'СЕТ СН'!$F$12</f>
        <v>465.26933618999999</v>
      </c>
      <c r="K282" s="36">
        <f>SUMIFS(СВЦЭМ!$H$34:$H$777,СВЦЭМ!$A$34:$A$777,$A282,СВЦЭМ!$B$34:$B$777,K$260)+'СЕТ СН'!$F$12</f>
        <v>423.29446515000001</v>
      </c>
      <c r="L282" s="36">
        <f>SUMIFS(СВЦЭМ!$H$34:$H$777,СВЦЭМ!$A$34:$A$777,$A282,СВЦЭМ!$B$34:$B$777,L$260)+'СЕТ СН'!$F$12</f>
        <v>415.29980857999999</v>
      </c>
      <c r="M282" s="36">
        <f>SUMIFS(СВЦЭМ!$H$34:$H$777,СВЦЭМ!$A$34:$A$777,$A282,СВЦЭМ!$B$34:$B$777,M$260)+'СЕТ СН'!$F$12</f>
        <v>445.70151705000001</v>
      </c>
      <c r="N282" s="36">
        <f>SUMIFS(СВЦЭМ!$H$34:$H$777,СВЦЭМ!$A$34:$A$777,$A282,СВЦЭМ!$B$34:$B$777,N$260)+'СЕТ СН'!$F$12</f>
        <v>484.85565410999999</v>
      </c>
      <c r="O282" s="36">
        <f>SUMIFS(СВЦЭМ!$H$34:$H$777,СВЦЭМ!$A$34:$A$777,$A282,СВЦЭМ!$B$34:$B$777,O$260)+'СЕТ СН'!$F$12</f>
        <v>514.33388102000004</v>
      </c>
      <c r="P282" s="36">
        <f>SUMIFS(СВЦЭМ!$H$34:$H$777,СВЦЭМ!$A$34:$A$777,$A282,СВЦЭМ!$B$34:$B$777,P$260)+'СЕТ СН'!$F$12</f>
        <v>523.79834925</v>
      </c>
      <c r="Q282" s="36">
        <f>SUMIFS(СВЦЭМ!$H$34:$H$777,СВЦЭМ!$A$34:$A$777,$A282,СВЦЭМ!$B$34:$B$777,Q$260)+'СЕТ СН'!$F$12</f>
        <v>512.81493279999995</v>
      </c>
      <c r="R282" s="36">
        <f>SUMIFS(СВЦЭМ!$H$34:$H$777,СВЦЭМ!$A$34:$A$777,$A282,СВЦЭМ!$B$34:$B$777,R$260)+'СЕТ СН'!$F$12</f>
        <v>484.52782196999999</v>
      </c>
      <c r="S282" s="36">
        <f>SUMIFS(СВЦЭМ!$H$34:$H$777,СВЦЭМ!$A$34:$A$777,$A282,СВЦЭМ!$B$34:$B$777,S$260)+'СЕТ СН'!$F$12</f>
        <v>440.99920305000001</v>
      </c>
      <c r="T282" s="36">
        <f>SUMIFS(СВЦЭМ!$H$34:$H$777,СВЦЭМ!$A$34:$A$777,$A282,СВЦЭМ!$B$34:$B$777,T$260)+'СЕТ СН'!$F$12</f>
        <v>419.17815962999998</v>
      </c>
      <c r="U282" s="36">
        <f>SUMIFS(СВЦЭМ!$H$34:$H$777,СВЦЭМ!$A$34:$A$777,$A282,СВЦЭМ!$B$34:$B$777,U$260)+'СЕТ СН'!$F$12</f>
        <v>418.86572554999998</v>
      </c>
      <c r="V282" s="36">
        <f>SUMIFS(СВЦЭМ!$H$34:$H$777,СВЦЭМ!$A$34:$A$777,$A282,СВЦЭМ!$B$34:$B$777,V$260)+'СЕТ СН'!$F$12</f>
        <v>407.76239049999998</v>
      </c>
      <c r="W282" s="36">
        <f>SUMIFS(СВЦЭМ!$H$34:$H$777,СВЦЭМ!$A$34:$A$777,$A282,СВЦЭМ!$B$34:$B$777,W$260)+'СЕТ СН'!$F$12</f>
        <v>410.10824680000002</v>
      </c>
      <c r="X282" s="36">
        <f>SUMIFS(СВЦЭМ!$H$34:$H$777,СВЦЭМ!$A$34:$A$777,$A282,СВЦЭМ!$B$34:$B$777,X$260)+'СЕТ СН'!$F$12</f>
        <v>421.23633039999999</v>
      </c>
      <c r="Y282" s="36">
        <f>SUMIFS(СВЦЭМ!$H$34:$H$777,СВЦЭМ!$A$34:$A$777,$A282,СВЦЭМ!$B$34:$B$777,Y$260)+'СЕТ СН'!$F$12</f>
        <v>462.00697588000003</v>
      </c>
    </row>
    <row r="283" spans="1:25" ht="15.75" x14ac:dyDescent="0.2">
      <c r="A283" s="35">
        <f t="shared" si="7"/>
        <v>43457</v>
      </c>
      <c r="B283" s="36">
        <f>SUMIFS(СВЦЭМ!$H$34:$H$777,СВЦЭМ!$A$34:$A$777,$A283,СВЦЭМ!$B$34:$B$777,B$260)+'СЕТ СН'!$F$12</f>
        <v>508.12640657999998</v>
      </c>
      <c r="C283" s="36">
        <f>SUMIFS(СВЦЭМ!$H$34:$H$777,СВЦЭМ!$A$34:$A$777,$A283,СВЦЭМ!$B$34:$B$777,C$260)+'СЕТ СН'!$F$12</f>
        <v>550.69605949000004</v>
      </c>
      <c r="D283" s="36">
        <f>SUMIFS(СВЦЭМ!$H$34:$H$777,СВЦЭМ!$A$34:$A$777,$A283,СВЦЭМ!$B$34:$B$777,D$260)+'СЕТ СН'!$F$12</f>
        <v>593.48328777999996</v>
      </c>
      <c r="E283" s="36">
        <f>SUMIFS(СВЦЭМ!$H$34:$H$777,СВЦЭМ!$A$34:$A$777,$A283,СВЦЭМ!$B$34:$B$777,E$260)+'СЕТ СН'!$F$12</f>
        <v>592.61846807999996</v>
      </c>
      <c r="F283" s="36">
        <f>SUMIFS(СВЦЭМ!$H$34:$H$777,СВЦЭМ!$A$34:$A$777,$A283,СВЦЭМ!$B$34:$B$777,F$260)+'СЕТ СН'!$F$12</f>
        <v>596.27937152000004</v>
      </c>
      <c r="G283" s="36">
        <f>SUMIFS(СВЦЭМ!$H$34:$H$777,СВЦЭМ!$A$34:$A$777,$A283,СВЦЭМ!$B$34:$B$777,G$260)+'СЕТ СН'!$F$12</f>
        <v>590.02162301999999</v>
      </c>
      <c r="H283" s="36">
        <f>SUMIFS(СВЦЭМ!$H$34:$H$777,СВЦЭМ!$A$34:$A$777,$A283,СВЦЭМ!$B$34:$B$777,H$260)+'СЕТ СН'!$F$12</f>
        <v>567.99693122999997</v>
      </c>
      <c r="I283" s="36">
        <f>SUMIFS(СВЦЭМ!$H$34:$H$777,СВЦЭМ!$A$34:$A$777,$A283,СВЦЭМ!$B$34:$B$777,I$260)+'СЕТ СН'!$F$12</f>
        <v>521.98060332</v>
      </c>
      <c r="J283" s="36">
        <f>SUMIFS(СВЦЭМ!$H$34:$H$777,СВЦЭМ!$A$34:$A$777,$A283,СВЦЭМ!$B$34:$B$777,J$260)+'СЕТ СН'!$F$12</f>
        <v>478.93786900999999</v>
      </c>
      <c r="K283" s="36">
        <f>SUMIFS(СВЦЭМ!$H$34:$H$777,СВЦЭМ!$A$34:$A$777,$A283,СВЦЭМ!$B$34:$B$777,K$260)+'СЕТ СН'!$F$12</f>
        <v>430.94274282999999</v>
      </c>
      <c r="L283" s="36">
        <f>SUMIFS(СВЦЭМ!$H$34:$H$777,СВЦЭМ!$A$34:$A$777,$A283,СВЦЭМ!$B$34:$B$777,L$260)+'СЕТ СН'!$F$12</f>
        <v>428.16566318000002</v>
      </c>
      <c r="M283" s="36">
        <f>SUMIFS(СВЦЭМ!$H$34:$H$777,СВЦЭМ!$A$34:$A$777,$A283,СВЦЭМ!$B$34:$B$777,M$260)+'СЕТ СН'!$F$12</f>
        <v>460.71088276</v>
      </c>
      <c r="N283" s="36">
        <f>SUMIFS(СВЦЭМ!$H$34:$H$777,СВЦЭМ!$A$34:$A$777,$A283,СВЦЭМ!$B$34:$B$777,N$260)+'СЕТ СН'!$F$12</f>
        <v>500.29696736</v>
      </c>
      <c r="O283" s="36">
        <f>SUMIFS(СВЦЭМ!$H$34:$H$777,СВЦЭМ!$A$34:$A$777,$A283,СВЦЭМ!$B$34:$B$777,O$260)+'СЕТ СН'!$F$12</f>
        <v>526.22003870000003</v>
      </c>
      <c r="P283" s="36">
        <f>SUMIFS(СВЦЭМ!$H$34:$H$777,СВЦЭМ!$A$34:$A$777,$A283,СВЦЭМ!$B$34:$B$777,P$260)+'СЕТ СН'!$F$12</f>
        <v>533.53338389999999</v>
      </c>
      <c r="Q283" s="36">
        <f>SUMIFS(СВЦЭМ!$H$34:$H$777,СВЦЭМ!$A$34:$A$777,$A283,СВЦЭМ!$B$34:$B$777,Q$260)+'СЕТ СН'!$F$12</f>
        <v>521.85576966999997</v>
      </c>
      <c r="R283" s="36">
        <f>SUMIFS(СВЦЭМ!$H$34:$H$777,СВЦЭМ!$A$34:$A$777,$A283,СВЦЭМ!$B$34:$B$777,R$260)+'СЕТ СН'!$F$12</f>
        <v>475.59082529</v>
      </c>
      <c r="S283" s="36">
        <f>SUMIFS(СВЦЭМ!$H$34:$H$777,СВЦЭМ!$A$34:$A$777,$A283,СВЦЭМ!$B$34:$B$777,S$260)+'СЕТ СН'!$F$12</f>
        <v>415.45382774000001</v>
      </c>
      <c r="T283" s="36">
        <f>SUMIFS(СВЦЭМ!$H$34:$H$777,СВЦЭМ!$A$34:$A$777,$A283,СВЦЭМ!$B$34:$B$777,T$260)+'СЕТ СН'!$F$12</f>
        <v>392.32798787000002</v>
      </c>
      <c r="U283" s="36">
        <f>SUMIFS(СВЦЭМ!$H$34:$H$777,СВЦЭМ!$A$34:$A$777,$A283,СВЦЭМ!$B$34:$B$777,U$260)+'СЕТ СН'!$F$12</f>
        <v>395.08774509</v>
      </c>
      <c r="V283" s="36">
        <f>SUMIFS(СВЦЭМ!$H$34:$H$777,СВЦЭМ!$A$34:$A$777,$A283,СВЦЭМ!$B$34:$B$777,V$260)+'СЕТ СН'!$F$12</f>
        <v>405.19227741999998</v>
      </c>
      <c r="W283" s="36">
        <f>SUMIFS(СВЦЭМ!$H$34:$H$777,СВЦЭМ!$A$34:$A$777,$A283,СВЦЭМ!$B$34:$B$777,W$260)+'СЕТ СН'!$F$12</f>
        <v>413.00813911</v>
      </c>
      <c r="X283" s="36">
        <f>SUMIFS(СВЦЭМ!$H$34:$H$777,СВЦЭМ!$A$34:$A$777,$A283,СВЦЭМ!$B$34:$B$777,X$260)+'СЕТ СН'!$F$12</f>
        <v>423.98039269999998</v>
      </c>
      <c r="Y283" s="36">
        <f>SUMIFS(СВЦЭМ!$H$34:$H$777,СВЦЭМ!$A$34:$A$777,$A283,СВЦЭМ!$B$34:$B$777,Y$260)+'СЕТ СН'!$F$12</f>
        <v>465.70462336000003</v>
      </c>
    </row>
    <row r="284" spans="1:25" ht="15.75" x14ac:dyDescent="0.2">
      <c r="A284" s="35">
        <f t="shared" si="7"/>
        <v>43458</v>
      </c>
      <c r="B284" s="36">
        <f>SUMIFS(СВЦЭМ!$H$34:$H$777,СВЦЭМ!$A$34:$A$777,$A284,СВЦЭМ!$B$34:$B$777,B$260)+'СЕТ СН'!$F$12</f>
        <v>511.69206402999998</v>
      </c>
      <c r="C284" s="36">
        <f>SUMIFS(СВЦЭМ!$H$34:$H$777,СВЦЭМ!$A$34:$A$777,$A284,СВЦЭМ!$B$34:$B$777,C$260)+'СЕТ СН'!$F$12</f>
        <v>557.45577337999998</v>
      </c>
      <c r="D284" s="36">
        <f>SUMIFS(СВЦЭМ!$H$34:$H$777,СВЦЭМ!$A$34:$A$777,$A284,СВЦЭМ!$B$34:$B$777,D$260)+'СЕТ СН'!$F$12</f>
        <v>591.63263494</v>
      </c>
      <c r="E284" s="36">
        <f>SUMIFS(СВЦЭМ!$H$34:$H$777,СВЦЭМ!$A$34:$A$777,$A284,СВЦЭМ!$B$34:$B$777,E$260)+'СЕТ СН'!$F$12</f>
        <v>590.49987858999998</v>
      </c>
      <c r="F284" s="36">
        <f>SUMIFS(СВЦЭМ!$H$34:$H$777,СВЦЭМ!$A$34:$A$777,$A284,СВЦЭМ!$B$34:$B$777,F$260)+'СЕТ СН'!$F$12</f>
        <v>590.50906764000001</v>
      </c>
      <c r="G284" s="36">
        <f>SUMIFS(СВЦЭМ!$H$34:$H$777,СВЦЭМ!$A$34:$A$777,$A284,СВЦЭМ!$B$34:$B$777,G$260)+'СЕТ СН'!$F$12</f>
        <v>587.91453068999999</v>
      </c>
      <c r="H284" s="36">
        <f>SUMIFS(СВЦЭМ!$H$34:$H$777,СВЦЭМ!$A$34:$A$777,$A284,СВЦЭМ!$B$34:$B$777,H$260)+'СЕТ СН'!$F$12</f>
        <v>569.09465735000003</v>
      </c>
      <c r="I284" s="36">
        <f>SUMIFS(СВЦЭМ!$H$34:$H$777,СВЦЭМ!$A$34:$A$777,$A284,СВЦЭМ!$B$34:$B$777,I$260)+'СЕТ СН'!$F$12</f>
        <v>512.99606445999996</v>
      </c>
      <c r="J284" s="36">
        <f>SUMIFS(СВЦЭМ!$H$34:$H$777,СВЦЭМ!$A$34:$A$777,$A284,СВЦЭМ!$B$34:$B$777,J$260)+'СЕТ СН'!$F$12</f>
        <v>486.04392854999998</v>
      </c>
      <c r="K284" s="36">
        <f>SUMIFS(СВЦЭМ!$H$34:$H$777,СВЦЭМ!$A$34:$A$777,$A284,СВЦЭМ!$B$34:$B$777,K$260)+'СЕТ СН'!$F$12</f>
        <v>443.27012880000001</v>
      </c>
      <c r="L284" s="36">
        <f>SUMIFS(СВЦЭМ!$H$34:$H$777,СВЦЭМ!$A$34:$A$777,$A284,СВЦЭМ!$B$34:$B$777,L$260)+'СЕТ СН'!$F$12</f>
        <v>441.56792099</v>
      </c>
      <c r="M284" s="36">
        <f>SUMIFS(СВЦЭМ!$H$34:$H$777,СВЦЭМ!$A$34:$A$777,$A284,СВЦЭМ!$B$34:$B$777,M$260)+'СЕТ СН'!$F$12</f>
        <v>465.32458392000001</v>
      </c>
      <c r="N284" s="36">
        <f>SUMIFS(СВЦЭМ!$H$34:$H$777,СВЦЭМ!$A$34:$A$777,$A284,СВЦЭМ!$B$34:$B$777,N$260)+'СЕТ СН'!$F$12</f>
        <v>483.00901934000001</v>
      </c>
      <c r="O284" s="36">
        <f>SUMIFS(СВЦЭМ!$H$34:$H$777,СВЦЭМ!$A$34:$A$777,$A284,СВЦЭМ!$B$34:$B$777,O$260)+'СЕТ СН'!$F$12</f>
        <v>498.78331272000003</v>
      </c>
      <c r="P284" s="36">
        <f>SUMIFS(СВЦЭМ!$H$34:$H$777,СВЦЭМ!$A$34:$A$777,$A284,СВЦЭМ!$B$34:$B$777,P$260)+'СЕТ СН'!$F$12</f>
        <v>496.19128670999999</v>
      </c>
      <c r="Q284" s="36">
        <f>SUMIFS(СВЦЭМ!$H$34:$H$777,СВЦЭМ!$A$34:$A$777,$A284,СВЦЭМ!$B$34:$B$777,Q$260)+'СЕТ СН'!$F$12</f>
        <v>476.9720026</v>
      </c>
      <c r="R284" s="36">
        <f>SUMIFS(СВЦЭМ!$H$34:$H$777,СВЦЭМ!$A$34:$A$777,$A284,СВЦЭМ!$B$34:$B$777,R$260)+'СЕТ СН'!$F$12</f>
        <v>460.93841928000001</v>
      </c>
      <c r="S284" s="36">
        <f>SUMIFS(СВЦЭМ!$H$34:$H$777,СВЦЭМ!$A$34:$A$777,$A284,СВЦЭМ!$B$34:$B$777,S$260)+'СЕТ СН'!$F$12</f>
        <v>435.68239439000001</v>
      </c>
      <c r="T284" s="36">
        <f>SUMIFS(СВЦЭМ!$H$34:$H$777,СВЦЭМ!$A$34:$A$777,$A284,СВЦЭМ!$B$34:$B$777,T$260)+'СЕТ СН'!$F$12</f>
        <v>423.82459349999999</v>
      </c>
      <c r="U284" s="36">
        <f>SUMIFS(СВЦЭМ!$H$34:$H$777,СВЦЭМ!$A$34:$A$777,$A284,СВЦЭМ!$B$34:$B$777,U$260)+'СЕТ СН'!$F$12</f>
        <v>425.09551464999998</v>
      </c>
      <c r="V284" s="36">
        <f>SUMIFS(СВЦЭМ!$H$34:$H$777,СВЦЭМ!$A$34:$A$777,$A284,СВЦЭМ!$B$34:$B$777,V$260)+'СЕТ СН'!$F$12</f>
        <v>431.32948974999999</v>
      </c>
      <c r="W284" s="36">
        <f>SUMIFS(СВЦЭМ!$H$34:$H$777,СВЦЭМ!$A$34:$A$777,$A284,СВЦЭМ!$B$34:$B$777,W$260)+'СЕТ СН'!$F$12</f>
        <v>443.52997157999999</v>
      </c>
      <c r="X284" s="36">
        <f>SUMIFS(СВЦЭМ!$H$34:$H$777,СВЦЭМ!$A$34:$A$777,$A284,СВЦЭМ!$B$34:$B$777,X$260)+'СЕТ СН'!$F$12</f>
        <v>446.05853344000002</v>
      </c>
      <c r="Y284" s="36">
        <f>SUMIFS(СВЦЭМ!$H$34:$H$777,СВЦЭМ!$A$34:$A$777,$A284,СВЦЭМ!$B$34:$B$777,Y$260)+'СЕТ СН'!$F$12</f>
        <v>486.90333262000001</v>
      </c>
    </row>
    <row r="285" spans="1:25" ht="15.75" x14ac:dyDescent="0.2">
      <c r="A285" s="35">
        <f t="shared" si="7"/>
        <v>43459</v>
      </c>
      <c r="B285" s="36">
        <f>SUMIFS(СВЦЭМ!$H$34:$H$777,СВЦЭМ!$A$34:$A$777,$A285,СВЦЭМ!$B$34:$B$777,B$260)+'СЕТ СН'!$F$12</f>
        <v>529.77102752999997</v>
      </c>
      <c r="C285" s="36">
        <f>SUMIFS(СВЦЭМ!$H$34:$H$777,СВЦЭМ!$A$34:$A$777,$A285,СВЦЭМ!$B$34:$B$777,C$260)+'СЕТ СН'!$F$12</f>
        <v>570.66033332999996</v>
      </c>
      <c r="D285" s="36">
        <f>SUMIFS(СВЦЭМ!$H$34:$H$777,СВЦЭМ!$A$34:$A$777,$A285,СВЦЭМ!$B$34:$B$777,D$260)+'СЕТ СН'!$F$12</f>
        <v>605.48424653999996</v>
      </c>
      <c r="E285" s="36">
        <f>SUMIFS(СВЦЭМ!$H$34:$H$777,СВЦЭМ!$A$34:$A$777,$A285,СВЦЭМ!$B$34:$B$777,E$260)+'СЕТ СН'!$F$12</f>
        <v>613.88773667999999</v>
      </c>
      <c r="F285" s="36">
        <f>SUMIFS(СВЦЭМ!$H$34:$H$777,СВЦЭМ!$A$34:$A$777,$A285,СВЦЭМ!$B$34:$B$777,F$260)+'СЕТ СН'!$F$12</f>
        <v>614.13297675000001</v>
      </c>
      <c r="G285" s="36">
        <f>SUMIFS(СВЦЭМ!$H$34:$H$777,СВЦЭМ!$A$34:$A$777,$A285,СВЦЭМ!$B$34:$B$777,G$260)+'СЕТ СН'!$F$12</f>
        <v>602.28768437999997</v>
      </c>
      <c r="H285" s="36">
        <f>SUMIFS(СВЦЭМ!$H$34:$H$777,СВЦЭМ!$A$34:$A$777,$A285,СВЦЭМ!$B$34:$B$777,H$260)+'СЕТ СН'!$F$12</f>
        <v>564.13152413</v>
      </c>
      <c r="I285" s="36">
        <f>SUMIFS(СВЦЭМ!$H$34:$H$777,СВЦЭМ!$A$34:$A$777,$A285,СВЦЭМ!$B$34:$B$777,I$260)+'СЕТ СН'!$F$12</f>
        <v>504.24488367999999</v>
      </c>
      <c r="J285" s="36">
        <f>SUMIFS(СВЦЭМ!$H$34:$H$777,СВЦЭМ!$A$34:$A$777,$A285,СВЦЭМ!$B$34:$B$777,J$260)+'СЕТ СН'!$F$12</f>
        <v>475.87243142</v>
      </c>
      <c r="K285" s="36">
        <f>SUMIFS(СВЦЭМ!$H$34:$H$777,СВЦЭМ!$A$34:$A$777,$A285,СВЦЭМ!$B$34:$B$777,K$260)+'СЕТ СН'!$F$12</f>
        <v>441.48602996</v>
      </c>
      <c r="L285" s="36">
        <f>SUMIFS(СВЦЭМ!$H$34:$H$777,СВЦЭМ!$A$34:$A$777,$A285,СВЦЭМ!$B$34:$B$777,L$260)+'СЕТ СН'!$F$12</f>
        <v>436.97823648000002</v>
      </c>
      <c r="M285" s="36">
        <f>SUMIFS(СВЦЭМ!$H$34:$H$777,СВЦЭМ!$A$34:$A$777,$A285,СВЦЭМ!$B$34:$B$777,M$260)+'СЕТ СН'!$F$12</f>
        <v>460.80493825000002</v>
      </c>
      <c r="N285" s="36">
        <f>SUMIFS(СВЦЭМ!$H$34:$H$777,СВЦЭМ!$A$34:$A$777,$A285,СВЦЭМ!$B$34:$B$777,N$260)+'СЕТ СН'!$F$12</f>
        <v>496.47595962000003</v>
      </c>
      <c r="O285" s="36">
        <f>SUMIFS(СВЦЭМ!$H$34:$H$777,СВЦЭМ!$A$34:$A$777,$A285,СВЦЭМ!$B$34:$B$777,O$260)+'СЕТ СН'!$F$12</f>
        <v>518.27546626000003</v>
      </c>
      <c r="P285" s="36">
        <f>SUMIFS(СВЦЭМ!$H$34:$H$777,СВЦЭМ!$A$34:$A$777,$A285,СВЦЭМ!$B$34:$B$777,P$260)+'СЕТ СН'!$F$12</f>
        <v>521.40263044000005</v>
      </c>
      <c r="Q285" s="36">
        <f>SUMIFS(СВЦЭМ!$H$34:$H$777,СВЦЭМ!$A$34:$A$777,$A285,СВЦЭМ!$B$34:$B$777,Q$260)+'СЕТ СН'!$F$12</f>
        <v>514.02150520999999</v>
      </c>
      <c r="R285" s="36">
        <f>SUMIFS(СВЦЭМ!$H$34:$H$777,СВЦЭМ!$A$34:$A$777,$A285,СВЦЭМ!$B$34:$B$777,R$260)+'СЕТ СН'!$F$12</f>
        <v>483.60492283999997</v>
      </c>
      <c r="S285" s="36">
        <f>SUMIFS(СВЦЭМ!$H$34:$H$777,СВЦЭМ!$A$34:$A$777,$A285,СВЦЭМ!$B$34:$B$777,S$260)+'СЕТ СН'!$F$12</f>
        <v>444.84302217999999</v>
      </c>
      <c r="T285" s="36">
        <f>SUMIFS(СВЦЭМ!$H$34:$H$777,СВЦЭМ!$A$34:$A$777,$A285,СВЦЭМ!$B$34:$B$777,T$260)+'СЕТ СН'!$F$12</f>
        <v>418.90855291000003</v>
      </c>
      <c r="U285" s="36">
        <f>SUMIFS(СВЦЭМ!$H$34:$H$777,СВЦЭМ!$A$34:$A$777,$A285,СВЦЭМ!$B$34:$B$777,U$260)+'СЕТ СН'!$F$12</f>
        <v>423.53259475999999</v>
      </c>
      <c r="V285" s="36">
        <f>SUMIFS(СВЦЭМ!$H$34:$H$777,СВЦЭМ!$A$34:$A$777,$A285,СВЦЭМ!$B$34:$B$777,V$260)+'СЕТ СН'!$F$12</f>
        <v>430.55838339000002</v>
      </c>
      <c r="W285" s="36">
        <f>SUMIFS(СВЦЭМ!$H$34:$H$777,СВЦЭМ!$A$34:$A$777,$A285,СВЦЭМ!$B$34:$B$777,W$260)+'СЕТ СН'!$F$12</f>
        <v>436.04855078999998</v>
      </c>
      <c r="X285" s="36">
        <f>SUMIFS(СВЦЭМ!$H$34:$H$777,СВЦЭМ!$A$34:$A$777,$A285,СВЦЭМ!$B$34:$B$777,X$260)+'СЕТ СН'!$F$12</f>
        <v>440.18456583</v>
      </c>
      <c r="Y285" s="36">
        <f>SUMIFS(СВЦЭМ!$H$34:$H$777,СВЦЭМ!$A$34:$A$777,$A285,СВЦЭМ!$B$34:$B$777,Y$260)+'СЕТ СН'!$F$12</f>
        <v>482.17603401000002</v>
      </c>
    </row>
    <row r="286" spans="1:25" ht="15.75" x14ac:dyDescent="0.2">
      <c r="A286" s="35">
        <f t="shared" si="7"/>
        <v>43460</v>
      </c>
      <c r="B286" s="36">
        <f>SUMIFS(СВЦЭМ!$H$34:$H$777,СВЦЭМ!$A$34:$A$777,$A286,СВЦЭМ!$B$34:$B$777,B$260)+'СЕТ СН'!$F$12</f>
        <v>521.07465416000002</v>
      </c>
      <c r="C286" s="36">
        <f>SUMIFS(СВЦЭМ!$H$34:$H$777,СВЦЭМ!$A$34:$A$777,$A286,СВЦЭМ!$B$34:$B$777,C$260)+'СЕТ СН'!$F$12</f>
        <v>575.05734811000002</v>
      </c>
      <c r="D286" s="36">
        <f>SUMIFS(СВЦЭМ!$H$34:$H$777,СВЦЭМ!$A$34:$A$777,$A286,СВЦЭМ!$B$34:$B$777,D$260)+'СЕТ СН'!$F$12</f>
        <v>602.92510024000001</v>
      </c>
      <c r="E286" s="36">
        <f>SUMIFS(СВЦЭМ!$H$34:$H$777,СВЦЭМ!$A$34:$A$777,$A286,СВЦЭМ!$B$34:$B$777,E$260)+'СЕТ СН'!$F$12</f>
        <v>602.26484411000001</v>
      </c>
      <c r="F286" s="36">
        <f>SUMIFS(СВЦЭМ!$H$34:$H$777,СВЦЭМ!$A$34:$A$777,$A286,СВЦЭМ!$B$34:$B$777,F$260)+'СЕТ СН'!$F$12</f>
        <v>601.68968314999995</v>
      </c>
      <c r="G286" s="36">
        <f>SUMIFS(СВЦЭМ!$H$34:$H$777,СВЦЭМ!$A$34:$A$777,$A286,СВЦЭМ!$B$34:$B$777,G$260)+'СЕТ СН'!$F$12</f>
        <v>592.77343775999998</v>
      </c>
      <c r="H286" s="36">
        <f>SUMIFS(СВЦЭМ!$H$34:$H$777,СВЦЭМ!$A$34:$A$777,$A286,СВЦЭМ!$B$34:$B$777,H$260)+'СЕТ СН'!$F$12</f>
        <v>558.92876874000001</v>
      </c>
      <c r="I286" s="36">
        <f>SUMIFS(СВЦЭМ!$H$34:$H$777,СВЦЭМ!$A$34:$A$777,$A286,СВЦЭМ!$B$34:$B$777,I$260)+'СЕТ СН'!$F$12</f>
        <v>510.71905815000002</v>
      </c>
      <c r="J286" s="36">
        <f>SUMIFS(СВЦЭМ!$H$34:$H$777,СВЦЭМ!$A$34:$A$777,$A286,СВЦЭМ!$B$34:$B$777,J$260)+'СЕТ СН'!$F$12</f>
        <v>483.08421700999997</v>
      </c>
      <c r="K286" s="36">
        <f>SUMIFS(СВЦЭМ!$H$34:$H$777,СВЦЭМ!$A$34:$A$777,$A286,СВЦЭМ!$B$34:$B$777,K$260)+'СЕТ СН'!$F$12</f>
        <v>447.24741884000002</v>
      </c>
      <c r="L286" s="36">
        <f>SUMIFS(СВЦЭМ!$H$34:$H$777,СВЦЭМ!$A$34:$A$777,$A286,СВЦЭМ!$B$34:$B$777,L$260)+'СЕТ СН'!$F$12</f>
        <v>446.32644622999999</v>
      </c>
      <c r="M286" s="36">
        <f>SUMIFS(СВЦЭМ!$H$34:$H$777,СВЦЭМ!$A$34:$A$777,$A286,СВЦЭМ!$B$34:$B$777,M$260)+'СЕТ СН'!$F$12</f>
        <v>476.3181247</v>
      </c>
      <c r="N286" s="36">
        <f>SUMIFS(СВЦЭМ!$H$34:$H$777,СВЦЭМ!$A$34:$A$777,$A286,СВЦЭМ!$B$34:$B$777,N$260)+'СЕТ СН'!$F$12</f>
        <v>514.38515787999995</v>
      </c>
      <c r="O286" s="36">
        <f>SUMIFS(СВЦЭМ!$H$34:$H$777,СВЦЭМ!$A$34:$A$777,$A286,СВЦЭМ!$B$34:$B$777,O$260)+'СЕТ СН'!$F$12</f>
        <v>537.12904916000002</v>
      </c>
      <c r="P286" s="36">
        <f>SUMIFS(СВЦЭМ!$H$34:$H$777,СВЦЭМ!$A$34:$A$777,$A286,СВЦЭМ!$B$34:$B$777,P$260)+'СЕТ СН'!$F$12</f>
        <v>545.87994613000001</v>
      </c>
      <c r="Q286" s="36">
        <f>SUMIFS(СВЦЭМ!$H$34:$H$777,СВЦЭМ!$A$34:$A$777,$A286,СВЦЭМ!$B$34:$B$777,Q$260)+'СЕТ СН'!$F$12</f>
        <v>529.26966042000004</v>
      </c>
      <c r="R286" s="36">
        <f>SUMIFS(СВЦЭМ!$H$34:$H$777,СВЦЭМ!$A$34:$A$777,$A286,СВЦЭМ!$B$34:$B$777,R$260)+'СЕТ СН'!$F$12</f>
        <v>499.65581723999998</v>
      </c>
      <c r="S286" s="36">
        <f>SUMIFS(СВЦЭМ!$H$34:$H$777,СВЦЭМ!$A$34:$A$777,$A286,СВЦЭМ!$B$34:$B$777,S$260)+'СЕТ СН'!$F$12</f>
        <v>448.57116875000003</v>
      </c>
      <c r="T286" s="36">
        <f>SUMIFS(СВЦЭМ!$H$34:$H$777,СВЦЭМ!$A$34:$A$777,$A286,СВЦЭМ!$B$34:$B$777,T$260)+'СЕТ СН'!$F$12</f>
        <v>429.68808510999997</v>
      </c>
      <c r="U286" s="36">
        <f>SUMIFS(СВЦЭМ!$H$34:$H$777,СВЦЭМ!$A$34:$A$777,$A286,СВЦЭМ!$B$34:$B$777,U$260)+'СЕТ СН'!$F$12</f>
        <v>430.81610796000001</v>
      </c>
      <c r="V286" s="36">
        <f>SUMIFS(СВЦЭМ!$H$34:$H$777,СВЦЭМ!$A$34:$A$777,$A286,СВЦЭМ!$B$34:$B$777,V$260)+'СЕТ СН'!$F$12</f>
        <v>436.39465887</v>
      </c>
      <c r="W286" s="36">
        <f>SUMIFS(СВЦЭМ!$H$34:$H$777,СВЦЭМ!$A$34:$A$777,$A286,СВЦЭМ!$B$34:$B$777,W$260)+'СЕТ СН'!$F$12</f>
        <v>444.57281196999998</v>
      </c>
      <c r="X286" s="36">
        <f>SUMIFS(СВЦЭМ!$H$34:$H$777,СВЦЭМ!$A$34:$A$777,$A286,СВЦЭМ!$B$34:$B$777,X$260)+'СЕТ СН'!$F$12</f>
        <v>450.76401134999998</v>
      </c>
      <c r="Y286" s="36">
        <f>SUMIFS(СВЦЭМ!$H$34:$H$777,СВЦЭМ!$A$34:$A$777,$A286,СВЦЭМ!$B$34:$B$777,Y$260)+'СЕТ СН'!$F$12</f>
        <v>488.20260321000001</v>
      </c>
    </row>
    <row r="287" spans="1:25" ht="15.75" x14ac:dyDescent="0.2">
      <c r="A287" s="35">
        <f t="shared" si="7"/>
        <v>43461</v>
      </c>
      <c r="B287" s="36">
        <f>SUMIFS(СВЦЭМ!$H$34:$H$777,СВЦЭМ!$A$34:$A$777,$A287,СВЦЭМ!$B$34:$B$777,B$260)+'СЕТ СН'!$F$12</f>
        <v>537.85941208999998</v>
      </c>
      <c r="C287" s="36">
        <f>SUMIFS(СВЦЭМ!$H$34:$H$777,СВЦЭМ!$A$34:$A$777,$A287,СВЦЭМ!$B$34:$B$777,C$260)+'СЕТ СН'!$F$12</f>
        <v>576.37914401</v>
      </c>
      <c r="D287" s="36">
        <f>SUMIFS(СВЦЭМ!$H$34:$H$777,СВЦЭМ!$A$34:$A$777,$A287,СВЦЭМ!$B$34:$B$777,D$260)+'СЕТ СН'!$F$12</f>
        <v>605.01905942999997</v>
      </c>
      <c r="E287" s="36">
        <f>SUMIFS(СВЦЭМ!$H$34:$H$777,СВЦЭМ!$A$34:$A$777,$A287,СВЦЭМ!$B$34:$B$777,E$260)+'СЕТ СН'!$F$12</f>
        <v>624.35668174</v>
      </c>
      <c r="F287" s="36">
        <f>SUMIFS(СВЦЭМ!$H$34:$H$777,СВЦЭМ!$A$34:$A$777,$A287,СВЦЭМ!$B$34:$B$777,F$260)+'СЕТ СН'!$F$12</f>
        <v>626.98076326</v>
      </c>
      <c r="G287" s="36">
        <f>SUMIFS(СВЦЭМ!$H$34:$H$777,СВЦЭМ!$A$34:$A$777,$A287,СВЦЭМ!$B$34:$B$777,G$260)+'СЕТ СН'!$F$12</f>
        <v>620.41800413999999</v>
      </c>
      <c r="H287" s="36">
        <f>SUMIFS(СВЦЭМ!$H$34:$H$777,СВЦЭМ!$A$34:$A$777,$A287,СВЦЭМ!$B$34:$B$777,H$260)+'СЕТ СН'!$F$12</f>
        <v>595.51368084000001</v>
      </c>
      <c r="I287" s="36">
        <f>SUMIFS(СВЦЭМ!$H$34:$H$777,СВЦЭМ!$A$34:$A$777,$A287,СВЦЭМ!$B$34:$B$777,I$260)+'СЕТ СН'!$F$12</f>
        <v>539.73530252</v>
      </c>
      <c r="J287" s="36">
        <f>SUMIFS(СВЦЭМ!$H$34:$H$777,СВЦЭМ!$A$34:$A$777,$A287,СВЦЭМ!$B$34:$B$777,J$260)+'СЕТ СН'!$F$12</f>
        <v>512.39135577000002</v>
      </c>
      <c r="K287" s="36">
        <f>SUMIFS(СВЦЭМ!$H$34:$H$777,СВЦЭМ!$A$34:$A$777,$A287,СВЦЭМ!$B$34:$B$777,K$260)+'СЕТ СН'!$F$12</f>
        <v>483.55403085</v>
      </c>
      <c r="L287" s="36">
        <f>SUMIFS(СВЦЭМ!$H$34:$H$777,СВЦЭМ!$A$34:$A$777,$A287,СВЦЭМ!$B$34:$B$777,L$260)+'СЕТ СН'!$F$12</f>
        <v>486.10339850000003</v>
      </c>
      <c r="M287" s="36">
        <f>SUMIFS(СВЦЭМ!$H$34:$H$777,СВЦЭМ!$A$34:$A$777,$A287,СВЦЭМ!$B$34:$B$777,M$260)+'СЕТ СН'!$F$12</f>
        <v>513.72661805999996</v>
      </c>
      <c r="N287" s="36">
        <f>SUMIFS(СВЦЭМ!$H$34:$H$777,СВЦЭМ!$A$34:$A$777,$A287,СВЦЭМ!$B$34:$B$777,N$260)+'СЕТ СН'!$F$12</f>
        <v>535.60286498999994</v>
      </c>
      <c r="O287" s="36">
        <f>SUMIFS(СВЦЭМ!$H$34:$H$777,СВЦЭМ!$A$34:$A$777,$A287,СВЦЭМ!$B$34:$B$777,O$260)+'СЕТ СН'!$F$12</f>
        <v>545.91816315999995</v>
      </c>
      <c r="P287" s="36">
        <f>SUMIFS(СВЦЭМ!$H$34:$H$777,СВЦЭМ!$A$34:$A$777,$A287,СВЦЭМ!$B$34:$B$777,P$260)+'СЕТ СН'!$F$12</f>
        <v>564.12239432000001</v>
      </c>
      <c r="Q287" s="36">
        <f>SUMIFS(СВЦЭМ!$H$34:$H$777,СВЦЭМ!$A$34:$A$777,$A287,СВЦЭМ!$B$34:$B$777,Q$260)+'СЕТ СН'!$F$12</f>
        <v>566.27197371</v>
      </c>
      <c r="R287" s="36">
        <f>SUMIFS(СВЦЭМ!$H$34:$H$777,СВЦЭМ!$A$34:$A$777,$A287,СВЦЭМ!$B$34:$B$777,R$260)+'СЕТ СН'!$F$12</f>
        <v>538.20126828000002</v>
      </c>
      <c r="S287" s="36">
        <f>SUMIFS(СВЦЭМ!$H$34:$H$777,СВЦЭМ!$A$34:$A$777,$A287,СВЦЭМ!$B$34:$B$777,S$260)+'СЕТ СН'!$F$12</f>
        <v>496.52867889999999</v>
      </c>
      <c r="T287" s="36">
        <f>SUMIFS(СВЦЭМ!$H$34:$H$777,СВЦЭМ!$A$34:$A$777,$A287,СВЦЭМ!$B$34:$B$777,T$260)+'СЕТ СН'!$F$12</f>
        <v>471.79407694000002</v>
      </c>
      <c r="U287" s="36">
        <f>SUMIFS(СВЦЭМ!$H$34:$H$777,СВЦЭМ!$A$34:$A$777,$A287,СВЦЭМ!$B$34:$B$777,U$260)+'СЕТ СН'!$F$12</f>
        <v>472.62015237000003</v>
      </c>
      <c r="V287" s="36">
        <f>SUMIFS(СВЦЭМ!$H$34:$H$777,СВЦЭМ!$A$34:$A$777,$A287,СВЦЭМ!$B$34:$B$777,V$260)+'СЕТ СН'!$F$12</f>
        <v>479.22782067999998</v>
      </c>
      <c r="W287" s="36">
        <f>SUMIFS(СВЦЭМ!$H$34:$H$777,СВЦЭМ!$A$34:$A$777,$A287,СВЦЭМ!$B$34:$B$777,W$260)+'СЕТ СН'!$F$12</f>
        <v>487.66365495999997</v>
      </c>
      <c r="X287" s="36">
        <f>SUMIFS(СВЦЭМ!$H$34:$H$777,СВЦЭМ!$A$34:$A$777,$A287,СВЦЭМ!$B$34:$B$777,X$260)+'СЕТ СН'!$F$12</f>
        <v>498.08751644</v>
      </c>
      <c r="Y287" s="36">
        <f>SUMIFS(СВЦЭМ!$H$34:$H$777,СВЦЭМ!$A$34:$A$777,$A287,СВЦЭМ!$B$34:$B$777,Y$260)+'СЕТ СН'!$F$12</f>
        <v>531.40797777</v>
      </c>
    </row>
    <row r="288" spans="1:25" ht="15.75" x14ac:dyDescent="0.2">
      <c r="A288" s="35">
        <f t="shared" si="7"/>
        <v>43462</v>
      </c>
      <c r="B288" s="36">
        <f>SUMIFS(СВЦЭМ!$H$34:$H$777,СВЦЭМ!$A$34:$A$777,$A288,СВЦЭМ!$B$34:$B$777,B$260)+'СЕТ СН'!$F$12</f>
        <v>557.62890054000002</v>
      </c>
      <c r="C288" s="36">
        <f>SUMIFS(СВЦЭМ!$H$34:$H$777,СВЦЭМ!$A$34:$A$777,$A288,СВЦЭМ!$B$34:$B$777,C$260)+'СЕТ СН'!$F$12</f>
        <v>585.67973148999999</v>
      </c>
      <c r="D288" s="36">
        <f>SUMIFS(СВЦЭМ!$H$34:$H$777,СВЦЭМ!$A$34:$A$777,$A288,СВЦЭМ!$B$34:$B$777,D$260)+'СЕТ СН'!$F$12</f>
        <v>620.47091153999997</v>
      </c>
      <c r="E288" s="36">
        <f>SUMIFS(СВЦЭМ!$H$34:$H$777,СВЦЭМ!$A$34:$A$777,$A288,СВЦЭМ!$B$34:$B$777,E$260)+'СЕТ СН'!$F$12</f>
        <v>625.478161</v>
      </c>
      <c r="F288" s="36">
        <f>SUMIFS(СВЦЭМ!$H$34:$H$777,СВЦЭМ!$A$34:$A$777,$A288,СВЦЭМ!$B$34:$B$777,F$260)+'СЕТ СН'!$F$12</f>
        <v>631.38053387000002</v>
      </c>
      <c r="G288" s="36">
        <f>SUMIFS(СВЦЭМ!$H$34:$H$777,СВЦЭМ!$A$34:$A$777,$A288,СВЦЭМ!$B$34:$B$777,G$260)+'СЕТ СН'!$F$12</f>
        <v>617.05484544000001</v>
      </c>
      <c r="H288" s="36">
        <f>SUMIFS(СВЦЭМ!$H$34:$H$777,СВЦЭМ!$A$34:$A$777,$A288,СВЦЭМ!$B$34:$B$777,H$260)+'СЕТ СН'!$F$12</f>
        <v>581.93158612000002</v>
      </c>
      <c r="I288" s="36">
        <f>SUMIFS(СВЦЭМ!$H$34:$H$777,СВЦЭМ!$A$34:$A$777,$A288,СВЦЭМ!$B$34:$B$777,I$260)+'СЕТ СН'!$F$12</f>
        <v>528.98652542000002</v>
      </c>
      <c r="J288" s="36">
        <f>SUMIFS(СВЦЭМ!$H$34:$H$777,СВЦЭМ!$A$34:$A$777,$A288,СВЦЭМ!$B$34:$B$777,J$260)+'СЕТ СН'!$F$12</f>
        <v>494.79298678999999</v>
      </c>
      <c r="K288" s="36">
        <f>SUMIFS(СВЦЭМ!$H$34:$H$777,СВЦЭМ!$A$34:$A$777,$A288,СВЦЭМ!$B$34:$B$777,K$260)+'СЕТ СН'!$F$12</f>
        <v>458.21594045000001</v>
      </c>
      <c r="L288" s="36">
        <f>SUMIFS(СВЦЭМ!$H$34:$H$777,СВЦЭМ!$A$34:$A$777,$A288,СВЦЭМ!$B$34:$B$777,L$260)+'СЕТ СН'!$F$12</f>
        <v>456.04372712999998</v>
      </c>
      <c r="M288" s="36">
        <f>SUMIFS(СВЦЭМ!$H$34:$H$777,СВЦЭМ!$A$34:$A$777,$A288,СВЦЭМ!$B$34:$B$777,M$260)+'СЕТ СН'!$F$12</f>
        <v>483.23302774000001</v>
      </c>
      <c r="N288" s="36">
        <f>SUMIFS(СВЦЭМ!$H$34:$H$777,СВЦЭМ!$A$34:$A$777,$A288,СВЦЭМ!$B$34:$B$777,N$260)+'СЕТ СН'!$F$12</f>
        <v>508.65478082999999</v>
      </c>
      <c r="O288" s="36">
        <f>SUMIFS(СВЦЭМ!$H$34:$H$777,СВЦЭМ!$A$34:$A$777,$A288,СВЦЭМ!$B$34:$B$777,O$260)+'СЕТ СН'!$F$12</f>
        <v>534.92051038</v>
      </c>
      <c r="P288" s="36">
        <f>SUMIFS(СВЦЭМ!$H$34:$H$777,СВЦЭМ!$A$34:$A$777,$A288,СВЦЭМ!$B$34:$B$777,P$260)+'СЕТ СН'!$F$12</f>
        <v>542.08518043000004</v>
      </c>
      <c r="Q288" s="36">
        <f>SUMIFS(СВЦЭМ!$H$34:$H$777,СВЦЭМ!$A$34:$A$777,$A288,СВЦЭМ!$B$34:$B$777,Q$260)+'СЕТ СН'!$F$12</f>
        <v>529.64854334999995</v>
      </c>
      <c r="R288" s="36">
        <f>SUMIFS(СВЦЭМ!$H$34:$H$777,СВЦЭМ!$A$34:$A$777,$A288,СВЦЭМ!$B$34:$B$777,R$260)+'СЕТ СН'!$F$12</f>
        <v>499.79004315999998</v>
      </c>
      <c r="S288" s="36">
        <f>SUMIFS(СВЦЭМ!$H$34:$H$777,СВЦЭМ!$A$34:$A$777,$A288,СВЦЭМ!$B$34:$B$777,S$260)+'СЕТ СН'!$F$12</f>
        <v>458.43234918000002</v>
      </c>
      <c r="T288" s="36">
        <f>SUMIFS(СВЦЭМ!$H$34:$H$777,СВЦЭМ!$A$34:$A$777,$A288,СВЦЭМ!$B$34:$B$777,T$260)+'СЕТ СН'!$F$12</f>
        <v>434.85602148999999</v>
      </c>
      <c r="U288" s="36">
        <f>SUMIFS(СВЦЭМ!$H$34:$H$777,СВЦЭМ!$A$34:$A$777,$A288,СВЦЭМ!$B$34:$B$777,U$260)+'СЕТ СН'!$F$12</f>
        <v>437.38753954999999</v>
      </c>
      <c r="V288" s="36">
        <f>SUMIFS(СВЦЭМ!$H$34:$H$777,СВЦЭМ!$A$34:$A$777,$A288,СВЦЭМ!$B$34:$B$777,V$260)+'СЕТ СН'!$F$12</f>
        <v>444.26159488000002</v>
      </c>
      <c r="W288" s="36">
        <f>SUMIFS(СВЦЭМ!$H$34:$H$777,СВЦЭМ!$A$34:$A$777,$A288,СВЦЭМ!$B$34:$B$777,W$260)+'СЕТ СН'!$F$12</f>
        <v>448.69427302000003</v>
      </c>
      <c r="X288" s="36">
        <f>SUMIFS(СВЦЭМ!$H$34:$H$777,СВЦЭМ!$A$34:$A$777,$A288,СВЦЭМ!$B$34:$B$777,X$260)+'СЕТ СН'!$F$12</f>
        <v>456.85579725000002</v>
      </c>
      <c r="Y288" s="36">
        <f>SUMIFS(СВЦЭМ!$H$34:$H$777,СВЦЭМ!$A$34:$A$777,$A288,СВЦЭМ!$B$34:$B$777,Y$260)+'СЕТ СН'!$F$12</f>
        <v>501.66187803000003</v>
      </c>
    </row>
    <row r="289" spans="1:27" ht="15.75" x14ac:dyDescent="0.2">
      <c r="A289" s="35">
        <f t="shared" si="7"/>
        <v>43463</v>
      </c>
      <c r="B289" s="36">
        <f>SUMIFS(СВЦЭМ!$H$34:$H$777,СВЦЭМ!$A$34:$A$777,$A289,СВЦЭМ!$B$34:$B$777,B$260)+'СЕТ СН'!$F$12</f>
        <v>544.25812672999996</v>
      </c>
      <c r="C289" s="36">
        <f>SUMIFS(СВЦЭМ!$H$34:$H$777,СВЦЭМ!$A$34:$A$777,$A289,СВЦЭМ!$B$34:$B$777,C$260)+'СЕТ СН'!$F$12</f>
        <v>595.11926763999998</v>
      </c>
      <c r="D289" s="36">
        <f>SUMIFS(СВЦЭМ!$H$34:$H$777,СВЦЭМ!$A$34:$A$777,$A289,СВЦЭМ!$B$34:$B$777,D$260)+'СЕТ СН'!$F$12</f>
        <v>635.60840858999995</v>
      </c>
      <c r="E289" s="36">
        <f>SUMIFS(СВЦЭМ!$H$34:$H$777,СВЦЭМ!$A$34:$A$777,$A289,СВЦЭМ!$B$34:$B$777,E$260)+'СЕТ СН'!$F$12</f>
        <v>644.39959213999998</v>
      </c>
      <c r="F289" s="36">
        <f>SUMIFS(СВЦЭМ!$H$34:$H$777,СВЦЭМ!$A$34:$A$777,$A289,СВЦЭМ!$B$34:$B$777,F$260)+'СЕТ СН'!$F$12</f>
        <v>644.37170713</v>
      </c>
      <c r="G289" s="36">
        <f>SUMIFS(СВЦЭМ!$H$34:$H$777,СВЦЭМ!$A$34:$A$777,$A289,СВЦЭМ!$B$34:$B$777,G$260)+'СЕТ СН'!$F$12</f>
        <v>635.21599774000003</v>
      </c>
      <c r="H289" s="36">
        <f>SUMIFS(СВЦЭМ!$H$34:$H$777,СВЦЭМ!$A$34:$A$777,$A289,СВЦЭМ!$B$34:$B$777,H$260)+'СЕТ СН'!$F$12</f>
        <v>587.43366937999997</v>
      </c>
      <c r="I289" s="36">
        <f>SUMIFS(СВЦЭМ!$H$34:$H$777,СВЦЭМ!$A$34:$A$777,$A289,СВЦЭМ!$B$34:$B$777,I$260)+'СЕТ СН'!$F$12</f>
        <v>546.54733745999999</v>
      </c>
      <c r="J289" s="36">
        <f>SUMIFS(СВЦЭМ!$H$34:$H$777,СВЦЭМ!$A$34:$A$777,$A289,СВЦЭМ!$B$34:$B$777,J$260)+'СЕТ СН'!$F$12</f>
        <v>518.95437104999996</v>
      </c>
      <c r="K289" s="36">
        <f>SUMIFS(СВЦЭМ!$H$34:$H$777,СВЦЭМ!$A$34:$A$777,$A289,СВЦЭМ!$B$34:$B$777,K$260)+'СЕТ СН'!$F$12</f>
        <v>476.76527748000001</v>
      </c>
      <c r="L289" s="36">
        <f>SUMIFS(СВЦЭМ!$H$34:$H$777,СВЦЭМ!$A$34:$A$777,$A289,СВЦЭМ!$B$34:$B$777,L$260)+'СЕТ СН'!$F$12</f>
        <v>476.05484185</v>
      </c>
      <c r="M289" s="36">
        <f>SUMIFS(СВЦЭМ!$H$34:$H$777,СВЦЭМ!$A$34:$A$777,$A289,СВЦЭМ!$B$34:$B$777,M$260)+'СЕТ СН'!$F$12</f>
        <v>513.04089442999998</v>
      </c>
      <c r="N289" s="36">
        <f>SUMIFS(СВЦЭМ!$H$34:$H$777,СВЦЭМ!$A$34:$A$777,$A289,СВЦЭМ!$B$34:$B$777,N$260)+'СЕТ СН'!$F$12</f>
        <v>535.93376163000005</v>
      </c>
      <c r="O289" s="36">
        <f>SUMIFS(СВЦЭМ!$H$34:$H$777,СВЦЭМ!$A$34:$A$777,$A289,СВЦЭМ!$B$34:$B$777,O$260)+'СЕТ СН'!$F$12</f>
        <v>541.38618509000003</v>
      </c>
      <c r="P289" s="36">
        <f>SUMIFS(СВЦЭМ!$H$34:$H$777,СВЦЭМ!$A$34:$A$777,$A289,СВЦЭМ!$B$34:$B$777,P$260)+'СЕТ СН'!$F$12</f>
        <v>544.85894367000003</v>
      </c>
      <c r="Q289" s="36">
        <f>SUMIFS(СВЦЭМ!$H$34:$H$777,СВЦЭМ!$A$34:$A$777,$A289,СВЦЭМ!$B$34:$B$777,Q$260)+'СЕТ СН'!$F$12</f>
        <v>538.35573508000004</v>
      </c>
      <c r="R289" s="36">
        <f>SUMIFS(СВЦЭМ!$H$34:$H$777,СВЦЭМ!$A$34:$A$777,$A289,СВЦЭМ!$B$34:$B$777,R$260)+'СЕТ СН'!$F$12</f>
        <v>513.32892485000002</v>
      </c>
      <c r="S289" s="36">
        <f>SUMIFS(СВЦЭМ!$H$34:$H$777,СВЦЭМ!$A$34:$A$777,$A289,СВЦЭМ!$B$34:$B$777,S$260)+'СЕТ СН'!$F$12</f>
        <v>467.92276227000002</v>
      </c>
      <c r="T289" s="36">
        <f>SUMIFS(СВЦЭМ!$H$34:$H$777,СВЦЭМ!$A$34:$A$777,$A289,СВЦЭМ!$B$34:$B$777,T$260)+'СЕТ СН'!$F$12</f>
        <v>452.57404385000001</v>
      </c>
      <c r="U289" s="36">
        <f>SUMIFS(СВЦЭМ!$H$34:$H$777,СВЦЭМ!$A$34:$A$777,$A289,СВЦЭМ!$B$34:$B$777,U$260)+'СЕТ СН'!$F$12</f>
        <v>452.21290159</v>
      </c>
      <c r="V289" s="36">
        <f>SUMIFS(СВЦЭМ!$H$34:$H$777,СВЦЭМ!$A$34:$A$777,$A289,СВЦЭМ!$B$34:$B$777,V$260)+'СЕТ СН'!$F$12</f>
        <v>464.6837926</v>
      </c>
      <c r="W289" s="36">
        <f>SUMIFS(СВЦЭМ!$H$34:$H$777,СВЦЭМ!$A$34:$A$777,$A289,СВЦЭМ!$B$34:$B$777,W$260)+'СЕТ СН'!$F$12</f>
        <v>467.73336316000001</v>
      </c>
      <c r="X289" s="36">
        <f>SUMIFS(СВЦЭМ!$H$34:$H$777,СВЦЭМ!$A$34:$A$777,$A289,СВЦЭМ!$B$34:$B$777,X$260)+'СЕТ СН'!$F$12</f>
        <v>470.97247987999998</v>
      </c>
      <c r="Y289" s="36">
        <f>SUMIFS(СВЦЭМ!$H$34:$H$777,СВЦЭМ!$A$34:$A$777,$A289,СВЦЭМ!$B$34:$B$777,Y$260)+'СЕТ СН'!$F$12</f>
        <v>508.96144511</v>
      </c>
    </row>
    <row r="290" spans="1:27" ht="15.75" x14ac:dyDescent="0.2">
      <c r="A290" s="35">
        <f t="shared" si="7"/>
        <v>43464</v>
      </c>
      <c r="B290" s="36">
        <f>SUMIFS(СВЦЭМ!$H$34:$H$777,СВЦЭМ!$A$34:$A$777,$A290,СВЦЭМ!$B$34:$B$777,B$260)+'СЕТ СН'!$F$12</f>
        <v>553.49490605999995</v>
      </c>
      <c r="C290" s="36">
        <f>SUMIFS(СВЦЭМ!$H$34:$H$777,СВЦЭМ!$A$34:$A$777,$A290,СВЦЭМ!$B$34:$B$777,C$260)+'СЕТ СН'!$F$12</f>
        <v>593.72494306999999</v>
      </c>
      <c r="D290" s="36">
        <f>SUMIFS(СВЦЭМ!$H$34:$H$777,СВЦЭМ!$A$34:$A$777,$A290,СВЦЭМ!$B$34:$B$777,D$260)+'СЕТ СН'!$F$12</f>
        <v>607.00965613999995</v>
      </c>
      <c r="E290" s="36">
        <f>SUMIFS(СВЦЭМ!$H$34:$H$777,СВЦЭМ!$A$34:$A$777,$A290,СВЦЭМ!$B$34:$B$777,E$260)+'СЕТ СН'!$F$12</f>
        <v>606.14470726000002</v>
      </c>
      <c r="F290" s="36">
        <f>SUMIFS(СВЦЭМ!$H$34:$H$777,СВЦЭМ!$A$34:$A$777,$A290,СВЦЭМ!$B$34:$B$777,F$260)+'СЕТ СН'!$F$12</f>
        <v>606.14419501999998</v>
      </c>
      <c r="G290" s="36">
        <f>SUMIFS(СВЦЭМ!$H$34:$H$777,СВЦЭМ!$A$34:$A$777,$A290,СВЦЭМ!$B$34:$B$777,G$260)+'СЕТ СН'!$F$12</f>
        <v>607.44859037000003</v>
      </c>
      <c r="H290" s="36">
        <f>SUMIFS(СВЦЭМ!$H$34:$H$777,СВЦЭМ!$A$34:$A$777,$A290,СВЦЭМ!$B$34:$B$777,H$260)+'СЕТ СН'!$F$12</f>
        <v>600.30105694999997</v>
      </c>
      <c r="I290" s="36">
        <f>SUMIFS(СВЦЭМ!$H$34:$H$777,СВЦЭМ!$A$34:$A$777,$A290,СВЦЭМ!$B$34:$B$777,I$260)+'СЕТ СН'!$F$12</f>
        <v>574.99882119999995</v>
      </c>
      <c r="J290" s="36">
        <f>SUMIFS(СВЦЭМ!$H$34:$H$777,СВЦЭМ!$A$34:$A$777,$A290,СВЦЭМ!$B$34:$B$777,J$260)+'СЕТ СН'!$F$12</f>
        <v>536.52245657000003</v>
      </c>
      <c r="K290" s="36">
        <f>SUMIFS(СВЦЭМ!$H$34:$H$777,СВЦЭМ!$A$34:$A$777,$A290,СВЦЭМ!$B$34:$B$777,K$260)+'СЕТ СН'!$F$12</f>
        <v>487.74306134</v>
      </c>
      <c r="L290" s="36">
        <f>SUMIFS(СВЦЭМ!$H$34:$H$777,СВЦЭМ!$A$34:$A$777,$A290,СВЦЭМ!$B$34:$B$777,L$260)+'СЕТ СН'!$F$12</f>
        <v>478.45094623</v>
      </c>
      <c r="M290" s="36">
        <f>SUMIFS(СВЦЭМ!$H$34:$H$777,СВЦЭМ!$A$34:$A$777,$A290,СВЦЭМ!$B$34:$B$777,M$260)+'СЕТ СН'!$F$12</f>
        <v>507.65643418000002</v>
      </c>
      <c r="N290" s="36">
        <f>SUMIFS(СВЦЭМ!$H$34:$H$777,СВЦЭМ!$A$34:$A$777,$A290,СВЦЭМ!$B$34:$B$777,N$260)+'СЕТ СН'!$F$12</f>
        <v>533.49178044999996</v>
      </c>
      <c r="O290" s="36">
        <f>SUMIFS(СВЦЭМ!$H$34:$H$777,СВЦЭМ!$A$34:$A$777,$A290,СВЦЭМ!$B$34:$B$777,O$260)+'СЕТ СН'!$F$12</f>
        <v>556.02970937999999</v>
      </c>
      <c r="P290" s="36">
        <f>SUMIFS(СВЦЭМ!$H$34:$H$777,СВЦЭМ!$A$34:$A$777,$A290,СВЦЭМ!$B$34:$B$777,P$260)+'СЕТ СН'!$F$12</f>
        <v>554.55845502</v>
      </c>
      <c r="Q290" s="36">
        <f>SUMIFS(СВЦЭМ!$H$34:$H$777,СВЦЭМ!$A$34:$A$777,$A290,СВЦЭМ!$B$34:$B$777,Q$260)+'СЕТ СН'!$F$12</f>
        <v>549.21537642999999</v>
      </c>
      <c r="R290" s="36">
        <f>SUMIFS(СВЦЭМ!$H$34:$H$777,СВЦЭМ!$A$34:$A$777,$A290,СВЦЭМ!$B$34:$B$777,R$260)+'СЕТ СН'!$F$12</f>
        <v>514.65913723000006</v>
      </c>
      <c r="S290" s="36">
        <f>SUMIFS(СВЦЭМ!$H$34:$H$777,СВЦЭМ!$A$34:$A$777,$A290,СВЦЭМ!$B$34:$B$777,S$260)+'СЕТ СН'!$F$12</f>
        <v>471.19384008999998</v>
      </c>
      <c r="T290" s="36">
        <f>SUMIFS(СВЦЭМ!$H$34:$H$777,СВЦЭМ!$A$34:$A$777,$A290,СВЦЭМ!$B$34:$B$777,T$260)+'СЕТ СН'!$F$12</f>
        <v>450.30333177</v>
      </c>
      <c r="U290" s="36">
        <f>SUMIFS(СВЦЭМ!$H$34:$H$777,СВЦЭМ!$A$34:$A$777,$A290,СВЦЭМ!$B$34:$B$777,U$260)+'СЕТ СН'!$F$12</f>
        <v>447.70011091999999</v>
      </c>
      <c r="V290" s="36">
        <f>SUMIFS(СВЦЭМ!$H$34:$H$777,СВЦЭМ!$A$34:$A$777,$A290,СВЦЭМ!$B$34:$B$777,V$260)+'СЕТ СН'!$F$12</f>
        <v>455.09141271999999</v>
      </c>
      <c r="W290" s="36">
        <f>SUMIFS(СВЦЭМ!$H$34:$H$777,СВЦЭМ!$A$34:$A$777,$A290,СВЦЭМ!$B$34:$B$777,W$260)+'СЕТ СН'!$F$12</f>
        <v>461.17283134000002</v>
      </c>
      <c r="X290" s="36">
        <f>SUMIFS(СВЦЭМ!$H$34:$H$777,СВЦЭМ!$A$34:$A$777,$A290,СВЦЭМ!$B$34:$B$777,X$260)+'СЕТ СН'!$F$12</f>
        <v>449.73845181000002</v>
      </c>
      <c r="Y290" s="36">
        <f>SUMIFS(СВЦЭМ!$H$34:$H$777,СВЦЭМ!$A$34:$A$777,$A290,СВЦЭМ!$B$34:$B$777,Y$260)+'СЕТ СН'!$F$12</f>
        <v>475.76379284000001</v>
      </c>
    </row>
    <row r="291" spans="1:27" ht="15.75" x14ac:dyDescent="0.2">
      <c r="A291" s="35">
        <f t="shared" si="7"/>
        <v>43465</v>
      </c>
      <c r="B291" s="36">
        <f>SUMIFS(СВЦЭМ!$H$34:$H$777,СВЦЭМ!$A$34:$A$777,$A291,СВЦЭМ!$B$34:$B$777,B$260)+'СЕТ СН'!$F$12</f>
        <v>552.57100407999997</v>
      </c>
      <c r="C291" s="36">
        <f>SUMIFS(СВЦЭМ!$H$34:$H$777,СВЦЭМ!$A$34:$A$777,$A291,СВЦЭМ!$B$34:$B$777,C$260)+'СЕТ СН'!$F$12</f>
        <v>591.21926814000005</v>
      </c>
      <c r="D291" s="36">
        <f>SUMIFS(СВЦЭМ!$H$34:$H$777,СВЦЭМ!$A$34:$A$777,$A291,СВЦЭМ!$B$34:$B$777,D$260)+'СЕТ СН'!$F$12</f>
        <v>601.93076782000003</v>
      </c>
      <c r="E291" s="36">
        <f>SUMIFS(СВЦЭМ!$H$34:$H$777,СВЦЭМ!$A$34:$A$777,$A291,СВЦЭМ!$B$34:$B$777,E$260)+'СЕТ СН'!$F$12</f>
        <v>602.76554939000005</v>
      </c>
      <c r="F291" s="36">
        <f>SUMIFS(СВЦЭМ!$H$34:$H$777,СВЦЭМ!$A$34:$A$777,$A291,СВЦЭМ!$B$34:$B$777,F$260)+'СЕТ СН'!$F$12</f>
        <v>602.03651435999996</v>
      </c>
      <c r="G291" s="36">
        <f>SUMIFS(СВЦЭМ!$H$34:$H$777,СВЦЭМ!$A$34:$A$777,$A291,СВЦЭМ!$B$34:$B$777,G$260)+'СЕТ СН'!$F$12</f>
        <v>602.76487955000005</v>
      </c>
      <c r="H291" s="36">
        <f>SUMIFS(СВЦЭМ!$H$34:$H$777,СВЦЭМ!$A$34:$A$777,$A291,СВЦЭМ!$B$34:$B$777,H$260)+'СЕТ СН'!$F$12</f>
        <v>594.653729</v>
      </c>
      <c r="I291" s="36">
        <f>SUMIFS(СВЦЭМ!$H$34:$H$777,СВЦЭМ!$A$34:$A$777,$A291,СВЦЭМ!$B$34:$B$777,I$260)+'СЕТ СН'!$F$12</f>
        <v>569.01100608000002</v>
      </c>
      <c r="J291" s="36">
        <f>SUMIFS(СВЦЭМ!$H$34:$H$777,СВЦЭМ!$A$34:$A$777,$A291,СВЦЭМ!$B$34:$B$777,J$260)+'СЕТ СН'!$F$12</f>
        <v>528.33738181000001</v>
      </c>
      <c r="K291" s="36">
        <f>SUMIFS(СВЦЭМ!$H$34:$H$777,СВЦЭМ!$A$34:$A$777,$A291,СВЦЭМ!$B$34:$B$777,K$260)+'СЕТ СН'!$F$12</f>
        <v>477.03248241</v>
      </c>
      <c r="L291" s="36">
        <f>SUMIFS(СВЦЭМ!$H$34:$H$777,СВЦЭМ!$A$34:$A$777,$A291,СВЦЭМ!$B$34:$B$777,L$260)+'СЕТ СН'!$F$12</f>
        <v>472.16794633000001</v>
      </c>
      <c r="M291" s="36">
        <f>SUMIFS(СВЦЭМ!$H$34:$H$777,СВЦЭМ!$A$34:$A$777,$A291,СВЦЭМ!$B$34:$B$777,M$260)+'СЕТ СН'!$F$12</f>
        <v>507.2224349</v>
      </c>
      <c r="N291" s="36">
        <f>SUMIFS(СВЦЭМ!$H$34:$H$777,СВЦЭМ!$A$34:$A$777,$A291,СВЦЭМ!$B$34:$B$777,N$260)+'СЕТ СН'!$F$12</f>
        <v>533.90011757000002</v>
      </c>
      <c r="O291" s="36">
        <f>SUMIFS(СВЦЭМ!$H$34:$H$777,СВЦЭМ!$A$34:$A$777,$A291,СВЦЭМ!$B$34:$B$777,O$260)+'СЕТ СН'!$F$12</f>
        <v>557.86972194999998</v>
      </c>
      <c r="P291" s="36">
        <f>SUMIFS(СВЦЭМ!$H$34:$H$777,СВЦЭМ!$A$34:$A$777,$A291,СВЦЭМ!$B$34:$B$777,P$260)+'СЕТ СН'!$F$12</f>
        <v>556.16091381000001</v>
      </c>
      <c r="Q291" s="36">
        <f>SUMIFS(СВЦЭМ!$H$34:$H$777,СВЦЭМ!$A$34:$A$777,$A291,СВЦЭМ!$B$34:$B$777,Q$260)+'СЕТ СН'!$F$12</f>
        <v>551.45472506999999</v>
      </c>
      <c r="R291" s="36">
        <f>SUMIFS(СВЦЭМ!$H$34:$H$777,СВЦЭМ!$A$34:$A$777,$A291,СВЦЭМ!$B$34:$B$777,R$260)+'СЕТ СН'!$F$12</f>
        <v>516.68358582999997</v>
      </c>
      <c r="S291" s="36">
        <f>SUMIFS(СВЦЭМ!$H$34:$H$777,СВЦЭМ!$A$34:$A$777,$A291,СВЦЭМ!$B$34:$B$777,S$260)+'СЕТ СН'!$F$12</f>
        <v>475.73596580999998</v>
      </c>
      <c r="T291" s="36">
        <f>SUMIFS(СВЦЭМ!$H$34:$H$777,СВЦЭМ!$A$34:$A$777,$A291,СВЦЭМ!$B$34:$B$777,T$260)+'СЕТ СН'!$F$12</f>
        <v>454.69112467000002</v>
      </c>
      <c r="U291" s="36">
        <f>SUMIFS(СВЦЭМ!$H$34:$H$777,СВЦЭМ!$A$34:$A$777,$A291,СВЦЭМ!$B$34:$B$777,U$260)+'СЕТ СН'!$F$12</f>
        <v>453.47410183</v>
      </c>
      <c r="V291" s="36">
        <f>SUMIFS(СВЦЭМ!$H$34:$H$777,СВЦЭМ!$A$34:$A$777,$A291,СВЦЭМ!$B$34:$B$777,V$260)+'СЕТ СН'!$F$12</f>
        <v>460.33105511999997</v>
      </c>
      <c r="W291" s="36">
        <f>SUMIFS(СВЦЭМ!$H$34:$H$777,СВЦЭМ!$A$34:$A$777,$A291,СВЦЭМ!$B$34:$B$777,W$260)+'СЕТ СН'!$F$12</f>
        <v>463.16318396999998</v>
      </c>
      <c r="X291" s="36">
        <f>SUMIFS(СВЦЭМ!$H$34:$H$777,СВЦЭМ!$A$34:$A$777,$A291,СВЦЭМ!$B$34:$B$777,X$260)+'СЕТ СН'!$F$12</f>
        <v>447.67779308000001</v>
      </c>
      <c r="Y291" s="36">
        <f>SUMIFS(СВЦЭМ!$H$34:$H$777,СВЦЭМ!$A$34:$A$777,$A291,СВЦЭМ!$B$34:$B$777,Y$260)+'СЕТ СН'!$F$12</f>
        <v>468.96744946000001</v>
      </c>
    </row>
    <row r="292" spans="1:27" ht="15.75"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customHeight="1" x14ac:dyDescent="0.2">
      <c r="A294" s="117" t="s">
        <v>7</v>
      </c>
      <c r="B294" s="120" t="s">
        <v>132</v>
      </c>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2"/>
    </row>
    <row r="295" spans="1:27" ht="12.75" customHeight="1" x14ac:dyDescent="0.2">
      <c r="A295" s="118"/>
      <c r="B295" s="123"/>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5"/>
    </row>
    <row r="296" spans="1:27" s="46" customFormat="1" ht="12.75" customHeight="1" x14ac:dyDescent="0.2">
      <c r="A296" s="11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customHeight="1" x14ac:dyDescent="0.2">
      <c r="A297" s="35" t="str">
        <f>A261</f>
        <v>01.12.2018</v>
      </c>
      <c r="B297" s="36">
        <f>SUMIFS(СВЦЭМ!$I$34:$I$777,СВЦЭМ!$A$34:$A$777,$A297,СВЦЭМ!$B$34:$B$777,B$296)+'СЕТ СН'!$F$13</f>
        <v>0</v>
      </c>
      <c r="C297" s="36">
        <f>SUMIFS(СВЦЭМ!$I$34:$I$777,СВЦЭМ!$A$34:$A$777,$A297,СВЦЭМ!$B$34:$B$777,C$296)+'СЕТ СН'!$F$13</f>
        <v>0</v>
      </c>
      <c r="D297" s="36">
        <f>SUMIFS(СВЦЭМ!$I$34:$I$777,СВЦЭМ!$A$34:$A$777,$A297,СВЦЭМ!$B$34:$B$777,D$296)+'СЕТ СН'!$F$13</f>
        <v>0</v>
      </c>
      <c r="E297" s="36">
        <f>SUMIFS(СВЦЭМ!$I$34:$I$777,СВЦЭМ!$A$34:$A$777,$A297,СВЦЭМ!$B$34:$B$777,E$296)+'СЕТ СН'!$F$13</f>
        <v>0</v>
      </c>
      <c r="F297" s="36">
        <f>SUMIFS(СВЦЭМ!$I$34:$I$777,СВЦЭМ!$A$34:$A$777,$A297,СВЦЭМ!$B$34:$B$777,F$296)+'СЕТ СН'!$F$13</f>
        <v>0</v>
      </c>
      <c r="G297" s="36">
        <f>SUMIFS(СВЦЭМ!$I$34:$I$777,СВЦЭМ!$A$34:$A$777,$A297,СВЦЭМ!$B$34:$B$777,G$296)+'СЕТ СН'!$F$13</f>
        <v>0</v>
      </c>
      <c r="H297" s="36">
        <f>SUMIFS(СВЦЭМ!$I$34:$I$777,СВЦЭМ!$A$34:$A$777,$A297,СВЦЭМ!$B$34:$B$777,H$296)+'СЕТ СН'!$F$13</f>
        <v>0</v>
      </c>
      <c r="I297" s="36">
        <f>SUMIFS(СВЦЭМ!$I$34:$I$777,СВЦЭМ!$A$34:$A$777,$A297,СВЦЭМ!$B$34:$B$777,I$296)+'СЕТ СН'!$F$13</f>
        <v>0</v>
      </c>
      <c r="J297" s="36">
        <f>SUMIFS(СВЦЭМ!$I$34:$I$777,СВЦЭМ!$A$34:$A$777,$A297,СВЦЭМ!$B$34:$B$777,J$296)+'СЕТ СН'!$F$13</f>
        <v>0</v>
      </c>
      <c r="K297" s="36">
        <f>SUMIFS(СВЦЭМ!$I$34:$I$777,СВЦЭМ!$A$34:$A$777,$A297,СВЦЭМ!$B$34:$B$777,K$296)+'СЕТ СН'!$F$13</f>
        <v>0</v>
      </c>
      <c r="L297" s="36">
        <f>SUMIFS(СВЦЭМ!$I$34:$I$777,СВЦЭМ!$A$34:$A$777,$A297,СВЦЭМ!$B$34:$B$777,L$296)+'СЕТ СН'!$F$13</f>
        <v>0</v>
      </c>
      <c r="M297" s="36">
        <f>SUMIFS(СВЦЭМ!$I$34:$I$777,СВЦЭМ!$A$34:$A$777,$A297,СВЦЭМ!$B$34:$B$777,M$296)+'СЕТ СН'!$F$13</f>
        <v>0</v>
      </c>
      <c r="N297" s="36">
        <f>SUMIFS(СВЦЭМ!$I$34:$I$777,СВЦЭМ!$A$34:$A$777,$A297,СВЦЭМ!$B$34:$B$777,N$296)+'СЕТ СН'!$F$13</f>
        <v>0</v>
      </c>
      <c r="O297" s="36">
        <f>SUMIFS(СВЦЭМ!$I$34:$I$777,СВЦЭМ!$A$34:$A$777,$A297,СВЦЭМ!$B$34:$B$777,O$296)+'СЕТ СН'!$F$13</f>
        <v>0</v>
      </c>
      <c r="P297" s="36">
        <f>SUMIFS(СВЦЭМ!$I$34:$I$777,СВЦЭМ!$A$34:$A$777,$A297,СВЦЭМ!$B$34:$B$777,P$296)+'СЕТ СН'!$F$13</f>
        <v>0</v>
      </c>
      <c r="Q297" s="36">
        <f>SUMIFS(СВЦЭМ!$I$34:$I$777,СВЦЭМ!$A$34:$A$777,$A297,СВЦЭМ!$B$34:$B$777,Q$296)+'СЕТ СН'!$F$13</f>
        <v>0</v>
      </c>
      <c r="R297" s="36">
        <f>SUMIFS(СВЦЭМ!$I$34:$I$777,СВЦЭМ!$A$34:$A$777,$A297,СВЦЭМ!$B$34:$B$777,R$296)+'СЕТ СН'!$F$13</f>
        <v>0</v>
      </c>
      <c r="S297" s="36">
        <f>SUMIFS(СВЦЭМ!$I$34:$I$777,СВЦЭМ!$A$34:$A$777,$A297,СВЦЭМ!$B$34:$B$777,S$296)+'СЕТ СН'!$F$13</f>
        <v>0</v>
      </c>
      <c r="T297" s="36">
        <f>SUMIFS(СВЦЭМ!$I$34:$I$777,СВЦЭМ!$A$34:$A$777,$A297,СВЦЭМ!$B$34:$B$777,T$296)+'СЕТ СН'!$F$13</f>
        <v>0</v>
      </c>
      <c r="U297" s="36">
        <f>SUMIFS(СВЦЭМ!$I$34:$I$777,СВЦЭМ!$A$34:$A$777,$A297,СВЦЭМ!$B$34:$B$777,U$296)+'СЕТ СН'!$F$13</f>
        <v>0</v>
      </c>
      <c r="V297" s="36">
        <f>SUMIFS(СВЦЭМ!$I$34:$I$777,СВЦЭМ!$A$34:$A$777,$A297,СВЦЭМ!$B$34:$B$777,V$296)+'СЕТ СН'!$F$13</f>
        <v>0</v>
      </c>
      <c r="W297" s="36">
        <f>SUMIFS(СВЦЭМ!$I$34:$I$777,СВЦЭМ!$A$34:$A$777,$A297,СВЦЭМ!$B$34:$B$777,W$296)+'СЕТ СН'!$F$13</f>
        <v>0</v>
      </c>
      <c r="X297" s="36">
        <f>SUMIFS(СВЦЭМ!$I$34:$I$777,СВЦЭМ!$A$34:$A$777,$A297,СВЦЭМ!$B$34:$B$777,X$296)+'СЕТ СН'!$F$13</f>
        <v>0</v>
      </c>
      <c r="Y297" s="36">
        <f>SUMIFS(СВЦЭМ!$I$34:$I$777,СВЦЭМ!$A$34:$A$777,$A297,СВЦЭМ!$B$34:$B$777,Y$296)+'СЕТ СН'!$F$13</f>
        <v>0</v>
      </c>
      <c r="AA297" s="45"/>
    </row>
    <row r="298" spans="1:27" ht="15.75" x14ac:dyDescent="0.2">
      <c r="A298" s="35">
        <f>A297+1</f>
        <v>43436</v>
      </c>
      <c r="B298" s="36">
        <f>SUMIFS(СВЦЭМ!$I$34:$I$777,СВЦЭМ!$A$34:$A$777,$A298,СВЦЭМ!$B$34:$B$777,B$296)+'СЕТ СН'!$F$13</f>
        <v>0</v>
      </c>
      <c r="C298" s="36">
        <f>SUMIFS(СВЦЭМ!$I$34:$I$777,СВЦЭМ!$A$34:$A$777,$A298,СВЦЭМ!$B$34:$B$777,C$296)+'СЕТ СН'!$F$13</f>
        <v>0</v>
      </c>
      <c r="D298" s="36">
        <f>SUMIFS(СВЦЭМ!$I$34:$I$777,СВЦЭМ!$A$34:$A$777,$A298,СВЦЭМ!$B$34:$B$777,D$296)+'СЕТ СН'!$F$13</f>
        <v>0</v>
      </c>
      <c r="E298" s="36">
        <f>SUMIFS(СВЦЭМ!$I$34:$I$777,СВЦЭМ!$A$34:$A$777,$A298,СВЦЭМ!$B$34:$B$777,E$296)+'СЕТ СН'!$F$13</f>
        <v>0</v>
      </c>
      <c r="F298" s="36">
        <f>SUMIFS(СВЦЭМ!$I$34:$I$777,СВЦЭМ!$A$34:$A$777,$A298,СВЦЭМ!$B$34:$B$777,F$296)+'СЕТ СН'!$F$13</f>
        <v>0</v>
      </c>
      <c r="G298" s="36">
        <f>SUMIFS(СВЦЭМ!$I$34:$I$777,СВЦЭМ!$A$34:$A$777,$A298,СВЦЭМ!$B$34:$B$777,G$296)+'СЕТ СН'!$F$13</f>
        <v>0</v>
      </c>
      <c r="H298" s="36">
        <f>SUMIFS(СВЦЭМ!$I$34:$I$777,СВЦЭМ!$A$34:$A$777,$A298,СВЦЭМ!$B$34:$B$777,H$296)+'СЕТ СН'!$F$13</f>
        <v>0</v>
      </c>
      <c r="I298" s="36">
        <f>SUMIFS(СВЦЭМ!$I$34:$I$777,СВЦЭМ!$A$34:$A$777,$A298,СВЦЭМ!$B$34:$B$777,I$296)+'СЕТ СН'!$F$13</f>
        <v>0</v>
      </c>
      <c r="J298" s="36">
        <f>SUMIFS(СВЦЭМ!$I$34:$I$777,СВЦЭМ!$A$34:$A$777,$A298,СВЦЭМ!$B$34:$B$777,J$296)+'СЕТ СН'!$F$13</f>
        <v>0</v>
      </c>
      <c r="K298" s="36">
        <f>SUMIFS(СВЦЭМ!$I$34:$I$777,СВЦЭМ!$A$34:$A$777,$A298,СВЦЭМ!$B$34:$B$777,K$296)+'СЕТ СН'!$F$13</f>
        <v>0</v>
      </c>
      <c r="L298" s="36">
        <f>SUMIFS(СВЦЭМ!$I$34:$I$777,СВЦЭМ!$A$34:$A$777,$A298,СВЦЭМ!$B$34:$B$777,L$296)+'СЕТ СН'!$F$13</f>
        <v>0</v>
      </c>
      <c r="M298" s="36">
        <f>SUMIFS(СВЦЭМ!$I$34:$I$777,СВЦЭМ!$A$34:$A$777,$A298,СВЦЭМ!$B$34:$B$777,M$296)+'СЕТ СН'!$F$13</f>
        <v>0</v>
      </c>
      <c r="N298" s="36">
        <f>SUMIFS(СВЦЭМ!$I$34:$I$777,СВЦЭМ!$A$34:$A$777,$A298,СВЦЭМ!$B$34:$B$777,N$296)+'СЕТ СН'!$F$13</f>
        <v>0</v>
      </c>
      <c r="O298" s="36">
        <f>SUMIFS(СВЦЭМ!$I$34:$I$777,СВЦЭМ!$A$34:$A$777,$A298,СВЦЭМ!$B$34:$B$777,O$296)+'СЕТ СН'!$F$13</f>
        <v>0</v>
      </c>
      <c r="P298" s="36">
        <f>SUMIFS(СВЦЭМ!$I$34:$I$777,СВЦЭМ!$A$34:$A$777,$A298,СВЦЭМ!$B$34:$B$777,P$296)+'СЕТ СН'!$F$13</f>
        <v>0</v>
      </c>
      <c r="Q298" s="36">
        <f>SUMIFS(СВЦЭМ!$I$34:$I$777,СВЦЭМ!$A$34:$A$777,$A298,СВЦЭМ!$B$34:$B$777,Q$296)+'СЕТ СН'!$F$13</f>
        <v>0</v>
      </c>
      <c r="R298" s="36">
        <f>SUMIFS(СВЦЭМ!$I$34:$I$777,СВЦЭМ!$A$34:$A$777,$A298,СВЦЭМ!$B$34:$B$777,R$296)+'СЕТ СН'!$F$13</f>
        <v>0</v>
      </c>
      <c r="S298" s="36">
        <f>SUMIFS(СВЦЭМ!$I$34:$I$777,СВЦЭМ!$A$34:$A$777,$A298,СВЦЭМ!$B$34:$B$777,S$296)+'СЕТ СН'!$F$13</f>
        <v>0</v>
      </c>
      <c r="T298" s="36">
        <f>SUMIFS(СВЦЭМ!$I$34:$I$777,СВЦЭМ!$A$34:$A$777,$A298,СВЦЭМ!$B$34:$B$777,T$296)+'СЕТ СН'!$F$13</f>
        <v>0</v>
      </c>
      <c r="U298" s="36">
        <f>SUMIFS(СВЦЭМ!$I$34:$I$777,СВЦЭМ!$A$34:$A$777,$A298,СВЦЭМ!$B$34:$B$777,U$296)+'СЕТ СН'!$F$13</f>
        <v>0</v>
      </c>
      <c r="V298" s="36">
        <f>SUMIFS(СВЦЭМ!$I$34:$I$777,СВЦЭМ!$A$34:$A$777,$A298,СВЦЭМ!$B$34:$B$777,V$296)+'СЕТ СН'!$F$13</f>
        <v>0</v>
      </c>
      <c r="W298" s="36">
        <f>SUMIFS(СВЦЭМ!$I$34:$I$777,СВЦЭМ!$A$34:$A$777,$A298,СВЦЭМ!$B$34:$B$777,W$296)+'СЕТ СН'!$F$13</f>
        <v>0</v>
      </c>
      <c r="X298" s="36">
        <f>SUMIFS(СВЦЭМ!$I$34:$I$777,СВЦЭМ!$A$34:$A$777,$A298,СВЦЭМ!$B$34:$B$777,X$296)+'СЕТ СН'!$F$13</f>
        <v>0</v>
      </c>
      <c r="Y298" s="36">
        <f>SUMIFS(СВЦЭМ!$I$34:$I$777,СВЦЭМ!$A$34:$A$777,$A298,СВЦЭМ!$B$34:$B$777,Y$296)+'СЕТ СН'!$F$13</f>
        <v>0</v>
      </c>
    </row>
    <row r="299" spans="1:27" ht="15.75" x14ac:dyDescent="0.2">
      <c r="A299" s="35">
        <f t="shared" ref="A299:A327" si="8">A298+1</f>
        <v>43437</v>
      </c>
      <c r="B299" s="36">
        <f>SUMIFS(СВЦЭМ!$I$34:$I$777,СВЦЭМ!$A$34:$A$777,$A299,СВЦЭМ!$B$34:$B$777,B$296)+'СЕТ СН'!$F$13</f>
        <v>0</v>
      </c>
      <c r="C299" s="36">
        <f>SUMIFS(СВЦЭМ!$I$34:$I$777,СВЦЭМ!$A$34:$A$777,$A299,СВЦЭМ!$B$34:$B$777,C$296)+'СЕТ СН'!$F$13</f>
        <v>0</v>
      </c>
      <c r="D299" s="36">
        <f>SUMIFS(СВЦЭМ!$I$34:$I$777,СВЦЭМ!$A$34:$A$777,$A299,СВЦЭМ!$B$34:$B$777,D$296)+'СЕТ СН'!$F$13</f>
        <v>0</v>
      </c>
      <c r="E299" s="36">
        <f>SUMIFS(СВЦЭМ!$I$34:$I$777,СВЦЭМ!$A$34:$A$777,$A299,СВЦЭМ!$B$34:$B$777,E$296)+'СЕТ СН'!$F$13</f>
        <v>0</v>
      </c>
      <c r="F299" s="36">
        <f>SUMIFS(СВЦЭМ!$I$34:$I$777,СВЦЭМ!$A$34:$A$777,$A299,СВЦЭМ!$B$34:$B$777,F$296)+'СЕТ СН'!$F$13</f>
        <v>0</v>
      </c>
      <c r="G299" s="36">
        <f>SUMIFS(СВЦЭМ!$I$34:$I$777,СВЦЭМ!$A$34:$A$777,$A299,СВЦЭМ!$B$34:$B$777,G$296)+'СЕТ СН'!$F$13</f>
        <v>0</v>
      </c>
      <c r="H299" s="36">
        <f>SUMIFS(СВЦЭМ!$I$34:$I$777,СВЦЭМ!$A$34:$A$777,$A299,СВЦЭМ!$B$34:$B$777,H$296)+'СЕТ СН'!$F$13</f>
        <v>0</v>
      </c>
      <c r="I299" s="36">
        <f>SUMIFS(СВЦЭМ!$I$34:$I$777,СВЦЭМ!$A$34:$A$777,$A299,СВЦЭМ!$B$34:$B$777,I$296)+'СЕТ СН'!$F$13</f>
        <v>0</v>
      </c>
      <c r="J299" s="36">
        <f>SUMIFS(СВЦЭМ!$I$34:$I$777,СВЦЭМ!$A$34:$A$777,$A299,СВЦЭМ!$B$34:$B$777,J$296)+'СЕТ СН'!$F$13</f>
        <v>0</v>
      </c>
      <c r="K299" s="36">
        <f>SUMIFS(СВЦЭМ!$I$34:$I$777,СВЦЭМ!$A$34:$A$777,$A299,СВЦЭМ!$B$34:$B$777,K$296)+'СЕТ СН'!$F$13</f>
        <v>0</v>
      </c>
      <c r="L299" s="36">
        <f>SUMIFS(СВЦЭМ!$I$34:$I$777,СВЦЭМ!$A$34:$A$777,$A299,СВЦЭМ!$B$34:$B$777,L$296)+'СЕТ СН'!$F$13</f>
        <v>0</v>
      </c>
      <c r="M299" s="36">
        <f>SUMIFS(СВЦЭМ!$I$34:$I$777,СВЦЭМ!$A$34:$A$777,$A299,СВЦЭМ!$B$34:$B$777,M$296)+'СЕТ СН'!$F$13</f>
        <v>0</v>
      </c>
      <c r="N299" s="36">
        <f>SUMIFS(СВЦЭМ!$I$34:$I$777,СВЦЭМ!$A$34:$A$777,$A299,СВЦЭМ!$B$34:$B$777,N$296)+'СЕТ СН'!$F$13</f>
        <v>0</v>
      </c>
      <c r="O299" s="36">
        <f>SUMIFS(СВЦЭМ!$I$34:$I$777,СВЦЭМ!$A$34:$A$777,$A299,СВЦЭМ!$B$34:$B$777,O$296)+'СЕТ СН'!$F$13</f>
        <v>0</v>
      </c>
      <c r="P299" s="36">
        <f>SUMIFS(СВЦЭМ!$I$34:$I$777,СВЦЭМ!$A$34:$A$777,$A299,СВЦЭМ!$B$34:$B$777,P$296)+'СЕТ СН'!$F$13</f>
        <v>0</v>
      </c>
      <c r="Q299" s="36">
        <f>SUMIFS(СВЦЭМ!$I$34:$I$777,СВЦЭМ!$A$34:$A$777,$A299,СВЦЭМ!$B$34:$B$777,Q$296)+'СЕТ СН'!$F$13</f>
        <v>0</v>
      </c>
      <c r="R299" s="36">
        <f>SUMIFS(СВЦЭМ!$I$34:$I$777,СВЦЭМ!$A$34:$A$777,$A299,СВЦЭМ!$B$34:$B$777,R$296)+'СЕТ СН'!$F$13</f>
        <v>0</v>
      </c>
      <c r="S299" s="36">
        <f>SUMIFS(СВЦЭМ!$I$34:$I$777,СВЦЭМ!$A$34:$A$777,$A299,СВЦЭМ!$B$34:$B$777,S$296)+'СЕТ СН'!$F$13</f>
        <v>0</v>
      </c>
      <c r="T299" s="36">
        <f>SUMIFS(СВЦЭМ!$I$34:$I$777,СВЦЭМ!$A$34:$A$777,$A299,СВЦЭМ!$B$34:$B$777,T$296)+'СЕТ СН'!$F$13</f>
        <v>0</v>
      </c>
      <c r="U299" s="36">
        <f>SUMIFS(СВЦЭМ!$I$34:$I$777,СВЦЭМ!$A$34:$A$777,$A299,СВЦЭМ!$B$34:$B$777,U$296)+'СЕТ СН'!$F$13</f>
        <v>0</v>
      </c>
      <c r="V299" s="36">
        <f>SUMIFS(СВЦЭМ!$I$34:$I$777,СВЦЭМ!$A$34:$A$777,$A299,СВЦЭМ!$B$34:$B$777,V$296)+'СЕТ СН'!$F$13</f>
        <v>0</v>
      </c>
      <c r="W299" s="36">
        <f>SUMIFS(СВЦЭМ!$I$34:$I$777,СВЦЭМ!$A$34:$A$777,$A299,СВЦЭМ!$B$34:$B$777,W$296)+'СЕТ СН'!$F$13</f>
        <v>0</v>
      </c>
      <c r="X299" s="36">
        <f>SUMIFS(СВЦЭМ!$I$34:$I$777,СВЦЭМ!$A$34:$A$777,$A299,СВЦЭМ!$B$34:$B$777,X$296)+'СЕТ СН'!$F$13</f>
        <v>0</v>
      </c>
      <c r="Y299" s="36">
        <f>SUMIFS(СВЦЭМ!$I$34:$I$777,СВЦЭМ!$A$34:$A$777,$A299,СВЦЭМ!$B$34:$B$777,Y$296)+'СЕТ СН'!$F$13</f>
        <v>0</v>
      </c>
    </row>
    <row r="300" spans="1:27" ht="15.75" x14ac:dyDescent="0.2">
      <c r="A300" s="35">
        <f t="shared" si="8"/>
        <v>43438</v>
      </c>
      <c r="B300" s="36">
        <f>SUMIFS(СВЦЭМ!$I$34:$I$777,СВЦЭМ!$A$34:$A$777,$A300,СВЦЭМ!$B$34:$B$777,B$296)+'СЕТ СН'!$F$13</f>
        <v>0</v>
      </c>
      <c r="C300" s="36">
        <f>SUMIFS(СВЦЭМ!$I$34:$I$777,СВЦЭМ!$A$34:$A$777,$A300,СВЦЭМ!$B$34:$B$777,C$296)+'СЕТ СН'!$F$13</f>
        <v>0</v>
      </c>
      <c r="D300" s="36">
        <f>SUMIFS(СВЦЭМ!$I$34:$I$777,СВЦЭМ!$A$34:$A$777,$A300,СВЦЭМ!$B$34:$B$777,D$296)+'СЕТ СН'!$F$13</f>
        <v>0</v>
      </c>
      <c r="E300" s="36">
        <f>SUMIFS(СВЦЭМ!$I$34:$I$777,СВЦЭМ!$A$34:$A$777,$A300,СВЦЭМ!$B$34:$B$777,E$296)+'СЕТ СН'!$F$13</f>
        <v>0</v>
      </c>
      <c r="F300" s="36">
        <f>SUMIFS(СВЦЭМ!$I$34:$I$777,СВЦЭМ!$A$34:$A$777,$A300,СВЦЭМ!$B$34:$B$777,F$296)+'СЕТ СН'!$F$13</f>
        <v>0</v>
      </c>
      <c r="G300" s="36">
        <f>SUMIFS(СВЦЭМ!$I$34:$I$777,СВЦЭМ!$A$34:$A$777,$A300,СВЦЭМ!$B$34:$B$777,G$296)+'СЕТ СН'!$F$13</f>
        <v>0</v>
      </c>
      <c r="H300" s="36">
        <f>SUMIFS(СВЦЭМ!$I$34:$I$777,СВЦЭМ!$A$34:$A$777,$A300,СВЦЭМ!$B$34:$B$777,H$296)+'СЕТ СН'!$F$13</f>
        <v>0</v>
      </c>
      <c r="I300" s="36">
        <f>SUMIFS(СВЦЭМ!$I$34:$I$777,СВЦЭМ!$A$34:$A$777,$A300,СВЦЭМ!$B$34:$B$777,I$296)+'СЕТ СН'!$F$13</f>
        <v>0</v>
      </c>
      <c r="J300" s="36">
        <f>SUMIFS(СВЦЭМ!$I$34:$I$777,СВЦЭМ!$A$34:$A$777,$A300,СВЦЭМ!$B$34:$B$777,J$296)+'СЕТ СН'!$F$13</f>
        <v>0</v>
      </c>
      <c r="K300" s="36">
        <f>SUMIFS(СВЦЭМ!$I$34:$I$777,СВЦЭМ!$A$34:$A$777,$A300,СВЦЭМ!$B$34:$B$777,K$296)+'СЕТ СН'!$F$13</f>
        <v>0</v>
      </c>
      <c r="L300" s="36">
        <f>SUMIFS(СВЦЭМ!$I$34:$I$777,СВЦЭМ!$A$34:$A$777,$A300,СВЦЭМ!$B$34:$B$777,L$296)+'СЕТ СН'!$F$13</f>
        <v>0</v>
      </c>
      <c r="M300" s="36">
        <f>SUMIFS(СВЦЭМ!$I$34:$I$777,СВЦЭМ!$A$34:$A$777,$A300,СВЦЭМ!$B$34:$B$777,M$296)+'СЕТ СН'!$F$13</f>
        <v>0</v>
      </c>
      <c r="N300" s="36">
        <f>SUMIFS(СВЦЭМ!$I$34:$I$777,СВЦЭМ!$A$34:$A$777,$A300,СВЦЭМ!$B$34:$B$777,N$296)+'СЕТ СН'!$F$13</f>
        <v>0</v>
      </c>
      <c r="O300" s="36">
        <f>SUMIFS(СВЦЭМ!$I$34:$I$777,СВЦЭМ!$A$34:$A$777,$A300,СВЦЭМ!$B$34:$B$777,O$296)+'СЕТ СН'!$F$13</f>
        <v>0</v>
      </c>
      <c r="P300" s="36">
        <f>SUMIFS(СВЦЭМ!$I$34:$I$777,СВЦЭМ!$A$34:$A$777,$A300,СВЦЭМ!$B$34:$B$777,P$296)+'СЕТ СН'!$F$13</f>
        <v>0</v>
      </c>
      <c r="Q300" s="36">
        <f>SUMIFS(СВЦЭМ!$I$34:$I$777,СВЦЭМ!$A$34:$A$777,$A300,СВЦЭМ!$B$34:$B$777,Q$296)+'СЕТ СН'!$F$13</f>
        <v>0</v>
      </c>
      <c r="R300" s="36">
        <f>SUMIFS(СВЦЭМ!$I$34:$I$777,СВЦЭМ!$A$34:$A$777,$A300,СВЦЭМ!$B$34:$B$777,R$296)+'СЕТ СН'!$F$13</f>
        <v>0</v>
      </c>
      <c r="S300" s="36">
        <f>SUMIFS(СВЦЭМ!$I$34:$I$777,СВЦЭМ!$A$34:$A$777,$A300,СВЦЭМ!$B$34:$B$777,S$296)+'СЕТ СН'!$F$13</f>
        <v>0</v>
      </c>
      <c r="T300" s="36">
        <f>SUMIFS(СВЦЭМ!$I$34:$I$777,СВЦЭМ!$A$34:$A$777,$A300,СВЦЭМ!$B$34:$B$777,T$296)+'СЕТ СН'!$F$13</f>
        <v>0</v>
      </c>
      <c r="U300" s="36">
        <f>SUMIFS(СВЦЭМ!$I$34:$I$777,СВЦЭМ!$A$34:$A$777,$A300,СВЦЭМ!$B$34:$B$777,U$296)+'СЕТ СН'!$F$13</f>
        <v>0</v>
      </c>
      <c r="V300" s="36">
        <f>SUMIFS(СВЦЭМ!$I$34:$I$777,СВЦЭМ!$A$34:$A$777,$A300,СВЦЭМ!$B$34:$B$777,V$296)+'СЕТ СН'!$F$13</f>
        <v>0</v>
      </c>
      <c r="W300" s="36">
        <f>SUMIFS(СВЦЭМ!$I$34:$I$777,СВЦЭМ!$A$34:$A$777,$A300,СВЦЭМ!$B$34:$B$777,W$296)+'СЕТ СН'!$F$13</f>
        <v>0</v>
      </c>
      <c r="X300" s="36">
        <f>SUMIFS(СВЦЭМ!$I$34:$I$777,СВЦЭМ!$A$34:$A$777,$A300,СВЦЭМ!$B$34:$B$777,X$296)+'СЕТ СН'!$F$13</f>
        <v>0</v>
      </c>
      <c r="Y300" s="36">
        <f>SUMIFS(СВЦЭМ!$I$34:$I$777,СВЦЭМ!$A$34:$A$777,$A300,СВЦЭМ!$B$34:$B$777,Y$296)+'СЕТ СН'!$F$13</f>
        <v>0</v>
      </c>
    </row>
    <row r="301" spans="1:27" ht="15.75" x14ac:dyDescent="0.2">
      <c r="A301" s="35">
        <f t="shared" si="8"/>
        <v>43439</v>
      </c>
      <c r="B301" s="36">
        <f>SUMIFS(СВЦЭМ!$I$34:$I$777,СВЦЭМ!$A$34:$A$777,$A301,СВЦЭМ!$B$34:$B$777,B$296)+'СЕТ СН'!$F$13</f>
        <v>0</v>
      </c>
      <c r="C301" s="36">
        <f>SUMIFS(СВЦЭМ!$I$34:$I$777,СВЦЭМ!$A$34:$A$777,$A301,СВЦЭМ!$B$34:$B$777,C$296)+'СЕТ СН'!$F$13</f>
        <v>0</v>
      </c>
      <c r="D301" s="36">
        <f>SUMIFS(СВЦЭМ!$I$34:$I$777,СВЦЭМ!$A$34:$A$777,$A301,СВЦЭМ!$B$34:$B$777,D$296)+'СЕТ СН'!$F$13</f>
        <v>0</v>
      </c>
      <c r="E301" s="36">
        <f>SUMIFS(СВЦЭМ!$I$34:$I$777,СВЦЭМ!$A$34:$A$777,$A301,СВЦЭМ!$B$34:$B$777,E$296)+'СЕТ СН'!$F$13</f>
        <v>0</v>
      </c>
      <c r="F301" s="36">
        <f>SUMIFS(СВЦЭМ!$I$34:$I$777,СВЦЭМ!$A$34:$A$777,$A301,СВЦЭМ!$B$34:$B$777,F$296)+'СЕТ СН'!$F$13</f>
        <v>0</v>
      </c>
      <c r="G301" s="36">
        <f>SUMIFS(СВЦЭМ!$I$34:$I$777,СВЦЭМ!$A$34:$A$777,$A301,СВЦЭМ!$B$34:$B$777,G$296)+'СЕТ СН'!$F$13</f>
        <v>0</v>
      </c>
      <c r="H301" s="36">
        <f>SUMIFS(СВЦЭМ!$I$34:$I$777,СВЦЭМ!$A$34:$A$777,$A301,СВЦЭМ!$B$34:$B$777,H$296)+'СЕТ СН'!$F$13</f>
        <v>0</v>
      </c>
      <c r="I301" s="36">
        <f>SUMIFS(СВЦЭМ!$I$34:$I$777,СВЦЭМ!$A$34:$A$777,$A301,СВЦЭМ!$B$34:$B$777,I$296)+'СЕТ СН'!$F$13</f>
        <v>0</v>
      </c>
      <c r="J301" s="36">
        <f>SUMIFS(СВЦЭМ!$I$34:$I$777,СВЦЭМ!$A$34:$A$777,$A301,СВЦЭМ!$B$34:$B$777,J$296)+'СЕТ СН'!$F$13</f>
        <v>0</v>
      </c>
      <c r="K301" s="36">
        <f>SUMIFS(СВЦЭМ!$I$34:$I$777,СВЦЭМ!$A$34:$A$777,$A301,СВЦЭМ!$B$34:$B$777,K$296)+'СЕТ СН'!$F$13</f>
        <v>0</v>
      </c>
      <c r="L301" s="36">
        <f>SUMIFS(СВЦЭМ!$I$34:$I$777,СВЦЭМ!$A$34:$A$777,$A301,СВЦЭМ!$B$34:$B$777,L$296)+'СЕТ СН'!$F$13</f>
        <v>0</v>
      </c>
      <c r="M301" s="36">
        <f>SUMIFS(СВЦЭМ!$I$34:$I$777,СВЦЭМ!$A$34:$A$777,$A301,СВЦЭМ!$B$34:$B$777,M$296)+'СЕТ СН'!$F$13</f>
        <v>0</v>
      </c>
      <c r="N301" s="36">
        <f>SUMIFS(СВЦЭМ!$I$34:$I$777,СВЦЭМ!$A$34:$A$777,$A301,СВЦЭМ!$B$34:$B$777,N$296)+'СЕТ СН'!$F$13</f>
        <v>0</v>
      </c>
      <c r="O301" s="36">
        <f>SUMIFS(СВЦЭМ!$I$34:$I$777,СВЦЭМ!$A$34:$A$777,$A301,СВЦЭМ!$B$34:$B$777,O$296)+'СЕТ СН'!$F$13</f>
        <v>0</v>
      </c>
      <c r="P301" s="36">
        <f>SUMIFS(СВЦЭМ!$I$34:$I$777,СВЦЭМ!$A$34:$A$777,$A301,СВЦЭМ!$B$34:$B$777,P$296)+'СЕТ СН'!$F$13</f>
        <v>0</v>
      </c>
      <c r="Q301" s="36">
        <f>SUMIFS(СВЦЭМ!$I$34:$I$777,СВЦЭМ!$A$34:$A$777,$A301,СВЦЭМ!$B$34:$B$777,Q$296)+'СЕТ СН'!$F$13</f>
        <v>0</v>
      </c>
      <c r="R301" s="36">
        <f>SUMIFS(СВЦЭМ!$I$34:$I$777,СВЦЭМ!$A$34:$A$777,$A301,СВЦЭМ!$B$34:$B$777,R$296)+'СЕТ СН'!$F$13</f>
        <v>0</v>
      </c>
      <c r="S301" s="36">
        <f>SUMIFS(СВЦЭМ!$I$34:$I$777,СВЦЭМ!$A$34:$A$777,$A301,СВЦЭМ!$B$34:$B$777,S$296)+'СЕТ СН'!$F$13</f>
        <v>0</v>
      </c>
      <c r="T301" s="36">
        <f>SUMIFS(СВЦЭМ!$I$34:$I$777,СВЦЭМ!$A$34:$A$777,$A301,СВЦЭМ!$B$34:$B$777,T$296)+'СЕТ СН'!$F$13</f>
        <v>0</v>
      </c>
      <c r="U301" s="36">
        <f>SUMIFS(СВЦЭМ!$I$34:$I$777,СВЦЭМ!$A$34:$A$777,$A301,СВЦЭМ!$B$34:$B$777,U$296)+'СЕТ СН'!$F$13</f>
        <v>0</v>
      </c>
      <c r="V301" s="36">
        <f>SUMIFS(СВЦЭМ!$I$34:$I$777,СВЦЭМ!$A$34:$A$777,$A301,СВЦЭМ!$B$34:$B$777,V$296)+'СЕТ СН'!$F$13</f>
        <v>0</v>
      </c>
      <c r="W301" s="36">
        <f>SUMIFS(СВЦЭМ!$I$34:$I$777,СВЦЭМ!$A$34:$A$777,$A301,СВЦЭМ!$B$34:$B$777,W$296)+'СЕТ СН'!$F$13</f>
        <v>0</v>
      </c>
      <c r="X301" s="36">
        <f>SUMIFS(СВЦЭМ!$I$34:$I$777,СВЦЭМ!$A$34:$A$777,$A301,СВЦЭМ!$B$34:$B$777,X$296)+'СЕТ СН'!$F$13</f>
        <v>0</v>
      </c>
      <c r="Y301" s="36">
        <f>SUMIFS(СВЦЭМ!$I$34:$I$777,СВЦЭМ!$A$34:$A$777,$A301,СВЦЭМ!$B$34:$B$777,Y$296)+'СЕТ СН'!$F$13</f>
        <v>0</v>
      </c>
    </row>
    <row r="302" spans="1:27" ht="15.75" x14ac:dyDescent="0.2">
      <c r="A302" s="35">
        <f t="shared" si="8"/>
        <v>43440</v>
      </c>
      <c r="B302" s="36">
        <f>SUMIFS(СВЦЭМ!$I$34:$I$777,СВЦЭМ!$A$34:$A$777,$A302,СВЦЭМ!$B$34:$B$777,B$296)+'СЕТ СН'!$F$13</f>
        <v>0</v>
      </c>
      <c r="C302" s="36">
        <f>SUMIFS(СВЦЭМ!$I$34:$I$777,СВЦЭМ!$A$34:$A$777,$A302,СВЦЭМ!$B$34:$B$777,C$296)+'СЕТ СН'!$F$13</f>
        <v>0</v>
      </c>
      <c r="D302" s="36">
        <f>SUMIFS(СВЦЭМ!$I$34:$I$777,СВЦЭМ!$A$34:$A$777,$A302,СВЦЭМ!$B$34:$B$777,D$296)+'СЕТ СН'!$F$13</f>
        <v>0</v>
      </c>
      <c r="E302" s="36">
        <f>SUMIFS(СВЦЭМ!$I$34:$I$777,СВЦЭМ!$A$34:$A$777,$A302,СВЦЭМ!$B$34:$B$777,E$296)+'СЕТ СН'!$F$13</f>
        <v>0</v>
      </c>
      <c r="F302" s="36">
        <f>SUMIFS(СВЦЭМ!$I$34:$I$777,СВЦЭМ!$A$34:$A$777,$A302,СВЦЭМ!$B$34:$B$777,F$296)+'СЕТ СН'!$F$13</f>
        <v>0</v>
      </c>
      <c r="G302" s="36">
        <f>SUMIFS(СВЦЭМ!$I$34:$I$777,СВЦЭМ!$A$34:$A$777,$A302,СВЦЭМ!$B$34:$B$777,G$296)+'СЕТ СН'!$F$13</f>
        <v>0</v>
      </c>
      <c r="H302" s="36">
        <f>SUMIFS(СВЦЭМ!$I$34:$I$777,СВЦЭМ!$A$34:$A$777,$A302,СВЦЭМ!$B$34:$B$777,H$296)+'СЕТ СН'!$F$13</f>
        <v>0</v>
      </c>
      <c r="I302" s="36">
        <f>SUMIFS(СВЦЭМ!$I$34:$I$777,СВЦЭМ!$A$34:$A$777,$A302,СВЦЭМ!$B$34:$B$777,I$296)+'СЕТ СН'!$F$13</f>
        <v>0</v>
      </c>
      <c r="J302" s="36">
        <f>SUMIFS(СВЦЭМ!$I$34:$I$777,СВЦЭМ!$A$34:$A$777,$A302,СВЦЭМ!$B$34:$B$777,J$296)+'СЕТ СН'!$F$13</f>
        <v>0</v>
      </c>
      <c r="K302" s="36">
        <f>SUMIFS(СВЦЭМ!$I$34:$I$777,СВЦЭМ!$A$34:$A$777,$A302,СВЦЭМ!$B$34:$B$777,K$296)+'СЕТ СН'!$F$13</f>
        <v>0</v>
      </c>
      <c r="L302" s="36">
        <f>SUMIFS(СВЦЭМ!$I$34:$I$777,СВЦЭМ!$A$34:$A$777,$A302,СВЦЭМ!$B$34:$B$777,L$296)+'СЕТ СН'!$F$13</f>
        <v>0</v>
      </c>
      <c r="M302" s="36">
        <f>SUMIFS(СВЦЭМ!$I$34:$I$777,СВЦЭМ!$A$34:$A$777,$A302,СВЦЭМ!$B$34:$B$777,M$296)+'СЕТ СН'!$F$13</f>
        <v>0</v>
      </c>
      <c r="N302" s="36">
        <f>SUMIFS(СВЦЭМ!$I$34:$I$777,СВЦЭМ!$A$34:$A$777,$A302,СВЦЭМ!$B$34:$B$777,N$296)+'СЕТ СН'!$F$13</f>
        <v>0</v>
      </c>
      <c r="O302" s="36">
        <f>SUMIFS(СВЦЭМ!$I$34:$I$777,СВЦЭМ!$A$34:$A$777,$A302,СВЦЭМ!$B$34:$B$777,O$296)+'СЕТ СН'!$F$13</f>
        <v>0</v>
      </c>
      <c r="P302" s="36">
        <f>SUMIFS(СВЦЭМ!$I$34:$I$777,СВЦЭМ!$A$34:$A$777,$A302,СВЦЭМ!$B$34:$B$777,P$296)+'СЕТ СН'!$F$13</f>
        <v>0</v>
      </c>
      <c r="Q302" s="36">
        <f>SUMIFS(СВЦЭМ!$I$34:$I$777,СВЦЭМ!$A$34:$A$777,$A302,СВЦЭМ!$B$34:$B$777,Q$296)+'СЕТ СН'!$F$13</f>
        <v>0</v>
      </c>
      <c r="R302" s="36">
        <f>SUMIFS(СВЦЭМ!$I$34:$I$777,СВЦЭМ!$A$34:$A$777,$A302,СВЦЭМ!$B$34:$B$777,R$296)+'СЕТ СН'!$F$13</f>
        <v>0</v>
      </c>
      <c r="S302" s="36">
        <f>SUMIFS(СВЦЭМ!$I$34:$I$777,СВЦЭМ!$A$34:$A$777,$A302,СВЦЭМ!$B$34:$B$777,S$296)+'СЕТ СН'!$F$13</f>
        <v>0</v>
      </c>
      <c r="T302" s="36">
        <f>SUMIFS(СВЦЭМ!$I$34:$I$777,СВЦЭМ!$A$34:$A$777,$A302,СВЦЭМ!$B$34:$B$777,T$296)+'СЕТ СН'!$F$13</f>
        <v>0</v>
      </c>
      <c r="U302" s="36">
        <f>SUMIFS(СВЦЭМ!$I$34:$I$777,СВЦЭМ!$A$34:$A$777,$A302,СВЦЭМ!$B$34:$B$777,U$296)+'СЕТ СН'!$F$13</f>
        <v>0</v>
      </c>
      <c r="V302" s="36">
        <f>SUMIFS(СВЦЭМ!$I$34:$I$777,СВЦЭМ!$A$34:$A$777,$A302,СВЦЭМ!$B$34:$B$777,V$296)+'СЕТ СН'!$F$13</f>
        <v>0</v>
      </c>
      <c r="W302" s="36">
        <f>SUMIFS(СВЦЭМ!$I$34:$I$777,СВЦЭМ!$A$34:$A$777,$A302,СВЦЭМ!$B$34:$B$777,W$296)+'СЕТ СН'!$F$13</f>
        <v>0</v>
      </c>
      <c r="X302" s="36">
        <f>SUMIFS(СВЦЭМ!$I$34:$I$777,СВЦЭМ!$A$34:$A$777,$A302,СВЦЭМ!$B$34:$B$777,X$296)+'СЕТ СН'!$F$13</f>
        <v>0</v>
      </c>
      <c r="Y302" s="36">
        <f>SUMIFS(СВЦЭМ!$I$34:$I$777,СВЦЭМ!$A$34:$A$777,$A302,СВЦЭМ!$B$34:$B$777,Y$296)+'СЕТ СН'!$F$13</f>
        <v>0</v>
      </c>
    </row>
    <row r="303" spans="1:27" ht="15.75" x14ac:dyDescent="0.2">
      <c r="A303" s="35">
        <f t="shared" si="8"/>
        <v>43441</v>
      </c>
      <c r="B303" s="36">
        <f>SUMIFS(СВЦЭМ!$I$34:$I$777,СВЦЭМ!$A$34:$A$777,$A303,СВЦЭМ!$B$34:$B$777,B$296)+'СЕТ СН'!$F$13</f>
        <v>0</v>
      </c>
      <c r="C303" s="36">
        <f>SUMIFS(СВЦЭМ!$I$34:$I$777,СВЦЭМ!$A$34:$A$777,$A303,СВЦЭМ!$B$34:$B$777,C$296)+'СЕТ СН'!$F$13</f>
        <v>0</v>
      </c>
      <c r="D303" s="36">
        <f>SUMIFS(СВЦЭМ!$I$34:$I$777,СВЦЭМ!$A$34:$A$777,$A303,СВЦЭМ!$B$34:$B$777,D$296)+'СЕТ СН'!$F$13</f>
        <v>0</v>
      </c>
      <c r="E303" s="36">
        <f>SUMIFS(СВЦЭМ!$I$34:$I$777,СВЦЭМ!$A$34:$A$777,$A303,СВЦЭМ!$B$34:$B$777,E$296)+'СЕТ СН'!$F$13</f>
        <v>0</v>
      </c>
      <c r="F303" s="36">
        <f>SUMIFS(СВЦЭМ!$I$34:$I$777,СВЦЭМ!$A$34:$A$777,$A303,СВЦЭМ!$B$34:$B$777,F$296)+'СЕТ СН'!$F$13</f>
        <v>0</v>
      </c>
      <c r="G303" s="36">
        <f>SUMIFS(СВЦЭМ!$I$34:$I$777,СВЦЭМ!$A$34:$A$777,$A303,СВЦЭМ!$B$34:$B$777,G$296)+'СЕТ СН'!$F$13</f>
        <v>0</v>
      </c>
      <c r="H303" s="36">
        <f>SUMIFS(СВЦЭМ!$I$34:$I$777,СВЦЭМ!$A$34:$A$777,$A303,СВЦЭМ!$B$34:$B$777,H$296)+'СЕТ СН'!$F$13</f>
        <v>0</v>
      </c>
      <c r="I303" s="36">
        <f>SUMIFS(СВЦЭМ!$I$34:$I$777,СВЦЭМ!$A$34:$A$777,$A303,СВЦЭМ!$B$34:$B$777,I$296)+'СЕТ СН'!$F$13</f>
        <v>0</v>
      </c>
      <c r="J303" s="36">
        <f>SUMIFS(СВЦЭМ!$I$34:$I$777,СВЦЭМ!$A$34:$A$777,$A303,СВЦЭМ!$B$34:$B$777,J$296)+'СЕТ СН'!$F$13</f>
        <v>0</v>
      </c>
      <c r="K303" s="36">
        <f>SUMIFS(СВЦЭМ!$I$34:$I$777,СВЦЭМ!$A$34:$A$777,$A303,СВЦЭМ!$B$34:$B$777,K$296)+'СЕТ СН'!$F$13</f>
        <v>0</v>
      </c>
      <c r="L303" s="36">
        <f>SUMIFS(СВЦЭМ!$I$34:$I$777,СВЦЭМ!$A$34:$A$777,$A303,СВЦЭМ!$B$34:$B$777,L$296)+'СЕТ СН'!$F$13</f>
        <v>0</v>
      </c>
      <c r="M303" s="36">
        <f>SUMIFS(СВЦЭМ!$I$34:$I$777,СВЦЭМ!$A$34:$A$777,$A303,СВЦЭМ!$B$34:$B$777,M$296)+'СЕТ СН'!$F$13</f>
        <v>0</v>
      </c>
      <c r="N303" s="36">
        <f>SUMIFS(СВЦЭМ!$I$34:$I$777,СВЦЭМ!$A$34:$A$777,$A303,СВЦЭМ!$B$34:$B$777,N$296)+'СЕТ СН'!$F$13</f>
        <v>0</v>
      </c>
      <c r="O303" s="36">
        <f>SUMIFS(СВЦЭМ!$I$34:$I$777,СВЦЭМ!$A$34:$A$777,$A303,СВЦЭМ!$B$34:$B$777,O$296)+'СЕТ СН'!$F$13</f>
        <v>0</v>
      </c>
      <c r="P303" s="36">
        <f>SUMIFS(СВЦЭМ!$I$34:$I$777,СВЦЭМ!$A$34:$A$777,$A303,СВЦЭМ!$B$34:$B$777,P$296)+'СЕТ СН'!$F$13</f>
        <v>0</v>
      </c>
      <c r="Q303" s="36">
        <f>SUMIFS(СВЦЭМ!$I$34:$I$777,СВЦЭМ!$A$34:$A$777,$A303,СВЦЭМ!$B$34:$B$777,Q$296)+'СЕТ СН'!$F$13</f>
        <v>0</v>
      </c>
      <c r="R303" s="36">
        <f>SUMIFS(СВЦЭМ!$I$34:$I$777,СВЦЭМ!$A$34:$A$777,$A303,СВЦЭМ!$B$34:$B$777,R$296)+'СЕТ СН'!$F$13</f>
        <v>0</v>
      </c>
      <c r="S303" s="36">
        <f>SUMIFS(СВЦЭМ!$I$34:$I$777,СВЦЭМ!$A$34:$A$777,$A303,СВЦЭМ!$B$34:$B$777,S$296)+'СЕТ СН'!$F$13</f>
        <v>0</v>
      </c>
      <c r="T303" s="36">
        <f>SUMIFS(СВЦЭМ!$I$34:$I$777,СВЦЭМ!$A$34:$A$777,$A303,СВЦЭМ!$B$34:$B$777,T$296)+'СЕТ СН'!$F$13</f>
        <v>0</v>
      </c>
      <c r="U303" s="36">
        <f>SUMIFS(СВЦЭМ!$I$34:$I$777,СВЦЭМ!$A$34:$A$777,$A303,СВЦЭМ!$B$34:$B$777,U$296)+'СЕТ СН'!$F$13</f>
        <v>0</v>
      </c>
      <c r="V303" s="36">
        <f>SUMIFS(СВЦЭМ!$I$34:$I$777,СВЦЭМ!$A$34:$A$777,$A303,СВЦЭМ!$B$34:$B$777,V$296)+'СЕТ СН'!$F$13</f>
        <v>0</v>
      </c>
      <c r="W303" s="36">
        <f>SUMIFS(СВЦЭМ!$I$34:$I$777,СВЦЭМ!$A$34:$A$777,$A303,СВЦЭМ!$B$34:$B$777,W$296)+'СЕТ СН'!$F$13</f>
        <v>0</v>
      </c>
      <c r="X303" s="36">
        <f>SUMIFS(СВЦЭМ!$I$34:$I$777,СВЦЭМ!$A$34:$A$777,$A303,СВЦЭМ!$B$34:$B$777,X$296)+'СЕТ СН'!$F$13</f>
        <v>0</v>
      </c>
      <c r="Y303" s="36">
        <f>SUMIFS(СВЦЭМ!$I$34:$I$777,СВЦЭМ!$A$34:$A$777,$A303,СВЦЭМ!$B$34:$B$777,Y$296)+'СЕТ СН'!$F$13</f>
        <v>0</v>
      </c>
    </row>
    <row r="304" spans="1:27" ht="15.75" x14ac:dyDescent="0.2">
      <c r="A304" s="35">
        <f t="shared" si="8"/>
        <v>43442</v>
      </c>
      <c r="B304" s="36">
        <f>SUMIFS(СВЦЭМ!$I$34:$I$777,СВЦЭМ!$A$34:$A$777,$A304,СВЦЭМ!$B$34:$B$777,B$296)+'СЕТ СН'!$F$13</f>
        <v>0</v>
      </c>
      <c r="C304" s="36">
        <f>SUMIFS(СВЦЭМ!$I$34:$I$777,СВЦЭМ!$A$34:$A$777,$A304,СВЦЭМ!$B$34:$B$777,C$296)+'СЕТ СН'!$F$13</f>
        <v>0</v>
      </c>
      <c r="D304" s="36">
        <f>SUMIFS(СВЦЭМ!$I$34:$I$777,СВЦЭМ!$A$34:$A$777,$A304,СВЦЭМ!$B$34:$B$777,D$296)+'СЕТ СН'!$F$13</f>
        <v>0</v>
      </c>
      <c r="E304" s="36">
        <f>SUMIFS(СВЦЭМ!$I$34:$I$777,СВЦЭМ!$A$34:$A$777,$A304,СВЦЭМ!$B$34:$B$777,E$296)+'СЕТ СН'!$F$13</f>
        <v>0</v>
      </c>
      <c r="F304" s="36">
        <f>SUMIFS(СВЦЭМ!$I$34:$I$777,СВЦЭМ!$A$34:$A$777,$A304,СВЦЭМ!$B$34:$B$777,F$296)+'СЕТ СН'!$F$13</f>
        <v>0</v>
      </c>
      <c r="G304" s="36">
        <f>SUMIFS(СВЦЭМ!$I$34:$I$777,СВЦЭМ!$A$34:$A$777,$A304,СВЦЭМ!$B$34:$B$777,G$296)+'СЕТ СН'!$F$13</f>
        <v>0</v>
      </c>
      <c r="H304" s="36">
        <f>SUMIFS(СВЦЭМ!$I$34:$I$777,СВЦЭМ!$A$34:$A$777,$A304,СВЦЭМ!$B$34:$B$777,H$296)+'СЕТ СН'!$F$13</f>
        <v>0</v>
      </c>
      <c r="I304" s="36">
        <f>SUMIFS(СВЦЭМ!$I$34:$I$777,СВЦЭМ!$A$34:$A$777,$A304,СВЦЭМ!$B$34:$B$777,I$296)+'СЕТ СН'!$F$13</f>
        <v>0</v>
      </c>
      <c r="J304" s="36">
        <f>SUMIFS(СВЦЭМ!$I$34:$I$777,СВЦЭМ!$A$34:$A$777,$A304,СВЦЭМ!$B$34:$B$777,J$296)+'СЕТ СН'!$F$13</f>
        <v>0</v>
      </c>
      <c r="K304" s="36">
        <f>SUMIFS(СВЦЭМ!$I$34:$I$777,СВЦЭМ!$A$34:$A$777,$A304,СВЦЭМ!$B$34:$B$777,K$296)+'СЕТ СН'!$F$13</f>
        <v>0</v>
      </c>
      <c r="L304" s="36">
        <f>SUMIFS(СВЦЭМ!$I$34:$I$777,СВЦЭМ!$A$34:$A$777,$A304,СВЦЭМ!$B$34:$B$777,L$296)+'СЕТ СН'!$F$13</f>
        <v>0</v>
      </c>
      <c r="M304" s="36">
        <f>SUMIFS(СВЦЭМ!$I$34:$I$777,СВЦЭМ!$A$34:$A$777,$A304,СВЦЭМ!$B$34:$B$777,M$296)+'СЕТ СН'!$F$13</f>
        <v>0</v>
      </c>
      <c r="N304" s="36">
        <f>SUMIFS(СВЦЭМ!$I$34:$I$777,СВЦЭМ!$A$34:$A$777,$A304,СВЦЭМ!$B$34:$B$777,N$296)+'СЕТ СН'!$F$13</f>
        <v>0</v>
      </c>
      <c r="O304" s="36">
        <f>SUMIFS(СВЦЭМ!$I$34:$I$777,СВЦЭМ!$A$34:$A$777,$A304,СВЦЭМ!$B$34:$B$777,O$296)+'СЕТ СН'!$F$13</f>
        <v>0</v>
      </c>
      <c r="P304" s="36">
        <f>SUMIFS(СВЦЭМ!$I$34:$I$777,СВЦЭМ!$A$34:$A$777,$A304,СВЦЭМ!$B$34:$B$777,P$296)+'СЕТ СН'!$F$13</f>
        <v>0</v>
      </c>
      <c r="Q304" s="36">
        <f>SUMIFS(СВЦЭМ!$I$34:$I$777,СВЦЭМ!$A$34:$A$777,$A304,СВЦЭМ!$B$34:$B$777,Q$296)+'СЕТ СН'!$F$13</f>
        <v>0</v>
      </c>
      <c r="R304" s="36">
        <f>SUMIFS(СВЦЭМ!$I$34:$I$777,СВЦЭМ!$A$34:$A$777,$A304,СВЦЭМ!$B$34:$B$777,R$296)+'СЕТ СН'!$F$13</f>
        <v>0</v>
      </c>
      <c r="S304" s="36">
        <f>SUMIFS(СВЦЭМ!$I$34:$I$777,СВЦЭМ!$A$34:$A$777,$A304,СВЦЭМ!$B$34:$B$777,S$296)+'СЕТ СН'!$F$13</f>
        <v>0</v>
      </c>
      <c r="T304" s="36">
        <f>SUMIFS(СВЦЭМ!$I$34:$I$777,СВЦЭМ!$A$34:$A$777,$A304,СВЦЭМ!$B$34:$B$777,T$296)+'СЕТ СН'!$F$13</f>
        <v>0</v>
      </c>
      <c r="U304" s="36">
        <f>SUMIFS(СВЦЭМ!$I$34:$I$777,СВЦЭМ!$A$34:$A$777,$A304,СВЦЭМ!$B$34:$B$777,U$296)+'СЕТ СН'!$F$13</f>
        <v>0</v>
      </c>
      <c r="V304" s="36">
        <f>SUMIFS(СВЦЭМ!$I$34:$I$777,СВЦЭМ!$A$34:$A$777,$A304,СВЦЭМ!$B$34:$B$777,V$296)+'СЕТ СН'!$F$13</f>
        <v>0</v>
      </c>
      <c r="W304" s="36">
        <f>SUMIFS(СВЦЭМ!$I$34:$I$777,СВЦЭМ!$A$34:$A$777,$A304,СВЦЭМ!$B$34:$B$777,W$296)+'СЕТ СН'!$F$13</f>
        <v>0</v>
      </c>
      <c r="X304" s="36">
        <f>SUMIFS(СВЦЭМ!$I$34:$I$777,СВЦЭМ!$A$34:$A$777,$A304,СВЦЭМ!$B$34:$B$777,X$296)+'СЕТ СН'!$F$13</f>
        <v>0</v>
      </c>
      <c r="Y304" s="36">
        <f>SUMIFS(СВЦЭМ!$I$34:$I$777,СВЦЭМ!$A$34:$A$777,$A304,СВЦЭМ!$B$34:$B$777,Y$296)+'СЕТ СН'!$F$13</f>
        <v>0</v>
      </c>
    </row>
    <row r="305" spans="1:25" ht="15.75" x14ac:dyDescent="0.2">
      <c r="A305" s="35">
        <f t="shared" si="8"/>
        <v>43443</v>
      </c>
      <c r="B305" s="36">
        <f>SUMIFS(СВЦЭМ!$I$34:$I$777,СВЦЭМ!$A$34:$A$777,$A305,СВЦЭМ!$B$34:$B$777,B$296)+'СЕТ СН'!$F$13</f>
        <v>0</v>
      </c>
      <c r="C305" s="36">
        <f>SUMIFS(СВЦЭМ!$I$34:$I$777,СВЦЭМ!$A$34:$A$777,$A305,СВЦЭМ!$B$34:$B$777,C$296)+'СЕТ СН'!$F$13</f>
        <v>0</v>
      </c>
      <c r="D305" s="36">
        <f>SUMIFS(СВЦЭМ!$I$34:$I$777,СВЦЭМ!$A$34:$A$777,$A305,СВЦЭМ!$B$34:$B$777,D$296)+'СЕТ СН'!$F$13</f>
        <v>0</v>
      </c>
      <c r="E305" s="36">
        <f>SUMIFS(СВЦЭМ!$I$34:$I$777,СВЦЭМ!$A$34:$A$777,$A305,СВЦЭМ!$B$34:$B$777,E$296)+'СЕТ СН'!$F$13</f>
        <v>0</v>
      </c>
      <c r="F305" s="36">
        <f>SUMIFS(СВЦЭМ!$I$34:$I$777,СВЦЭМ!$A$34:$A$777,$A305,СВЦЭМ!$B$34:$B$777,F$296)+'СЕТ СН'!$F$13</f>
        <v>0</v>
      </c>
      <c r="G305" s="36">
        <f>SUMIFS(СВЦЭМ!$I$34:$I$777,СВЦЭМ!$A$34:$A$777,$A305,СВЦЭМ!$B$34:$B$777,G$296)+'СЕТ СН'!$F$13</f>
        <v>0</v>
      </c>
      <c r="H305" s="36">
        <f>SUMIFS(СВЦЭМ!$I$34:$I$777,СВЦЭМ!$A$34:$A$777,$A305,СВЦЭМ!$B$34:$B$777,H$296)+'СЕТ СН'!$F$13</f>
        <v>0</v>
      </c>
      <c r="I305" s="36">
        <f>SUMIFS(СВЦЭМ!$I$34:$I$777,СВЦЭМ!$A$34:$A$777,$A305,СВЦЭМ!$B$34:$B$777,I$296)+'СЕТ СН'!$F$13</f>
        <v>0</v>
      </c>
      <c r="J305" s="36">
        <f>SUMIFS(СВЦЭМ!$I$34:$I$777,СВЦЭМ!$A$34:$A$777,$A305,СВЦЭМ!$B$34:$B$777,J$296)+'СЕТ СН'!$F$13</f>
        <v>0</v>
      </c>
      <c r="K305" s="36">
        <f>SUMIFS(СВЦЭМ!$I$34:$I$777,СВЦЭМ!$A$34:$A$777,$A305,СВЦЭМ!$B$34:$B$777,K$296)+'СЕТ СН'!$F$13</f>
        <v>0</v>
      </c>
      <c r="L305" s="36">
        <f>SUMIFS(СВЦЭМ!$I$34:$I$777,СВЦЭМ!$A$34:$A$777,$A305,СВЦЭМ!$B$34:$B$777,L$296)+'СЕТ СН'!$F$13</f>
        <v>0</v>
      </c>
      <c r="M305" s="36">
        <f>SUMIFS(СВЦЭМ!$I$34:$I$777,СВЦЭМ!$A$34:$A$777,$A305,СВЦЭМ!$B$34:$B$777,M$296)+'СЕТ СН'!$F$13</f>
        <v>0</v>
      </c>
      <c r="N305" s="36">
        <f>SUMIFS(СВЦЭМ!$I$34:$I$777,СВЦЭМ!$A$34:$A$777,$A305,СВЦЭМ!$B$34:$B$777,N$296)+'СЕТ СН'!$F$13</f>
        <v>0</v>
      </c>
      <c r="O305" s="36">
        <f>SUMIFS(СВЦЭМ!$I$34:$I$777,СВЦЭМ!$A$34:$A$777,$A305,СВЦЭМ!$B$34:$B$777,O$296)+'СЕТ СН'!$F$13</f>
        <v>0</v>
      </c>
      <c r="P305" s="36">
        <f>SUMIFS(СВЦЭМ!$I$34:$I$777,СВЦЭМ!$A$34:$A$777,$A305,СВЦЭМ!$B$34:$B$777,P$296)+'СЕТ СН'!$F$13</f>
        <v>0</v>
      </c>
      <c r="Q305" s="36">
        <f>SUMIFS(СВЦЭМ!$I$34:$I$777,СВЦЭМ!$A$34:$A$777,$A305,СВЦЭМ!$B$34:$B$777,Q$296)+'СЕТ СН'!$F$13</f>
        <v>0</v>
      </c>
      <c r="R305" s="36">
        <f>SUMIFS(СВЦЭМ!$I$34:$I$777,СВЦЭМ!$A$34:$A$777,$A305,СВЦЭМ!$B$34:$B$777,R$296)+'СЕТ СН'!$F$13</f>
        <v>0</v>
      </c>
      <c r="S305" s="36">
        <f>SUMIFS(СВЦЭМ!$I$34:$I$777,СВЦЭМ!$A$34:$A$777,$A305,СВЦЭМ!$B$34:$B$777,S$296)+'СЕТ СН'!$F$13</f>
        <v>0</v>
      </c>
      <c r="T305" s="36">
        <f>SUMIFS(СВЦЭМ!$I$34:$I$777,СВЦЭМ!$A$34:$A$777,$A305,СВЦЭМ!$B$34:$B$777,T$296)+'СЕТ СН'!$F$13</f>
        <v>0</v>
      </c>
      <c r="U305" s="36">
        <f>SUMIFS(СВЦЭМ!$I$34:$I$777,СВЦЭМ!$A$34:$A$777,$A305,СВЦЭМ!$B$34:$B$777,U$296)+'СЕТ СН'!$F$13</f>
        <v>0</v>
      </c>
      <c r="V305" s="36">
        <f>SUMIFS(СВЦЭМ!$I$34:$I$777,СВЦЭМ!$A$34:$A$777,$A305,СВЦЭМ!$B$34:$B$777,V$296)+'СЕТ СН'!$F$13</f>
        <v>0</v>
      </c>
      <c r="W305" s="36">
        <f>SUMIFS(СВЦЭМ!$I$34:$I$777,СВЦЭМ!$A$34:$A$777,$A305,СВЦЭМ!$B$34:$B$777,W$296)+'СЕТ СН'!$F$13</f>
        <v>0</v>
      </c>
      <c r="X305" s="36">
        <f>SUMIFS(СВЦЭМ!$I$34:$I$777,СВЦЭМ!$A$34:$A$777,$A305,СВЦЭМ!$B$34:$B$777,X$296)+'СЕТ СН'!$F$13</f>
        <v>0</v>
      </c>
      <c r="Y305" s="36">
        <f>SUMIFS(СВЦЭМ!$I$34:$I$777,СВЦЭМ!$A$34:$A$777,$A305,СВЦЭМ!$B$34:$B$777,Y$296)+'СЕТ СН'!$F$13</f>
        <v>0</v>
      </c>
    </row>
    <row r="306" spans="1:25" ht="15.75" x14ac:dyDescent="0.2">
      <c r="A306" s="35">
        <f t="shared" si="8"/>
        <v>43444</v>
      </c>
      <c r="B306" s="36">
        <f>SUMIFS(СВЦЭМ!$I$34:$I$777,СВЦЭМ!$A$34:$A$777,$A306,СВЦЭМ!$B$34:$B$777,B$296)+'СЕТ СН'!$F$13</f>
        <v>0</v>
      </c>
      <c r="C306" s="36">
        <f>SUMIFS(СВЦЭМ!$I$34:$I$777,СВЦЭМ!$A$34:$A$777,$A306,СВЦЭМ!$B$34:$B$777,C$296)+'СЕТ СН'!$F$13</f>
        <v>0</v>
      </c>
      <c r="D306" s="36">
        <f>SUMIFS(СВЦЭМ!$I$34:$I$777,СВЦЭМ!$A$34:$A$777,$A306,СВЦЭМ!$B$34:$B$777,D$296)+'СЕТ СН'!$F$13</f>
        <v>0</v>
      </c>
      <c r="E306" s="36">
        <f>SUMIFS(СВЦЭМ!$I$34:$I$777,СВЦЭМ!$A$34:$A$777,$A306,СВЦЭМ!$B$34:$B$777,E$296)+'СЕТ СН'!$F$13</f>
        <v>0</v>
      </c>
      <c r="F306" s="36">
        <f>SUMIFS(СВЦЭМ!$I$34:$I$777,СВЦЭМ!$A$34:$A$777,$A306,СВЦЭМ!$B$34:$B$777,F$296)+'СЕТ СН'!$F$13</f>
        <v>0</v>
      </c>
      <c r="G306" s="36">
        <f>SUMIFS(СВЦЭМ!$I$34:$I$777,СВЦЭМ!$A$34:$A$777,$A306,СВЦЭМ!$B$34:$B$777,G$296)+'СЕТ СН'!$F$13</f>
        <v>0</v>
      </c>
      <c r="H306" s="36">
        <f>SUMIFS(СВЦЭМ!$I$34:$I$777,СВЦЭМ!$A$34:$A$777,$A306,СВЦЭМ!$B$34:$B$777,H$296)+'СЕТ СН'!$F$13</f>
        <v>0</v>
      </c>
      <c r="I306" s="36">
        <f>SUMIFS(СВЦЭМ!$I$34:$I$777,СВЦЭМ!$A$34:$A$777,$A306,СВЦЭМ!$B$34:$B$777,I$296)+'СЕТ СН'!$F$13</f>
        <v>0</v>
      </c>
      <c r="J306" s="36">
        <f>SUMIFS(СВЦЭМ!$I$34:$I$777,СВЦЭМ!$A$34:$A$777,$A306,СВЦЭМ!$B$34:$B$777,J$296)+'СЕТ СН'!$F$13</f>
        <v>0</v>
      </c>
      <c r="K306" s="36">
        <f>SUMIFS(СВЦЭМ!$I$34:$I$777,СВЦЭМ!$A$34:$A$777,$A306,СВЦЭМ!$B$34:$B$777,K$296)+'СЕТ СН'!$F$13</f>
        <v>0</v>
      </c>
      <c r="L306" s="36">
        <f>SUMIFS(СВЦЭМ!$I$34:$I$777,СВЦЭМ!$A$34:$A$777,$A306,СВЦЭМ!$B$34:$B$777,L$296)+'СЕТ СН'!$F$13</f>
        <v>0</v>
      </c>
      <c r="M306" s="36">
        <f>SUMIFS(СВЦЭМ!$I$34:$I$777,СВЦЭМ!$A$34:$A$777,$A306,СВЦЭМ!$B$34:$B$777,M$296)+'СЕТ СН'!$F$13</f>
        <v>0</v>
      </c>
      <c r="N306" s="36">
        <f>SUMIFS(СВЦЭМ!$I$34:$I$777,СВЦЭМ!$A$34:$A$777,$A306,СВЦЭМ!$B$34:$B$777,N$296)+'СЕТ СН'!$F$13</f>
        <v>0</v>
      </c>
      <c r="O306" s="36">
        <f>SUMIFS(СВЦЭМ!$I$34:$I$777,СВЦЭМ!$A$34:$A$777,$A306,СВЦЭМ!$B$34:$B$777,O$296)+'СЕТ СН'!$F$13</f>
        <v>0</v>
      </c>
      <c r="P306" s="36">
        <f>SUMIFS(СВЦЭМ!$I$34:$I$777,СВЦЭМ!$A$34:$A$777,$A306,СВЦЭМ!$B$34:$B$777,P$296)+'СЕТ СН'!$F$13</f>
        <v>0</v>
      </c>
      <c r="Q306" s="36">
        <f>SUMIFS(СВЦЭМ!$I$34:$I$777,СВЦЭМ!$A$34:$A$777,$A306,СВЦЭМ!$B$34:$B$777,Q$296)+'СЕТ СН'!$F$13</f>
        <v>0</v>
      </c>
      <c r="R306" s="36">
        <f>SUMIFS(СВЦЭМ!$I$34:$I$777,СВЦЭМ!$A$34:$A$777,$A306,СВЦЭМ!$B$34:$B$777,R$296)+'СЕТ СН'!$F$13</f>
        <v>0</v>
      </c>
      <c r="S306" s="36">
        <f>SUMIFS(СВЦЭМ!$I$34:$I$777,СВЦЭМ!$A$34:$A$777,$A306,СВЦЭМ!$B$34:$B$777,S$296)+'СЕТ СН'!$F$13</f>
        <v>0</v>
      </c>
      <c r="T306" s="36">
        <f>SUMIFS(СВЦЭМ!$I$34:$I$777,СВЦЭМ!$A$34:$A$777,$A306,СВЦЭМ!$B$34:$B$777,T$296)+'СЕТ СН'!$F$13</f>
        <v>0</v>
      </c>
      <c r="U306" s="36">
        <f>SUMIFS(СВЦЭМ!$I$34:$I$777,СВЦЭМ!$A$34:$A$777,$A306,СВЦЭМ!$B$34:$B$777,U$296)+'СЕТ СН'!$F$13</f>
        <v>0</v>
      </c>
      <c r="V306" s="36">
        <f>SUMIFS(СВЦЭМ!$I$34:$I$777,СВЦЭМ!$A$34:$A$777,$A306,СВЦЭМ!$B$34:$B$777,V$296)+'СЕТ СН'!$F$13</f>
        <v>0</v>
      </c>
      <c r="W306" s="36">
        <f>SUMIFS(СВЦЭМ!$I$34:$I$777,СВЦЭМ!$A$34:$A$777,$A306,СВЦЭМ!$B$34:$B$777,W$296)+'СЕТ СН'!$F$13</f>
        <v>0</v>
      </c>
      <c r="X306" s="36">
        <f>SUMIFS(СВЦЭМ!$I$34:$I$777,СВЦЭМ!$A$34:$A$777,$A306,СВЦЭМ!$B$34:$B$777,X$296)+'СЕТ СН'!$F$13</f>
        <v>0</v>
      </c>
      <c r="Y306" s="36">
        <f>SUMIFS(СВЦЭМ!$I$34:$I$777,СВЦЭМ!$A$34:$A$777,$A306,СВЦЭМ!$B$34:$B$777,Y$296)+'СЕТ СН'!$F$13</f>
        <v>0</v>
      </c>
    </row>
    <row r="307" spans="1:25" ht="15.75" x14ac:dyDescent="0.2">
      <c r="A307" s="35">
        <f t="shared" si="8"/>
        <v>43445</v>
      </c>
      <c r="B307" s="36">
        <f>SUMIFS(СВЦЭМ!$I$34:$I$777,СВЦЭМ!$A$34:$A$777,$A307,СВЦЭМ!$B$34:$B$777,B$296)+'СЕТ СН'!$F$13</f>
        <v>0</v>
      </c>
      <c r="C307" s="36">
        <f>SUMIFS(СВЦЭМ!$I$34:$I$777,СВЦЭМ!$A$34:$A$777,$A307,СВЦЭМ!$B$34:$B$777,C$296)+'СЕТ СН'!$F$13</f>
        <v>0</v>
      </c>
      <c r="D307" s="36">
        <f>SUMIFS(СВЦЭМ!$I$34:$I$777,СВЦЭМ!$A$34:$A$777,$A307,СВЦЭМ!$B$34:$B$777,D$296)+'СЕТ СН'!$F$13</f>
        <v>0</v>
      </c>
      <c r="E307" s="36">
        <f>SUMIFS(СВЦЭМ!$I$34:$I$777,СВЦЭМ!$A$34:$A$777,$A307,СВЦЭМ!$B$34:$B$777,E$296)+'СЕТ СН'!$F$13</f>
        <v>0</v>
      </c>
      <c r="F307" s="36">
        <f>SUMIFS(СВЦЭМ!$I$34:$I$777,СВЦЭМ!$A$34:$A$777,$A307,СВЦЭМ!$B$34:$B$777,F$296)+'СЕТ СН'!$F$13</f>
        <v>0</v>
      </c>
      <c r="G307" s="36">
        <f>SUMIFS(СВЦЭМ!$I$34:$I$777,СВЦЭМ!$A$34:$A$777,$A307,СВЦЭМ!$B$34:$B$777,G$296)+'СЕТ СН'!$F$13</f>
        <v>0</v>
      </c>
      <c r="H307" s="36">
        <f>SUMIFS(СВЦЭМ!$I$34:$I$777,СВЦЭМ!$A$34:$A$777,$A307,СВЦЭМ!$B$34:$B$777,H$296)+'СЕТ СН'!$F$13</f>
        <v>0</v>
      </c>
      <c r="I307" s="36">
        <f>SUMIFS(СВЦЭМ!$I$34:$I$777,СВЦЭМ!$A$34:$A$777,$A307,СВЦЭМ!$B$34:$B$777,I$296)+'СЕТ СН'!$F$13</f>
        <v>0</v>
      </c>
      <c r="J307" s="36">
        <f>SUMIFS(СВЦЭМ!$I$34:$I$777,СВЦЭМ!$A$34:$A$777,$A307,СВЦЭМ!$B$34:$B$777,J$296)+'СЕТ СН'!$F$13</f>
        <v>0</v>
      </c>
      <c r="K307" s="36">
        <f>SUMIFS(СВЦЭМ!$I$34:$I$777,СВЦЭМ!$A$34:$A$777,$A307,СВЦЭМ!$B$34:$B$777,K$296)+'СЕТ СН'!$F$13</f>
        <v>0</v>
      </c>
      <c r="L307" s="36">
        <f>SUMIFS(СВЦЭМ!$I$34:$I$777,СВЦЭМ!$A$34:$A$777,$A307,СВЦЭМ!$B$34:$B$777,L$296)+'СЕТ СН'!$F$13</f>
        <v>0</v>
      </c>
      <c r="M307" s="36">
        <f>SUMIFS(СВЦЭМ!$I$34:$I$777,СВЦЭМ!$A$34:$A$777,$A307,СВЦЭМ!$B$34:$B$777,M$296)+'СЕТ СН'!$F$13</f>
        <v>0</v>
      </c>
      <c r="N307" s="36">
        <f>SUMIFS(СВЦЭМ!$I$34:$I$777,СВЦЭМ!$A$34:$A$777,$A307,СВЦЭМ!$B$34:$B$777,N$296)+'СЕТ СН'!$F$13</f>
        <v>0</v>
      </c>
      <c r="O307" s="36">
        <f>SUMIFS(СВЦЭМ!$I$34:$I$777,СВЦЭМ!$A$34:$A$777,$A307,СВЦЭМ!$B$34:$B$777,O$296)+'СЕТ СН'!$F$13</f>
        <v>0</v>
      </c>
      <c r="P307" s="36">
        <f>SUMIFS(СВЦЭМ!$I$34:$I$777,СВЦЭМ!$A$34:$A$777,$A307,СВЦЭМ!$B$34:$B$777,P$296)+'СЕТ СН'!$F$13</f>
        <v>0</v>
      </c>
      <c r="Q307" s="36">
        <f>SUMIFS(СВЦЭМ!$I$34:$I$777,СВЦЭМ!$A$34:$A$777,$A307,СВЦЭМ!$B$34:$B$777,Q$296)+'СЕТ СН'!$F$13</f>
        <v>0</v>
      </c>
      <c r="R307" s="36">
        <f>SUMIFS(СВЦЭМ!$I$34:$I$777,СВЦЭМ!$A$34:$A$777,$A307,СВЦЭМ!$B$34:$B$777,R$296)+'СЕТ СН'!$F$13</f>
        <v>0</v>
      </c>
      <c r="S307" s="36">
        <f>SUMIFS(СВЦЭМ!$I$34:$I$777,СВЦЭМ!$A$34:$A$777,$A307,СВЦЭМ!$B$34:$B$777,S$296)+'СЕТ СН'!$F$13</f>
        <v>0</v>
      </c>
      <c r="T307" s="36">
        <f>SUMIFS(СВЦЭМ!$I$34:$I$777,СВЦЭМ!$A$34:$A$777,$A307,СВЦЭМ!$B$34:$B$777,T$296)+'СЕТ СН'!$F$13</f>
        <v>0</v>
      </c>
      <c r="U307" s="36">
        <f>SUMIFS(СВЦЭМ!$I$34:$I$777,СВЦЭМ!$A$34:$A$777,$A307,СВЦЭМ!$B$34:$B$777,U$296)+'СЕТ СН'!$F$13</f>
        <v>0</v>
      </c>
      <c r="V307" s="36">
        <f>SUMIFS(СВЦЭМ!$I$34:$I$777,СВЦЭМ!$A$34:$A$777,$A307,СВЦЭМ!$B$34:$B$777,V$296)+'СЕТ СН'!$F$13</f>
        <v>0</v>
      </c>
      <c r="W307" s="36">
        <f>SUMIFS(СВЦЭМ!$I$34:$I$777,СВЦЭМ!$A$34:$A$777,$A307,СВЦЭМ!$B$34:$B$777,W$296)+'СЕТ СН'!$F$13</f>
        <v>0</v>
      </c>
      <c r="X307" s="36">
        <f>SUMIFS(СВЦЭМ!$I$34:$I$777,СВЦЭМ!$A$34:$A$777,$A307,СВЦЭМ!$B$34:$B$777,X$296)+'СЕТ СН'!$F$13</f>
        <v>0</v>
      </c>
      <c r="Y307" s="36">
        <f>SUMIFS(СВЦЭМ!$I$34:$I$777,СВЦЭМ!$A$34:$A$777,$A307,СВЦЭМ!$B$34:$B$777,Y$296)+'СЕТ СН'!$F$13</f>
        <v>0</v>
      </c>
    </row>
    <row r="308" spans="1:25" ht="15.75" x14ac:dyDescent="0.2">
      <c r="A308" s="35">
        <f t="shared" si="8"/>
        <v>43446</v>
      </c>
      <c r="B308" s="36">
        <f>SUMIFS(СВЦЭМ!$I$34:$I$777,СВЦЭМ!$A$34:$A$777,$A308,СВЦЭМ!$B$34:$B$777,B$296)+'СЕТ СН'!$F$13</f>
        <v>0</v>
      </c>
      <c r="C308" s="36">
        <f>SUMIFS(СВЦЭМ!$I$34:$I$777,СВЦЭМ!$A$34:$A$777,$A308,СВЦЭМ!$B$34:$B$777,C$296)+'СЕТ СН'!$F$13</f>
        <v>0</v>
      </c>
      <c r="D308" s="36">
        <f>SUMIFS(СВЦЭМ!$I$34:$I$777,СВЦЭМ!$A$34:$A$777,$A308,СВЦЭМ!$B$34:$B$777,D$296)+'СЕТ СН'!$F$13</f>
        <v>0</v>
      </c>
      <c r="E308" s="36">
        <f>SUMIFS(СВЦЭМ!$I$34:$I$777,СВЦЭМ!$A$34:$A$777,$A308,СВЦЭМ!$B$34:$B$777,E$296)+'СЕТ СН'!$F$13</f>
        <v>0</v>
      </c>
      <c r="F308" s="36">
        <f>SUMIFS(СВЦЭМ!$I$34:$I$777,СВЦЭМ!$A$34:$A$777,$A308,СВЦЭМ!$B$34:$B$777,F$296)+'СЕТ СН'!$F$13</f>
        <v>0</v>
      </c>
      <c r="G308" s="36">
        <f>SUMIFS(СВЦЭМ!$I$34:$I$777,СВЦЭМ!$A$34:$A$777,$A308,СВЦЭМ!$B$34:$B$777,G$296)+'СЕТ СН'!$F$13</f>
        <v>0</v>
      </c>
      <c r="H308" s="36">
        <f>SUMIFS(СВЦЭМ!$I$34:$I$777,СВЦЭМ!$A$34:$A$777,$A308,СВЦЭМ!$B$34:$B$777,H$296)+'СЕТ СН'!$F$13</f>
        <v>0</v>
      </c>
      <c r="I308" s="36">
        <f>SUMIFS(СВЦЭМ!$I$34:$I$777,СВЦЭМ!$A$34:$A$777,$A308,СВЦЭМ!$B$34:$B$777,I$296)+'СЕТ СН'!$F$13</f>
        <v>0</v>
      </c>
      <c r="J308" s="36">
        <f>SUMIFS(СВЦЭМ!$I$34:$I$777,СВЦЭМ!$A$34:$A$777,$A308,СВЦЭМ!$B$34:$B$777,J$296)+'СЕТ СН'!$F$13</f>
        <v>0</v>
      </c>
      <c r="K308" s="36">
        <f>SUMIFS(СВЦЭМ!$I$34:$I$777,СВЦЭМ!$A$34:$A$777,$A308,СВЦЭМ!$B$34:$B$777,K$296)+'СЕТ СН'!$F$13</f>
        <v>0</v>
      </c>
      <c r="L308" s="36">
        <f>SUMIFS(СВЦЭМ!$I$34:$I$777,СВЦЭМ!$A$34:$A$777,$A308,СВЦЭМ!$B$34:$B$777,L$296)+'СЕТ СН'!$F$13</f>
        <v>0</v>
      </c>
      <c r="M308" s="36">
        <f>SUMIFS(СВЦЭМ!$I$34:$I$777,СВЦЭМ!$A$34:$A$777,$A308,СВЦЭМ!$B$34:$B$777,M$296)+'СЕТ СН'!$F$13</f>
        <v>0</v>
      </c>
      <c r="N308" s="36">
        <f>SUMIFS(СВЦЭМ!$I$34:$I$777,СВЦЭМ!$A$34:$A$777,$A308,СВЦЭМ!$B$34:$B$777,N$296)+'СЕТ СН'!$F$13</f>
        <v>0</v>
      </c>
      <c r="O308" s="36">
        <f>SUMIFS(СВЦЭМ!$I$34:$I$777,СВЦЭМ!$A$34:$A$777,$A308,СВЦЭМ!$B$34:$B$777,O$296)+'СЕТ СН'!$F$13</f>
        <v>0</v>
      </c>
      <c r="P308" s="36">
        <f>SUMIFS(СВЦЭМ!$I$34:$I$777,СВЦЭМ!$A$34:$A$777,$A308,СВЦЭМ!$B$34:$B$777,P$296)+'СЕТ СН'!$F$13</f>
        <v>0</v>
      </c>
      <c r="Q308" s="36">
        <f>SUMIFS(СВЦЭМ!$I$34:$I$777,СВЦЭМ!$A$34:$A$777,$A308,СВЦЭМ!$B$34:$B$777,Q$296)+'СЕТ СН'!$F$13</f>
        <v>0</v>
      </c>
      <c r="R308" s="36">
        <f>SUMIFS(СВЦЭМ!$I$34:$I$777,СВЦЭМ!$A$34:$A$777,$A308,СВЦЭМ!$B$34:$B$777,R$296)+'СЕТ СН'!$F$13</f>
        <v>0</v>
      </c>
      <c r="S308" s="36">
        <f>SUMIFS(СВЦЭМ!$I$34:$I$777,СВЦЭМ!$A$34:$A$777,$A308,СВЦЭМ!$B$34:$B$777,S$296)+'СЕТ СН'!$F$13</f>
        <v>0</v>
      </c>
      <c r="T308" s="36">
        <f>SUMIFS(СВЦЭМ!$I$34:$I$777,СВЦЭМ!$A$34:$A$777,$A308,СВЦЭМ!$B$34:$B$777,T$296)+'СЕТ СН'!$F$13</f>
        <v>0</v>
      </c>
      <c r="U308" s="36">
        <f>SUMIFS(СВЦЭМ!$I$34:$I$777,СВЦЭМ!$A$34:$A$777,$A308,СВЦЭМ!$B$34:$B$777,U$296)+'СЕТ СН'!$F$13</f>
        <v>0</v>
      </c>
      <c r="V308" s="36">
        <f>SUMIFS(СВЦЭМ!$I$34:$I$777,СВЦЭМ!$A$34:$A$777,$A308,СВЦЭМ!$B$34:$B$777,V$296)+'СЕТ СН'!$F$13</f>
        <v>0</v>
      </c>
      <c r="W308" s="36">
        <f>SUMIFS(СВЦЭМ!$I$34:$I$777,СВЦЭМ!$A$34:$A$777,$A308,СВЦЭМ!$B$34:$B$777,W$296)+'СЕТ СН'!$F$13</f>
        <v>0</v>
      </c>
      <c r="X308" s="36">
        <f>SUMIFS(СВЦЭМ!$I$34:$I$777,СВЦЭМ!$A$34:$A$777,$A308,СВЦЭМ!$B$34:$B$777,X$296)+'СЕТ СН'!$F$13</f>
        <v>0</v>
      </c>
      <c r="Y308" s="36">
        <f>SUMIFS(СВЦЭМ!$I$34:$I$777,СВЦЭМ!$A$34:$A$777,$A308,СВЦЭМ!$B$34:$B$777,Y$296)+'СЕТ СН'!$F$13</f>
        <v>0</v>
      </c>
    </row>
    <row r="309" spans="1:25" ht="15.75" x14ac:dyDescent="0.2">
      <c r="A309" s="35">
        <f t="shared" si="8"/>
        <v>43447</v>
      </c>
      <c r="B309" s="36">
        <f>SUMIFS(СВЦЭМ!$I$34:$I$777,СВЦЭМ!$A$34:$A$777,$A309,СВЦЭМ!$B$34:$B$777,B$296)+'СЕТ СН'!$F$13</f>
        <v>0</v>
      </c>
      <c r="C309" s="36">
        <f>SUMIFS(СВЦЭМ!$I$34:$I$777,СВЦЭМ!$A$34:$A$777,$A309,СВЦЭМ!$B$34:$B$777,C$296)+'СЕТ СН'!$F$13</f>
        <v>0</v>
      </c>
      <c r="D309" s="36">
        <f>SUMIFS(СВЦЭМ!$I$34:$I$777,СВЦЭМ!$A$34:$A$777,$A309,СВЦЭМ!$B$34:$B$777,D$296)+'СЕТ СН'!$F$13</f>
        <v>0</v>
      </c>
      <c r="E309" s="36">
        <f>SUMIFS(СВЦЭМ!$I$34:$I$777,СВЦЭМ!$A$34:$A$777,$A309,СВЦЭМ!$B$34:$B$777,E$296)+'СЕТ СН'!$F$13</f>
        <v>0</v>
      </c>
      <c r="F309" s="36">
        <f>SUMIFS(СВЦЭМ!$I$34:$I$777,СВЦЭМ!$A$34:$A$777,$A309,СВЦЭМ!$B$34:$B$777,F$296)+'СЕТ СН'!$F$13</f>
        <v>0</v>
      </c>
      <c r="G309" s="36">
        <f>SUMIFS(СВЦЭМ!$I$34:$I$777,СВЦЭМ!$A$34:$A$777,$A309,СВЦЭМ!$B$34:$B$777,G$296)+'СЕТ СН'!$F$13</f>
        <v>0</v>
      </c>
      <c r="H309" s="36">
        <f>SUMIFS(СВЦЭМ!$I$34:$I$777,СВЦЭМ!$A$34:$A$777,$A309,СВЦЭМ!$B$34:$B$777,H$296)+'СЕТ СН'!$F$13</f>
        <v>0</v>
      </c>
      <c r="I309" s="36">
        <f>SUMIFS(СВЦЭМ!$I$34:$I$777,СВЦЭМ!$A$34:$A$777,$A309,СВЦЭМ!$B$34:$B$777,I$296)+'СЕТ СН'!$F$13</f>
        <v>0</v>
      </c>
      <c r="J309" s="36">
        <f>SUMIFS(СВЦЭМ!$I$34:$I$777,СВЦЭМ!$A$34:$A$777,$A309,СВЦЭМ!$B$34:$B$777,J$296)+'СЕТ СН'!$F$13</f>
        <v>0</v>
      </c>
      <c r="K309" s="36">
        <f>SUMIFS(СВЦЭМ!$I$34:$I$777,СВЦЭМ!$A$34:$A$777,$A309,СВЦЭМ!$B$34:$B$777,K$296)+'СЕТ СН'!$F$13</f>
        <v>0</v>
      </c>
      <c r="L309" s="36">
        <f>SUMIFS(СВЦЭМ!$I$34:$I$777,СВЦЭМ!$A$34:$A$777,$A309,СВЦЭМ!$B$34:$B$777,L$296)+'СЕТ СН'!$F$13</f>
        <v>0</v>
      </c>
      <c r="M309" s="36">
        <f>SUMIFS(СВЦЭМ!$I$34:$I$777,СВЦЭМ!$A$34:$A$777,$A309,СВЦЭМ!$B$34:$B$777,M$296)+'СЕТ СН'!$F$13</f>
        <v>0</v>
      </c>
      <c r="N309" s="36">
        <f>SUMIFS(СВЦЭМ!$I$34:$I$777,СВЦЭМ!$A$34:$A$777,$A309,СВЦЭМ!$B$34:$B$777,N$296)+'СЕТ СН'!$F$13</f>
        <v>0</v>
      </c>
      <c r="O309" s="36">
        <f>SUMIFS(СВЦЭМ!$I$34:$I$777,СВЦЭМ!$A$34:$A$777,$A309,СВЦЭМ!$B$34:$B$777,O$296)+'СЕТ СН'!$F$13</f>
        <v>0</v>
      </c>
      <c r="P309" s="36">
        <f>SUMIFS(СВЦЭМ!$I$34:$I$777,СВЦЭМ!$A$34:$A$777,$A309,СВЦЭМ!$B$34:$B$777,P$296)+'СЕТ СН'!$F$13</f>
        <v>0</v>
      </c>
      <c r="Q309" s="36">
        <f>SUMIFS(СВЦЭМ!$I$34:$I$777,СВЦЭМ!$A$34:$A$777,$A309,СВЦЭМ!$B$34:$B$777,Q$296)+'СЕТ СН'!$F$13</f>
        <v>0</v>
      </c>
      <c r="R309" s="36">
        <f>SUMIFS(СВЦЭМ!$I$34:$I$777,СВЦЭМ!$A$34:$A$777,$A309,СВЦЭМ!$B$34:$B$777,R$296)+'СЕТ СН'!$F$13</f>
        <v>0</v>
      </c>
      <c r="S309" s="36">
        <f>SUMIFS(СВЦЭМ!$I$34:$I$777,СВЦЭМ!$A$34:$A$777,$A309,СВЦЭМ!$B$34:$B$777,S$296)+'СЕТ СН'!$F$13</f>
        <v>0</v>
      </c>
      <c r="T309" s="36">
        <f>SUMIFS(СВЦЭМ!$I$34:$I$777,СВЦЭМ!$A$34:$A$777,$A309,СВЦЭМ!$B$34:$B$777,T$296)+'СЕТ СН'!$F$13</f>
        <v>0</v>
      </c>
      <c r="U309" s="36">
        <f>SUMIFS(СВЦЭМ!$I$34:$I$777,СВЦЭМ!$A$34:$A$777,$A309,СВЦЭМ!$B$34:$B$777,U$296)+'СЕТ СН'!$F$13</f>
        <v>0</v>
      </c>
      <c r="V309" s="36">
        <f>SUMIFS(СВЦЭМ!$I$34:$I$777,СВЦЭМ!$A$34:$A$777,$A309,СВЦЭМ!$B$34:$B$777,V$296)+'СЕТ СН'!$F$13</f>
        <v>0</v>
      </c>
      <c r="W309" s="36">
        <f>SUMIFS(СВЦЭМ!$I$34:$I$777,СВЦЭМ!$A$34:$A$777,$A309,СВЦЭМ!$B$34:$B$777,W$296)+'СЕТ СН'!$F$13</f>
        <v>0</v>
      </c>
      <c r="X309" s="36">
        <f>SUMIFS(СВЦЭМ!$I$34:$I$777,СВЦЭМ!$A$34:$A$777,$A309,СВЦЭМ!$B$34:$B$777,X$296)+'СЕТ СН'!$F$13</f>
        <v>0</v>
      </c>
      <c r="Y309" s="36">
        <f>SUMIFS(СВЦЭМ!$I$34:$I$777,СВЦЭМ!$A$34:$A$777,$A309,СВЦЭМ!$B$34:$B$777,Y$296)+'СЕТ СН'!$F$13</f>
        <v>0</v>
      </c>
    </row>
    <row r="310" spans="1:25" ht="15.75" x14ac:dyDescent="0.2">
      <c r="A310" s="35">
        <f t="shared" si="8"/>
        <v>43448</v>
      </c>
      <c r="B310" s="36">
        <f>SUMIFS(СВЦЭМ!$I$34:$I$777,СВЦЭМ!$A$34:$A$777,$A310,СВЦЭМ!$B$34:$B$777,B$296)+'СЕТ СН'!$F$13</f>
        <v>0</v>
      </c>
      <c r="C310" s="36">
        <f>SUMIFS(СВЦЭМ!$I$34:$I$777,СВЦЭМ!$A$34:$A$777,$A310,СВЦЭМ!$B$34:$B$777,C$296)+'СЕТ СН'!$F$13</f>
        <v>0</v>
      </c>
      <c r="D310" s="36">
        <f>SUMIFS(СВЦЭМ!$I$34:$I$777,СВЦЭМ!$A$34:$A$777,$A310,СВЦЭМ!$B$34:$B$777,D$296)+'СЕТ СН'!$F$13</f>
        <v>0</v>
      </c>
      <c r="E310" s="36">
        <f>SUMIFS(СВЦЭМ!$I$34:$I$777,СВЦЭМ!$A$34:$A$777,$A310,СВЦЭМ!$B$34:$B$777,E$296)+'СЕТ СН'!$F$13</f>
        <v>0</v>
      </c>
      <c r="F310" s="36">
        <f>SUMIFS(СВЦЭМ!$I$34:$I$777,СВЦЭМ!$A$34:$A$777,$A310,СВЦЭМ!$B$34:$B$777,F$296)+'СЕТ СН'!$F$13</f>
        <v>0</v>
      </c>
      <c r="G310" s="36">
        <f>SUMIFS(СВЦЭМ!$I$34:$I$777,СВЦЭМ!$A$34:$A$777,$A310,СВЦЭМ!$B$34:$B$777,G$296)+'СЕТ СН'!$F$13</f>
        <v>0</v>
      </c>
      <c r="H310" s="36">
        <f>SUMIFS(СВЦЭМ!$I$34:$I$777,СВЦЭМ!$A$34:$A$777,$A310,СВЦЭМ!$B$34:$B$777,H$296)+'СЕТ СН'!$F$13</f>
        <v>0</v>
      </c>
      <c r="I310" s="36">
        <f>SUMIFS(СВЦЭМ!$I$34:$I$777,СВЦЭМ!$A$34:$A$777,$A310,СВЦЭМ!$B$34:$B$777,I$296)+'СЕТ СН'!$F$13</f>
        <v>0</v>
      </c>
      <c r="J310" s="36">
        <f>SUMIFS(СВЦЭМ!$I$34:$I$777,СВЦЭМ!$A$34:$A$777,$A310,СВЦЭМ!$B$34:$B$777,J$296)+'СЕТ СН'!$F$13</f>
        <v>0</v>
      </c>
      <c r="K310" s="36">
        <f>SUMIFS(СВЦЭМ!$I$34:$I$777,СВЦЭМ!$A$34:$A$777,$A310,СВЦЭМ!$B$34:$B$777,K$296)+'СЕТ СН'!$F$13</f>
        <v>0</v>
      </c>
      <c r="L310" s="36">
        <f>SUMIFS(СВЦЭМ!$I$34:$I$777,СВЦЭМ!$A$34:$A$777,$A310,СВЦЭМ!$B$34:$B$777,L$296)+'СЕТ СН'!$F$13</f>
        <v>0</v>
      </c>
      <c r="M310" s="36">
        <f>SUMIFS(СВЦЭМ!$I$34:$I$777,СВЦЭМ!$A$34:$A$777,$A310,СВЦЭМ!$B$34:$B$777,M$296)+'СЕТ СН'!$F$13</f>
        <v>0</v>
      </c>
      <c r="N310" s="36">
        <f>SUMIFS(СВЦЭМ!$I$34:$I$777,СВЦЭМ!$A$34:$A$777,$A310,СВЦЭМ!$B$34:$B$777,N$296)+'СЕТ СН'!$F$13</f>
        <v>0</v>
      </c>
      <c r="O310" s="36">
        <f>SUMIFS(СВЦЭМ!$I$34:$I$777,СВЦЭМ!$A$34:$A$777,$A310,СВЦЭМ!$B$34:$B$777,O$296)+'СЕТ СН'!$F$13</f>
        <v>0</v>
      </c>
      <c r="P310" s="36">
        <f>SUMIFS(СВЦЭМ!$I$34:$I$777,СВЦЭМ!$A$34:$A$777,$A310,СВЦЭМ!$B$34:$B$777,P$296)+'СЕТ СН'!$F$13</f>
        <v>0</v>
      </c>
      <c r="Q310" s="36">
        <f>SUMIFS(СВЦЭМ!$I$34:$I$777,СВЦЭМ!$A$34:$A$777,$A310,СВЦЭМ!$B$34:$B$777,Q$296)+'СЕТ СН'!$F$13</f>
        <v>0</v>
      </c>
      <c r="R310" s="36">
        <f>SUMIFS(СВЦЭМ!$I$34:$I$777,СВЦЭМ!$A$34:$A$777,$A310,СВЦЭМ!$B$34:$B$777,R$296)+'СЕТ СН'!$F$13</f>
        <v>0</v>
      </c>
      <c r="S310" s="36">
        <f>SUMIFS(СВЦЭМ!$I$34:$I$777,СВЦЭМ!$A$34:$A$777,$A310,СВЦЭМ!$B$34:$B$777,S$296)+'СЕТ СН'!$F$13</f>
        <v>0</v>
      </c>
      <c r="T310" s="36">
        <f>SUMIFS(СВЦЭМ!$I$34:$I$777,СВЦЭМ!$A$34:$A$777,$A310,СВЦЭМ!$B$34:$B$777,T$296)+'СЕТ СН'!$F$13</f>
        <v>0</v>
      </c>
      <c r="U310" s="36">
        <f>SUMIFS(СВЦЭМ!$I$34:$I$777,СВЦЭМ!$A$34:$A$777,$A310,СВЦЭМ!$B$34:$B$777,U$296)+'СЕТ СН'!$F$13</f>
        <v>0</v>
      </c>
      <c r="V310" s="36">
        <f>SUMIFS(СВЦЭМ!$I$34:$I$777,СВЦЭМ!$A$34:$A$777,$A310,СВЦЭМ!$B$34:$B$777,V$296)+'СЕТ СН'!$F$13</f>
        <v>0</v>
      </c>
      <c r="W310" s="36">
        <f>SUMIFS(СВЦЭМ!$I$34:$I$777,СВЦЭМ!$A$34:$A$777,$A310,СВЦЭМ!$B$34:$B$777,W$296)+'СЕТ СН'!$F$13</f>
        <v>0</v>
      </c>
      <c r="X310" s="36">
        <f>SUMIFS(СВЦЭМ!$I$34:$I$777,СВЦЭМ!$A$34:$A$777,$A310,СВЦЭМ!$B$34:$B$777,X$296)+'СЕТ СН'!$F$13</f>
        <v>0</v>
      </c>
      <c r="Y310" s="36">
        <f>SUMIFS(СВЦЭМ!$I$34:$I$777,СВЦЭМ!$A$34:$A$777,$A310,СВЦЭМ!$B$34:$B$777,Y$296)+'СЕТ СН'!$F$13</f>
        <v>0</v>
      </c>
    </row>
    <row r="311" spans="1:25" ht="15.75" x14ac:dyDescent="0.2">
      <c r="A311" s="35">
        <f t="shared" si="8"/>
        <v>43449</v>
      </c>
      <c r="B311" s="36">
        <f>SUMIFS(СВЦЭМ!$I$34:$I$777,СВЦЭМ!$A$34:$A$777,$A311,СВЦЭМ!$B$34:$B$777,B$296)+'СЕТ СН'!$F$13</f>
        <v>0</v>
      </c>
      <c r="C311" s="36">
        <f>SUMIFS(СВЦЭМ!$I$34:$I$777,СВЦЭМ!$A$34:$A$777,$A311,СВЦЭМ!$B$34:$B$777,C$296)+'СЕТ СН'!$F$13</f>
        <v>0</v>
      </c>
      <c r="D311" s="36">
        <f>SUMIFS(СВЦЭМ!$I$34:$I$777,СВЦЭМ!$A$34:$A$777,$A311,СВЦЭМ!$B$34:$B$777,D$296)+'СЕТ СН'!$F$13</f>
        <v>0</v>
      </c>
      <c r="E311" s="36">
        <f>SUMIFS(СВЦЭМ!$I$34:$I$777,СВЦЭМ!$A$34:$A$777,$A311,СВЦЭМ!$B$34:$B$777,E$296)+'СЕТ СН'!$F$13</f>
        <v>0</v>
      </c>
      <c r="F311" s="36">
        <f>SUMIFS(СВЦЭМ!$I$34:$I$777,СВЦЭМ!$A$34:$A$777,$A311,СВЦЭМ!$B$34:$B$777,F$296)+'СЕТ СН'!$F$13</f>
        <v>0</v>
      </c>
      <c r="G311" s="36">
        <f>SUMIFS(СВЦЭМ!$I$34:$I$777,СВЦЭМ!$A$34:$A$777,$A311,СВЦЭМ!$B$34:$B$777,G$296)+'СЕТ СН'!$F$13</f>
        <v>0</v>
      </c>
      <c r="H311" s="36">
        <f>SUMIFS(СВЦЭМ!$I$34:$I$777,СВЦЭМ!$A$34:$A$777,$A311,СВЦЭМ!$B$34:$B$777,H$296)+'СЕТ СН'!$F$13</f>
        <v>0</v>
      </c>
      <c r="I311" s="36">
        <f>SUMIFS(СВЦЭМ!$I$34:$I$777,СВЦЭМ!$A$34:$A$777,$A311,СВЦЭМ!$B$34:$B$777,I$296)+'СЕТ СН'!$F$13</f>
        <v>0</v>
      </c>
      <c r="J311" s="36">
        <f>SUMIFS(СВЦЭМ!$I$34:$I$777,СВЦЭМ!$A$34:$A$777,$A311,СВЦЭМ!$B$34:$B$777,J$296)+'СЕТ СН'!$F$13</f>
        <v>0</v>
      </c>
      <c r="K311" s="36">
        <f>SUMIFS(СВЦЭМ!$I$34:$I$777,СВЦЭМ!$A$34:$A$777,$A311,СВЦЭМ!$B$34:$B$777,K$296)+'СЕТ СН'!$F$13</f>
        <v>0</v>
      </c>
      <c r="L311" s="36">
        <f>SUMIFS(СВЦЭМ!$I$34:$I$777,СВЦЭМ!$A$34:$A$777,$A311,СВЦЭМ!$B$34:$B$777,L$296)+'СЕТ СН'!$F$13</f>
        <v>0</v>
      </c>
      <c r="M311" s="36">
        <f>SUMIFS(СВЦЭМ!$I$34:$I$777,СВЦЭМ!$A$34:$A$777,$A311,СВЦЭМ!$B$34:$B$777,M$296)+'СЕТ СН'!$F$13</f>
        <v>0</v>
      </c>
      <c r="N311" s="36">
        <f>SUMIFS(СВЦЭМ!$I$34:$I$777,СВЦЭМ!$A$34:$A$777,$A311,СВЦЭМ!$B$34:$B$777,N$296)+'СЕТ СН'!$F$13</f>
        <v>0</v>
      </c>
      <c r="O311" s="36">
        <f>SUMIFS(СВЦЭМ!$I$34:$I$777,СВЦЭМ!$A$34:$A$777,$A311,СВЦЭМ!$B$34:$B$777,O$296)+'СЕТ СН'!$F$13</f>
        <v>0</v>
      </c>
      <c r="P311" s="36">
        <f>SUMIFS(СВЦЭМ!$I$34:$I$777,СВЦЭМ!$A$34:$A$777,$A311,СВЦЭМ!$B$34:$B$777,P$296)+'СЕТ СН'!$F$13</f>
        <v>0</v>
      </c>
      <c r="Q311" s="36">
        <f>SUMIFS(СВЦЭМ!$I$34:$I$777,СВЦЭМ!$A$34:$A$777,$A311,СВЦЭМ!$B$34:$B$777,Q$296)+'СЕТ СН'!$F$13</f>
        <v>0</v>
      </c>
      <c r="R311" s="36">
        <f>SUMIFS(СВЦЭМ!$I$34:$I$777,СВЦЭМ!$A$34:$A$777,$A311,СВЦЭМ!$B$34:$B$777,R$296)+'СЕТ СН'!$F$13</f>
        <v>0</v>
      </c>
      <c r="S311" s="36">
        <f>SUMIFS(СВЦЭМ!$I$34:$I$777,СВЦЭМ!$A$34:$A$777,$A311,СВЦЭМ!$B$34:$B$777,S$296)+'СЕТ СН'!$F$13</f>
        <v>0</v>
      </c>
      <c r="T311" s="36">
        <f>SUMIFS(СВЦЭМ!$I$34:$I$777,СВЦЭМ!$A$34:$A$777,$A311,СВЦЭМ!$B$34:$B$777,T$296)+'СЕТ СН'!$F$13</f>
        <v>0</v>
      </c>
      <c r="U311" s="36">
        <f>SUMIFS(СВЦЭМ!$I$34:$I$777,СВЦЭМ!$A$34:$A$777,$A311,СВЦЭМ!$B$34:$B$777,U$296)+'СЕТ СН'!$F$13</f>
        <v>0</v>
      </c>
      <c r="V311" s="36">
        <f>SUMIFS(СВЦЭМ!$I$34:$I$777,СВЦЭМ!$A$34:$A$777,$A311,СВЦЭМ!$B$34:$B$777,V$296)+'СЕТ СН'!$F$13</f>
        <v>0</v>
      </c>
      <c r="W311" s="36">
        <f>SUMIFS(СВЦЭМ!$I$34:$I$777,СВЦЭМ!$A$34:$A$777,$A311,СВЦЭМ!$B$34:$B$777,W$296)+'СЕТ СН'!$F$13</f>
        <v>0</v>
      </c>
      <c r="X311" s="36">
        <f>SUMIFS(СВЦЭМ!$I$34:$I$777,СВЦЭМ!$A$34:$A$777,$A311,СВЦЭМ!$B$34:$B$777,X$296)+'СЕТ СН'!$F$13</f>
        <v>0</v>
      </c>
      <c r="Y311" s="36">
        <f>SUMIFS(СВЦЭМ!$I$34:$I$777,СВЦЭМ!$A$34:$A$777,$A311,СВЦЭМ!$B$34:$B$777,Y$296)+'СЕТ СН'!$F$13</f>
        <v>0</v>
      </c>
    </row>
    <row r="312" spans="1:25" ht="15.75" x14ac:dyDescent="0.2">
      <c r="A312" s="35">
        <f t="shared" si="8"/>
        <v>43450</v>
      </c>
      <c r="B312" s="36">
        <f>SUMIFS(СВЦЭМ!$I$34:$I$777,СВЦЭМ!$A$34:$A$777,$A312,СВЦЭМ!$B$34:$B$777,B$296)+'СЕТ СН'!$F$13</f>
        <v>0</v>
      </c>
      <c r="C312" s="36">
        <f>SUMIFS(СВЦЭМ!$I$34:$I$777,СВЦЭМ!$A$34:$A$777,$A312,СВЦЭМ!$B$34:$B$777,C$296)+'СЕТ СН'!$F$13</f>
        <v>0</v>
      </c>
      <c r="D312" s="36">
        <f>SUMIFS(СВЦЭМ!$I$34:$I$777,СВЦЭМ!$A$34:$A$777,$A312,СВЦЭМ!$B$34:$B$777,D$296)+'СЕТ СН'!$F$13</f>
        <v>0</v>
      </c>
      <c r="E312" s="36">
        <f>SUMIFS(СВЦЭМ!$I$34:$I$777,СВЦЭМ!$A$34:$A$777,$A312,СВЦЭМ!$B$34:$B$777,E$296)+'СЕТ СН'!$F$13</f>
        <v>0</v>
      </c>
      <c r="F312" s="36">
        <f>SUMIFS(СВЦЭМ!$I$34:$I$777,СВЦЭМ!$A$34:$A$777,$A312,СВЦЭМ!$B$34:$B$777,F$296)+'СЕТ СН'!$F$13</f>
        <v>0</v>
      </c>
      <c r="G312" s="36">
        <f>SUMIFS(СВЦЭМ!$I$34:$I$777,СВЦЭМ!$A$34:$A$777,$A312,СВЦЭМ!$B$34:$B$777,G$296)+'СЕТ СН'!$F$13</f>
        <v>0</v>
      </c>
      <c r="H312" s="36">
        <f>SUMIFS(СВЦЭМ!$I$34:$I$777,СВЦЭМ!$A$34:$A$777,$A312,СВЦЭМ!$B$34:$B$777,H$296)+'СЕТ СН'!$F$13</f>
        <v>0</v>
      </c>
      <c r="I312" s="36">
        <f>SUMIFS(СВЦЭМ!$I$34:$I$777,СВЦЭМ!$A$34:$A$777,$A312,СВЦЭМ!$B$34:$B$777,I$296)+'СЕТ СН'!$F$13</f>
        <v>0</v>
      </c>
      <c r="J312" s="36">
        <f>SUMIFS(СВЦЭМ!$I$34:$I$777,СВЦЭМ!$A$34:$A$777,$A312,СВЦЭМ!$B$34:$B$777,J$296)+'СЕТ СН'!$F$13</f>
        <v>0</v>
      </c>
      <c r="K312" s="36">
        <f>SUMIFS(СВЦЭМ!$I$34:$I$777,СВЦЭМ!$A$34:$A$777,$A312,СВЦЭМ!$B$34:$B$777,K$296)+'СЕТ СН'!$F$13</f>
        <v>0</v>
      </c>
      <c r="L312" s="36">
        <f>SUMIFS(СВЦЭМ!$I$34:$I$777,СВЦЭМ!$A$34:$A$777,$A312,СВЦЭМ!$B$34:$B$777,L$296)+'СЕТ СН'!$F$13</f>
        <v>0</v>
      </c>
      <c r="M312" s="36">
        <f>SUMIFS(СВЦЭМ!$I$34:$I$777,СВЦЭМ!$A$34:$A$777,$A312,СВЦЭМ!$B$34:$B$777,M$296)+'СЕТ СН'!$F$13</f>
        <v>0</v>
      </c>
      <c r="N312" s="36">
        <f>SUMIFS(СВЦЭМ!$I$34:$I$777,СВЦЭМ!$A$34:$A$777,$A312,СВЦЭМ!$B$34:$B$777,N$296)+'СЕТ СН'!$F$13</f>
        <v>0</v>
      </c>
      <c r="O312" s="36">
        <f>SUMIFS(СВЦЭМ!$I$34:$I$777,СВЦЭМ!$A$34:$A$777,$A312,СВЦЭМ!$B$34:$B$777,O$296)+'СЕТ СН'!$F$13</f>
        <v>0</v>
      </c>
      <c r="P312" s="36">
        <f>SUMIFS(СВЦЭМ!$I$34:$I$777,СВЦЭМ!$A$34:$A$777,$A312,СВЦЭМ!$B$34:$B$777,P$296)+'СЕТ СН'!$F$13</f>
        <v>0</v>
      </c>
      <c r="Q312" s="36">
        <f>SUMIFS(СВЦЭМ!$I$34:$I$777,СВЦЭМ!$A$34:$A$777,$A312,СВЦЭМ!$B$34:$B$777,Q$296)+'СЕТ СН'!$F$13</f>
        <v>0</v>
      </c>
      <c r="R312" s="36">
        <f>SUMIFS(СВЦЭМ!$I$34:$I$777,СВЦЭМ!$A$34:$A$777,$A312,СВЦЭМ!$B$34:$B$777,R$296)+'СЕТ СН'!$F$13</f>
        <v>0</v>
      </c>
      <c r="S312" s="36">
        <f>SUMIFS(СВЦЭМ!$I$34:$I$777,СВЦЭМ!$A$34:$A$777,$A312,СВЦЭМ!$B$34:$B$777,S$296)+'СЕТ СН'!$F$13</f>
        <v>0</v>
      </c>
      <c r="T312" s="36">
        <f>SUMIFS(СВЦЭМ!$I$34:$I$777,СВЦЭМ!$A$34:$A$777,$A312,СВЦЭМ!$B$34:$B$777,T$296)+'СЕТ СН'!$F$13</f>
        <v>0</v>
      </c>
      <c r="U312" s="36">
        <f>SUMIFS(СВЦЭМ!$I$34:$I$777,СВЦЭМ!$A$34:$A$777,$A312,СВЦЭМ!$B$34:$B$777,U$296)+'СЕТ СН'!$F$13</f>
        <v>0</v>
      </c>
      <c r="V312" s="36">
        <f>SUMIFS(СВЦЭМ!$I$34:$I$777,СВЦЭМ!$A$34:$A$777,$A312,СВЦЭМ!$B$34:$B$777,V$296)+'СЕТ СН'!$F$13</f>
        <v>0</v>
      </c>
      <c r="W312" s="36">
        <f>SUMIFS(СВЦЭМ!$I$34:$I$777,СВЦЭМ!$A$34:$A$777,$A312,СВЦЭМ!$B$34:$B$777,W$296)+'СЕТ СН'!$F$13</f>
        <v>0</v>
      </c>
      <c r="X312" s="36">
        <f>SUMIFS(СВЦЭМ!$I$34:$I$777,СВЦЭМ!$A$34:$A$777,$A312,СВЦЭМ!$B$34:$B$777,X$296)+'СЕТ СН'!$F$13</f>
        <v>0</v>
      </c>
      <c r="Y312" s="36">
        <f>SUMIFS(СВЦЭМ!$I$34:$I$777,СВЦЭМ!$A$34:$A$777,$A312,СВЦЭМ!$B$34:$B$777,Y$296)+'СЕТ СН'!$F$13</f>
        <v>0</v>
      </c>
    </row>
    <row r="313" spans="1:25" ht="15.75" x14ac:dyDescent="0.2">
      <c r="A313" s="35">
        <f t="shared" si="8"/>
        <v>43451</v>
      </c>
      <c r="B313" s="36">
        <f>SUMIFS(СВЦЭМ!$I$34:$I$777,СВЦЭМ!$A$34:$A$777,$A313,СВЦЭМ!$B$34:$B$777,B$296)+'СЕТ СН'!$F$13</f>
        <v>0</v>
      </c>
      <c r="C313" s="36">
        <f>SUMIFS(СВЦЭМ!$I$34:$I$777,СВЦЭМ!$A$34:$A$777,$A313,СВЦЭМ!$B$34:$B$777,C$296)+'СЕТ СН'!$F$13</f>
        <v>0</v>
      </c>
      <c r="D313" s="36">
        <f>SUMIFS(СВЦЭМ!$I$34:$I$777,СВЦЭМ!$A$34:$A$777,$A313,СВЦЭМ!$B$34:$B$777,D$296)+'СЕТ СН'!$F$13</f>
        <v>0</v>
      </c>
      <c r="E313" s="36">
        <f>SUMIFS(СВЦЭМ!$I$34:$I$777,СВЦЭМ!$A$34:$A$777,$A313,СВЦЭМ!$B$34:$B$777,E$296)+'СЕТ СН'!$F$13</f>
        <v>0</v>
      </c>
      <c r="F313" s="36">
        <f>SUMIFS(СВЦЭМ!$I$34:$I$777,СВЦЭМ!$A$34:$A$777,$A313,СВЦЭМ!$B$34:$B$777,F$296)+'СЕТ СН'!$F$13</f>
        <v>0</v>
      </c>
      <c r="G313" s="36">
        <f>SUMIFS(СВЦЭМ!$I$34:$I$777,СВЦЭМ!$A$34:$A$777,$A313,СВЦЭМ!$B$34:$B$777,G$296)+'СЕТ СН'!$F$13</f>
        <v>0</v>
      </c>
      <c r="H313" s="36">
        <f>SUMIFS(СВЦЭМ!$I$34:$I$777,СВЦЭМ!$A$34:$A$777,$A313,СВЦЭМ!$B$34:$B$777,H$296)+'СЕТ СН'!$F$13</f>
        <v>0</v>
      </c>
      <c r="I313" s="36">
        <f>SUMIFS(СВЦЭМ!$I$34:$I$777,СВЦЭМ!$A$34:$A$777,$A313,СВЦЭМ!$B$34:$B$777,I$296)+'СЕТ СН'!$F$13</f>
        <v>0</v>
      </c>
      <c r="J313" s="36">
        <f>SUMIFS(СВЦЭМ!$I$34:$I$777,СВЦЭМ!$A$34:$A$777,$A313,СВЦЭМ!$B$34:$B$777,J$296)+'СЕТ СН'!$F$13</f>
        <v>0</v>
      </c>
      <c r="K313" s="36">
        <f>SUMIFS(СВЦЭМ!$I$34:$I$777,СВЦЭМ!$A$34:$A$777,$A313,СВЦЭМ!$B$34:$B$777,K$296)+'СЕТ СН'!$F$13</f>
        <v>0</v>
      </c>
      <c r="L313" s="36">
        <f>SUMIFS(СВЦЭМ!$I$34:$I$777,СВЦЭМ!$A$34:$A$777,$A313,СВЦЭМ!$B$34:$B$777,L$296)+'СЕТ СН'!$F$13</f>
        <v>0</v>
      </c>
      <c r="M313" s="36">
        <f>SUMIFS(СВЦЭМ!$I$34:$I$777,СВЦЭМ!$A$34:$A$777,$A313,СВЦЭМ!$B$34:$B$777,M$296)+'СЕТ СН'!$F$13</f>
        <v>0</v>
      </c>
      <c r="N313" s="36">
        <f>SUMIFS(СВЦЭМ!$I$34:$I$777,СВЦЭМ!$A$34:$A$777,$A313,СВЦЭМ!$B$34:$B$777,N$296)+'СЕТ СН'!$F$13</f>
        <v>0</v>
      </c>
      <c r="O313" s="36">
        <f>SUMIFS(СВЦЭМ!$I$34:$I$777,СВЦЭМ!$A$34:$A$777,$A313,СВЦЭМ!$B$34:$B$777,O$296)+'СЕТ СН'!$F$13</f>
        <v>0</v>
      </c>
      <c r="P313" s="36">
        <f>SUMIFS(СВЦЭМ!$I$34:$I$777,СВЦЭМ!$A$34:$A$777,$A313,СВЦЭМ!$B$34:$B$777,P$296)+'СЕТ СН'!$F$13</f>
        <v>0</v>
      </c>
      <c r="Q313" s="36">
        <f>SUMIFS(СВЦЭМ!$I$34:$I$777,СВЦЭМ!$A$34:$A$777,$A313,СВЦЭМ!$B$34:$B$777,Q$296)+'СЕТ СН'!$F$13</f>
        <v>0</v>
      </c>
      <c r="R313" s="36">
        <f>SUMIFS(СВЦЭМ!$I$34:$I$777,СВЦЭМ!$A$34:$A$777,$A313,СВЦЭМ!$B$34:$B$777,R$296)+'СЕТ СН'!$F$13</f>
        <v>0</v>
      </c>
      <c r="S313" s="36">
        <f>SUMIFS(СВЦЭМ!$I$34:$I$777,СВЦЭМ!$A$34:$A$777,$A313,СВЦЭМ!$B$34:$B$777,S$296)+'СЕТ СН'!$F$13</f>
        <v>0</v>
      </c>
      <c r="T313" s="36">
        <f>SUMIFS(СВЦЭМ!$I$34:$I$777,СВЦЭМ!$A$34:$A$777,$A313,СВЦЭМ!$B$34:$B$777,T$296)+'СЕТ СН'!$F$13</f>
        <v>0</v>
      </c>
      <c r="U313" s="36">
        <f>SUMIFS(СВЦЭМ!$I$34:$I$777,СВЦЭМ!$A$34:$A$777,$A313,СВЦЭМ!$B$34:$B$777,U$296)+'СЕТ СН'!$F$13</f>
        <v>0</v>
      </c>
      <c r="V313" s="36">
        <f>SUMIFS(СВЦЭМ!$I$34:$I$777,СВЦЭМ!$A$34:$A$777,$A313,СВЦЭМ!$B$34:$B$777,V$296)+'СЕТ СН'!$F$13</f>
        <v>0</v>
      </c>
      <c r="W313" s="36">
        <f>SUMIFS(СВЦЭМ!$I$34:$I$777,СВЦЭМ!$A$34:$A$777,$A313,СВЦЭМ!$B$34:$B$777,W$296)+'СЕТ СН'!$F$13</f>
        <v>0</v>
      </c>
      <c r="X313" s="36">
        <f>SUMIFS(СВЦЭМ!$I$34:$I$777,СВЦЭМ!$A$34:$A$777,$A313,СВЦЭМ!$B$34:$B$777,X$296)+'СЕТ СН'!$F$13</f>
        <v>0</v>
      </c>
      <c r="Y313" s="36">
        <f>SUMIFS(СВЦЭМ!$I$34:$I$777,СВЦЭМ!$A$34:$A$777,$A313,СВЦЭМ!$B$34:$B$777,Y$296)+'СЕТ СН'!$F$13</f>
        <v>0</v>
      </c>
    </row>
    <row r="314" spans="1:25" ht="15.75" x14ac:dyDescent="0.2">
      <c r="A314" s="35">
        <f t="shared" si="8"/>
        <v>43452</v>
      </c>
      <c r="B314" s="36">
        <f>SUMIFS(СВЦЭМ!$I$34:$I$777,СВЦЭМ!$A$34:$A$777,$A314,СВЦЭМ!$B$34:$B$777,B$296)+'СЕТ СН'!$F$13</f>
        <v>0</v>
      </c>
      <c r="C314" s="36">
        <f>SUMIFS(СВЦЭМ!$I$34:$I$777,СВЦЭМ!$A$34:$A$777,$A314,СВЦЭМ!$B$34:$B$777,C$296)+'СЕТ СН'!$F$13</f>
        <v>0</v>
      </c>
      <c r="D314" s="36">
        <f>SUMIFS(СВЦЭМ!$I$34:$I$777,СВЦЭМ!$A$34:$A$777,$A314,СВЦЭМ!$B$34:$B$777,D$296)+'СЕТ СН'!$F$13</f>
        <v>0</v>
      </c>
      <c r="E314" s="36">
        <f>SUMIFS(СВЦЭМ!$I$34:$I$777,СВЦЭМ!$A$34:$A$777,$A314,СВЦЭМ!$B$34:$B$777,E$296)+'СЕТ СН'!$F$13</f>
        <v>0</v>
      </c>
      <c r="F314" s="36">
        <f>SUMIFS(СВЦЭМ!$I$34:$I$777,СВЦЭМ!$A$34:$A$777,$A314,СВЦЭМ!$B$34:$B$777,F$296)+'СЕТ СН'!$F$13</f>
        <v>0</v>
      </c>
      <c r="G314" s="36">
        <f>SUMIFS(СВЦЭМ!$I$34:$I$777,СВЦЭМ!$A$34:$A$777,$A314,СВЦЭМ!$B$34:$B$777,G$296)+'СЕТ СН'!$F$13</f>
        <v>0</v>
      </c>
      <c r="H314" s="36">
        <f>SUMIFS(СВЦЭМ!$I$34:$I$777,СВЦЭМ!$A$34:$A$777,$A314,СВЦЭМ!$B$34:$B$777,H$296)+'СЕТ СН'!$F$13</f>
        <v>0</v>
      </c>
      <c r="I314" s="36">
        <f>SUMIFS(СВЦЭМ!$I$34:$I$777,СВЦЭМ!$A$34:$A$777,$A314,СВЦЭМ!$B$34:$B$777,I$296)+'СЕТ СН'!$F$13</f>
        <v>0</v>
      </c>
      <c r="J314" s="36">
        <f>SUMIFS(СВЦЭМ!$I$34:$I$777,СВЦЭМ!$A$34:$A$777,$A314,СВЦЭМ!$B$34:$B$777,J$296)+'СЕТ СН'!$F$13</f>
        <v>0</v>
      </c>
      <c r="K314" s="36">
        <f>SUMIFS(СВЦЭМ!$I$34:$I$777,СВЦЭМ!$A$34:$A$777,$A314,СВЦЭМ!$B$34:$B$777,K$296)+'СЕТ СН'!$F$13</f>
        <v>0</v>
      </c>
      <c r="L314" s="36">
        <f>SUMIFS(СВЦЭМ!$I$34:$I$777,СВЦЭМ!$A$34:$A$777,$A314,СВЦЭМ!$B$34:$B$777,L$296)+'СЕТ СН'!$F$13</f>
        <v>0</v>
      </c>
      <c r="M314" s="36">
        <f>SUMIFS(СВЦЭМ!$I$34:$I$777,СВЦЭМ!$A$34:$A$777,$A314,СВЦЭМ!$B$34:$B$777,M$296)+'СЕТ СН'!$F$13</f>
        <v>0</v>
      </c>
      <c r="N314" s="36">
        <f>SUMIFS(СВЦЭМ!$I$34:$I$777,СВЦЭМ!$A$34:$A$777,$A314,СВЦЭМ!$B$34:$B$777,N$296)+'СЕТ СН'!$F$13</f>
        <v>0</v>
      </c>
      <c r="O314" s="36">
        <f>SUMIFS(СВЦЭМ!$I$34:$I$777,СВЦЭМ!$A$34:$A$777,$A314,СВЦЭМ!$B$34:$B$777,O$296)+'СЕТ СН'!$F$13</f>
        <v>0</v>
      </c>
      <c r="P314" s="36">
        <f>SUMIFS(СВЦЭМ!$I$34:$I$777,СВЦЭМ!$A$34:$A$777,$A314,СВЦЭМ!$B$34:$B$777,P$296)+'СЕТ СН'!$F$13</f>
        <v>0</v>
      </c>
      <c r="Q314" s="36">
        <f>SUMIFS(СВЦЭМ!$I$34:$I$777,СВЦЭМ!$A$34:$A$777,$A314,СВЦЭМ!$B$34:$B$777,Q$296)+'СЕТ СН'!$F$13</f>
        <v>0</v>
      </c>
      <c r="R314" s="36">
        <f>SUMIFS(СВЦЭМ!$I$34:$I$777,СВЦЭМ!$A$34:$A$777,$A314,СВЦЭМ!$B$34:$B$777,R$296)+'СЕТ СН'!$F$13</f>
        <v>0</v>
      </c>
      <c r="S314" s="36">
        <f>SUMIFS(СВЦЭМ!$I$34:$I$777,СВЦЭМ!$A$34:$A$777,$A314,СВЦЭМ!$B$34:$B$777,S$296)+'СЕТ СН'!$F$13</f>
        <v>0</v>
      </c>
      <c r="T314" s="36">
        <f>SUMIFS(СВЦЭМ!$I$34:$I$777,СВЦЭМ!$A$34:$A$777,$A314,СВЦЭМ!$B$34:$B$777,T$296)+'СЕТ СН'!$F$13</f>
        <v>0</v>
      </c>
      <c r="U314" s="36">
        <f>SUMIFS(СВЦЭМ!$I$34:$I$777,СВЦЭМ!$A$34:$A$777,$A314,СВЦЭМ!$B$34:$B$777,U$296)+'СЕТ СН'!$F$13</f>
        <v>0</v>
      </c>
      <c r="V314" s="36">
        <f>SUMIFS(СВЦЭМ!$I$34:$I$777,СВЦЭМ!$A$34:$A$777,$A314,СВЦЭМ!$B$34:$B$777,V$296)+'СЕТ СН'!$F$13</f>
        <v>0</v>
      </c>
      <c r="W314" s="36">
        <f>SUMIFS(СВЦЭМ!$I$34:$I$777,СВЦЭМ!$A$34:$A$777,$A314,СВЦЭМ!$B$34:$B$777,W$296)+'СЕТ СН'!$F$13</f>
        <v>0</v>
      </c>
      <c r="X314" s="36">
        <f>SUMIFS(СВЦЭМ!$I$34:$I$777,СВЦЭМ!$A$34:$A$777,$A314,СВЦЭМ!$B$34:$B$777,X$296)+'СЕТ СН'!$F$13</f>
        <v>0</v>
      </c>
      <c r="Y314" s="36">
        <f>SUMIFS(СВЦЭМ!$I$34:$I$777,СВЦЭМ!$A$34:$A$777,$A314,СВЦЭМ!$B$34:$B$777,Y$296)+'СЕТ СН'!$F$13</f>
        <v>0</v>
      </c>
    </row>
    <row r="315" spans="1:25" ht="15.75" x14ac:dyDescent="0.2">
      <c r="A315" s="35">
        <f t="shared" si="8"/>
        <v>43453</v>
      </c>
      <c r="B315" s="36">
        <f>SUMIFS(СВЦЭМ!$I$34:$I$777,СВЦЭМ!$A$34:$A$777,$A315,СВЦЭМ!$B$34:$B$777,B$296)+'СЕТ СН'!$F$13</f>
        <v>0</v>
      </c>
      <c r="C315" s="36">
        <f>SUMIFS(СВЦЭМ!$I$34:$I$777,СВЦЭМ!$A$34:$A$777,$A315,СВЦЭМ!$B$34:$B$777,C$296)+'СЕТ СН'!$F$13</f>
        <v>0</v>
      </c>
      <c r="D315" s="36">
        <f>SUMIFS(СВЦЭМ!$I$34:$I$777,СВЦЭМ!$A$34:$A$777,$A315,СВЦЭМ!$B$34:$B$777,D$296)+'СЕТ СН'!$F$13</f>
        <v>0</v>
      </c>
      <c r="E315" s="36">
        <f>SUMIFS(СВЦЭМ!$I$34:$I$777,СВЦЭМ!$A$34:$A$777,$A315,СВЦЭМ!$B$34:$B$777,E$296)+'СЕТ СН'!$F$13</f>
        <v>0</v>
      </c>
      <c r="F315" s="36">
        <f>SUMIFS(СВЦЭМ!$I$34:$I$777,СВЦЭМ!$A$34:$A$777,$A315,СВЦЭМ!$B$34:$B$777,F$296)+'СЕТ СН'!$F$13</f>
        <v>0</v>
      </c>
      <c r="G315" s="36">
        <f>SUMIFS(СВЦЭМ!$I$34:$I$777,СВЦЭМ!$A$34:$A$777,$A315,СВЦЭМ!$B$34:$B$777,G$296)+'СЕТ СН'!$F$13</f>
        <v>0</v>
      </c>
      <c r="H315" s="36">
        <f>SUMIFS(СВЦЭМ!$I$34:$I$777,СВЦЭМ!$A$34:$A$777,$A315,СВЦЭМ!$B$34:$B$777,H$296)+'СЕТ СН'!$F$13</f>
        <v>0</v>
      </c>
      <c r="I315" s="36">
        <f>SUMIFS(СВЦЭМ!$I$34:$I$777,СВЦЭМ!$A$34:$A$777,$A315,СВЦЭМ!$B$34:$B$777,I$296)+'СЕТ СН'!$F$13</f>
        <v>0</v>
      </c>
      <c r="J315" s="36">
        <f>SUMIFS(СВЦЭМ!$I$34:$I$777,СВЦЭМ!$A$34:$A$777,$A315,СВЦЭМ!$B$34:$B$777,J$296)+'СЕТ СН'!$F$13</f>
        <v>0</v>
      </c>
      <c r="K315" s="36">
        <f>SUMIFS(СВЦЭМ!$I$34:$I$777,СВЦЭМ!$A$34:$A$777,$A315,СВЦЭМ!$B$34:$B$777,K$296)+'СЕТ СН'!$F$13</f>
        <v>0</v>
      </c>
      <c r="L315" s="36">
        <f>SUMIFS(СВЦЭМ!$I$34:$I$777,СВЦЭМ!$A$34:$A$777,$A315,СВЦЭМ!$B$34:$B$777,L$296)+'СЕТ СН'!$F$13</f>
        <v>0</v>
      </c>
      <c r="M315" s="36">
        <f>SUMIFS(СВЦЭМ!$I$34:$I$777,СВЦЭМ!$A$34:$A$777,$A315,СВЦЭМ!$B$34:$B$777,M$296)+'СЕТ СН'!$F$13</f>
        <v>0</v>
      </c>
      <c r="N315" s="36">
        <f>SUMIFS(СВЦЭМ!$I$34:$I$777,СВЦЭМ!$A$34:$A$777,$A315,СВЦЭМ!$B$34:$B$777,N$296)+'СЕТ СН'!$F$13</f>
        <v>0</v>
      </c>
      <c r="O315" s="36">
        <f>SUMIFS(СВЦЭМ!$I$34:$I$777,СВЦЭМ!$A$34:$A$777,$A315,СВЦЭМ!$B$34:$B$777,O$296)+'СЕТ СН'!$F$13</f>
        <v>0</v>
      </c>
      <c r="P315" s="36">
        <f>SUMIFS(СВЦЭМ!$I$34:$I$777,СВЦЭМ!$A$34:$A$777,$A315,СВЦЭМ!$B$34:$B$777,P$296)+'СЕТ СН'!$F$13</f>
        <v>0</v>
      </c>
      <c r="Q315" s="36">
        <f>SUMIFS(СВЦЭМ!$I$34:$I$777,СВЦЭМ!$A$34:$A$777,$A315,СВЦЭМ!$B$34:$B$777,Q$296)+'СЕТ СН'!$F$13</f>
        <v>0</v>
      </c>
      <c r="R315" s="36">
        <f>SUMIFS(СВЦЭМ!$I$34:$I$777,СВЦЭМ!$A$34:$A$777,$A315,СВЦЭМ!$B$34:$B$777,R$296)+'СЕТ СН'!$F$13</f>
        <v>0</v>
      </c>
      <c r="S315" s="36">
        <f>SUMIFS(СВЦЭМ!$I$34:$I$777,СВЦЭМ!$A$34:$A$777,$A315,СВЦЭМ!$B$34:$B$777,S$296)+'СЕТ СН'!$F$13</f>
        <v>0</v>
      </c>
      <c r="T315" s="36">
        <f>SUMIFS(СВЦЭМ!$I$34:$I$777,СВЦЭМ!$A$34:$A$777,$A315,СВЦЭМ!$B$34:$B$777,T$296)+'СЕТ СН'!$F$13</f>
        <v>0</v>
      </c>
      <c r="U315" s="36">
        <f>SUMIFS(СВЦЭМ!$I$34:$I$777,СВЦЭМ!$A$34:$A$777,$A315,СВЦЭМ!$B$34:$B$777,U$296)+'СЕТ СН'!$F$13</f>
        <v>0</v>
      </c>
      <c r="V315" s="36">
        <f>SUMIFS(СВЦЭМ!$I$34:$I$777,СВЦЭМ!$A$34:$A$777,$A315,СВЦЭМ!$B$34:$B$777,V$296)+'СЕТ СН'!$F$13</f>
        <v>0</v>
      </c>
      <c r="W315" s="36">
        <f>SUMIFS(СВЦЭМ!$I$34:$I$777,СВЦЭМ!$A$34:$A$777,$A315,СВЦЭМ!$B$34:$B$777,W$296)+'СЕТ СН'!$F$13</f>
        <v>0</v>
      </c>
      <c r="X315" s="36">
        <f>SUMIFS(СВЦЭМ!$I$34:$I$777,СВЦЭМ!$A$34:$A$777,$A315,СВЦЭМ!$B$34:$B$777,X$296)+'СЕТ СН'!$F$13</f>
        <v>0</v>
      </c>
      <c r="Y315" s="36">
        <f>SUMIFS(СВЦЭМ!$I$34:$I$777,СВЦЭМ!$A$34:$A$777,$A315,СВЦЭМ!$B$34:$B$777,Y$296)+'СЕТ СН'!$F$13</f>
        <v>0</v>
      </c>
    </row>
    <row r="316" spans="1:25" ht="15.75" x14ac:dyDescent="0.2">
      <c r="A316" s="35">
        <f t="shared" si="8"/>
        <v>43454</v>
      </c>
      <c r="B316" s="36">
        <f>SUMIFS(СВЦЭМ!$I$34:$I$777,СВЦЭМ!$A$34:$A$777,$A316,СВЦЭМ!$B$34:$B$777,B$296)+'СЕТ СН'!$F$13</f>
        <v>0</v>
      </c>
      <c r="C316" s="36">
        <f>SUMIFS(СВЦЭМ!$I$34:$I$777,СВЦЭМ!$A$34:$A$777,$A316,СВЦЭМ!$B$34:$B$777,C$296)+'СЕТ СН'!$F$13</f>
        <v>0</v>
      </c>
      <c r="D316" s="36">
        <f>SUMIFS(СВЦЭМ!$I$34:$I$777,СВЦЭМ!$A$34:$A$777,$A316,СВЦЭМ!$B$34:$B$777,D$296)+'СЕТ СН'!$F$13</f>
        <v>0</v>
      </c>
      <c r="E316" s="36">
        <f>SUMIFS(СВЦЭМ!$I$34:$I$777,СВЦЭМ!$A$34:$A$777,$A316,СВЦЭМ!$B$34:$B$777,E$296)+'СЕТ СН'!$F$13</f>
        <v>0</v>
      </c>
      <c r="F316" s="36">
        <f>SUMIFS(СВЦЭМ!$I$34:$I$777,СВЦЭМ!$A$34:$A$777,$A316,СВЦЭМ!$B$34:$B$777,F$296)+'СЕТ СН'!$F$13</f>
        <v>0</v>
      </c>
      <c r="G316" s="36">
        <f>SUMIFS(СВЦЭМ!$I$34:$I$777,СВЦЭМ!$A$34:$A$777,$A316,СВЦЭМ!$B$34:$B$777,G$296)+'СЕТ СН'!$F$13</f>
        <v>0</v>
      </c>
      <c r="H316" s="36">
        <f>SUMIFS(СВЦЭМ!$I$34:$I$777,СВЦЭМ!$A$34:$A$777,$A316,СВЦЭМ!$B$34:$B$777,H$296)+'СЕТ СН'!$F$13</f>
        <v>0</v>
      </c>
      <c r="I316" s="36">
        <f>SUMIFS(СВЦЭМ!$I$34:$I$777,СВЦЭМ!$A$34:$A$777,$A316,СВЦЭМ!$B$34:$B$777,I$296)+'СЕТ СН'!$F$13</f>
        <v>0</v>
      </c>
      <c r="J316" s="36">
        <f>SUMIFS(СВЦЭМ!$I$34:$I$777,СВЦЭМ!$A$34:$A$777,$A316,СВЦЭМ!$B$34:$B$777,J$296)+'СЕТ СН'!$F$13</f>
        <v>0</v>
      </c>
      <c r="K316" s="36">
        <f>SUMIFS(СВЦЭМ!$I$34:$I$777,СВЦЭМ!$A$34:$A$777,$A316,СВЦЭМ!$B$34:$B$777,K$296)+'СЕТ СН'!$F$13</f>
        <v>0</v>
      </c>
      <c r="L316" s="36">
        <f>SUMIFS(СВЦЭМ!$I$34:$I$777,СВЦЭМ!$A$34:$A$777,$A316,СВЦЭМ!$B$34:$B$777,L$296)+'СЕТ СН'!$F$13</f>
        <v>0</v>
      </c>
      <c r="M316" s="36">
        <f>SUMIFS(СВЦЭМ!$I$34:$I$777,СВЦЭМ!$A$34:$A$777,$A316,СВЦЭМ!$B$34:$B$777,M$296)+'СЕТ СН'!$F$13</f>
        <v>0</v>
      </c>
      <c r="N316" s="36">
        <f>SUMIFS(СВЦЭМ!$I$34:$I$777,СВЦЭМ!$A$34:$A$777,$A316,СВЦЭМ!$B$34:$B$777,N$296)+'СЕТ СН'!$F$13</f>
        <v>0</v>
      </c>
      <c r="O316" s="36">
        <f>SUMIFS(СВЦЭМ!$I$34:$I$777,СВЦЭМ!$A$34:$A$777,$A316,СВЦЭМ!$B$34:$B$777,O$296)+'СЕТ СН'!$F$13</f>
        <v>0</v>
      </c>
      <c r="P316" s="36">
        <f>SUMIFS(СВЦЭМ!$I$34:$I$777,СВЦЭМ!$A$34:$A$777,$A316,СВЦЭМ!$B$34:$B$777,P$296)+'СЕТ СН'!$F$13</f>
        <v>0</v>
      </c>
      <c r="Q316" s="36">
        <f>SUMIFS(СВЦЭМ!$I$34:$I$777,СВЦЭМ!$A$34:$A$777,$A316,СВЦЭМ!$B$34:$B$777,Q$296)+'СЕТ СН'!$F$13</f>
        <v>0</v>
      </c>
      <c r="R316" s="36">
        <f>SUMIFS(СВЦЭМ!$I$34:$I$777,СВЦЭМ!$A$34:$A$777,$A316,СВЦЭМ!$B$34:$B$777,R$296)+'СЕТ СН'!$F$13</f>
        <v>0</v>
      </c>
      <c r="S316" s="36">
        <f>SUMIFS(СВЦЭМ!$I$34:$I$777,СВЦЭМ!$A$34:$A$777,$A316,СВЦЭМ!$B$34:$B$777,S$296)+'СЕТ СН'!$F$13</f>
        <v>0</v>
      </c>
      <c r="T316" s="36">
        <f>SUMIFS(СВЦЭМ!$I$34:$I$777,СВЦЭМ!$A$34:$A$777,$A316,СВЦЭМ!$B$34:$B$777,T$296)+'СЕТ СН'!$F$13</f>
        <v>0</v>
      </c>
      <c r="U316" s="36">
        <f>SUMIFS(СВЦЭМ!$I$34:$I$777,СВЦЭМ!$A$34:$A$777,$A316,СВЦЭМ!$B$34:$B$777,U$296)+'СЕТ СН'!$F$13</f>
        <v>0</v>
      </c>
      <c r="V316" s="36">
        <f>SUMIFS(СВЦЭМ!$I$34:$I$777,СВЦЭМ!$A$34:$A$777,$A316,СВЦЭМ!$B$34:$B$777,V$296)+'СЕТ СН'!$F$13</f>
        <v>0</v>
      </c>
      <c r="W316" s="36">
        <f>SUMIFS(СВЦЭМ!$I$34:$I$777,СВЦЭМ!$A$34:$A$777,$A316,СВЦЭМ!$B$34:$B$777,W$296)+'СЕТ СН'!$F$13</f>
        <v>0</v>
      </c>
      <c r="X316" s="36">
        <f>SUMIFS(СВЦЭМ!$I$34:$I$777,СВЦЭМ!$A$34:$A$777,$A316,СВЦЭМ!$B$34:$B$777,X$296)+'СЕТ СН'!$F$13</f>
        <v>0</v>
      </c>
      <c r="Y316" s="36">
        <f>SUMIFS(СВЦЭМ!$I$34:$I$777,СВЦЭМ!$A$34:$A$777,$A316,СВЦЭМ!$B$34:$B$777,Y$296)+'СЕТ СН'!$F$13</f>
        <v>0</v>
      </c>
    </row>
    <row r="317" spans="1:25" ht="15.75" x14ac:dyDescent="0.2">
      <c r="A317" s="35">
        <f t="shared" si="8"/>
        <v>43455</v>
      </c>
      <c r="B317" s="36">
        <f>SUMIFS(СВЦЭМ!$I$34:$I$777,СВЦЭМ!$A$34:$A$777,$A317,СВЦЭМ!$B$34:$B$777,B$296)+'СЕТ СН'!$F$13</f>
        <v>0</v>
      </c>
      <c r="C317" s="36">
        <f>SUMIFS(СВЦЭМ!$I$34:$I$777,СВЦЭМ!$A$34:$A$777,$A317,СВЦЭМ!$B$34:$B$777,C$296)+'СЕТ СН'!$F$13</f>
        <v>0</v>
      </c>
      <c r="D317" s="36">
        <f>SUMIFS(СВЦЭМ!$I$34:$I$777,СВЦЭМ!$A$34:$A$777,$A317,СВЦЭМ!$B$34:$B$777,D$296)+'СЕТ СН'!$F$13</f>
        <v>0</v>
      </c>
      <c r="E317" s="36">
        <f>SUMIFS(СВЦЭМ!$I$34:$I$777,СВЦЭМ!$A$34:$A$777,$A317,СВЦЭМ!$B$34:$B$777,E$296)+'СЕТ СН'!$F$13</f>
        <v>0</v>
      </c>
      <c r="F317" s="36">
        <f>SUMIFS(СВЦЭМ!$I$34:$I$777,СВЦЭМ!$A$34:$A$777,$A317,СВЦЭМ!$B$34:$B$777,F$296)+'СЕТ СН'!$F$13</f>
        <v>0</v>
      </c>
      <c r="G317" s="36">
        <f>SUMIFS(СВЦЭМ!$I$34:$I$777,СВЦЭМ!$A$34:$A$777,$A317,СВЦЭМ!$B$34:$B$777,G$296)+'СЕТ СН'!$F$13</f>
        <v>0</v>
      </c>
      <c r="H317" s="36">
        <f>SUMIFS(СВЦЭМ!$I$34:$I$777,СВЦЭМ!$A$34:$A$777,$A317,СВЦЭМ!$B$34:$B$777,H$296)+'СЕТ СН'!$F$13</f>
        <v>0</v>
      </c>
      <c r="I317" s="36">
        <f>SUMIFS(СВЦЭМ!$I$34:$I$777,СВЦЭМ!$A$34:$A$777,$A317,СВЦЭМ!$B$34:$B$777,I$296)+'СЕТ СН'!$F$13</f>
        <v>0</v>
      </c>
      <c r="J317" s="36">
        <f>SUMIFS(СВЦЭМ!$I$34:$I$777,СВЦЭМ!$A$34:$A$777,$A317,СВЦЭМ!$B$34:$B$777,J$296)+'СЕТ СН'!$F$13</f>
        <v>0</v>
      </c>
      <c r="K317" s="36">
        <f>SUMIFS(СВЦЭМ!$I$34:$I$777,СВЦЭМ!$A$34:$A$777,$A317,СВЦЭМ!$B$34:$B$777,K$296)+'СЕТ СН'!$F$13</f>
        <v>0</v>
      </c>
      <c r="L317" s="36">
        <f>SUMIFS(СВЦЭМ!$I$34:$I$777,СВЦЭМ!$A$34:$A$777,$A317,СВЦЭМ!$B$34:$B$777,L$296)+'СЕТ СН'!$F$13</f>
        <v>0</v>
      </c>
      <c r="M317" s="36">
        <f>SUMIFS(СВЦЭМ!$I$34:$I$777,СВЦЭМ!$A$34:$A$777,$A317,СВЦЭМ!$B$34:$B$777,M$296)+'СЕТ СН'!$F$13</f>
        <v>0</v>
      </c>
      <c r="N317" s="36">
        <f>SUMIFS(СВЦЭМ!$I$34:$I$777,СВЦЭМ!$A$34:$A$777,$A317,СВЦЭМ!$B$34:$B$777,N$296)+'СЕТ СН'!$F$13</f>
        <v>0</v>
      </c>
      <c r="O317" s="36">
        <f>SUMIFS(СВЦЭМ!$I$34:$I$777,СВЦЭМ!$A$34:$A$777,$A317,СВЦЭМ!$B$34:$B$777,O$296)+'СЕТ СН'!$F$13</f>
        <v>0</v>
      </c>
      <c r="P317" s="36">
        <f>SUMIFS(СВЦЭМ!$I$34:$I$777,СВЦЭМ!$A$34:$A$777,$A317,СВЦЭМ!$B$34:$B$777,P$296)+'СЕТ СН'!$F$13</f>
        <v>0</v>
      </c>
      <c r="Q317" s="36">
        <f>SUMIFS(СВЦЭМ!$I$34:$I$777,СВЦЭМ!$A$34:$A$777,$A317,СВЦЭМ!$B$34:$B$777,Q$296)+'СЕТ СН'!$F$13</f>
        <v>0</v>
      </c>
      <c r="R317" s="36">
        <f>SUMIFS(СВЦЭМ!$I$34:$I$777,СВЦЭМ!$A$34:$A$777,$A317,СВЦЭМ!$B$34:$B$777,R$296)+'СЕТ СН'!$F$13</f>
        <v>0</v>
      </c>
      <c r="S317" s="36">
        <f>SUMIFS(СВЦЭМ!$I$34:$I$777,СВЦЭМ!$A$34:$A$777,$A317,СВЦЭМ!$B$34:$B$777,S$296)+'СЕТ СН'!$F$13</f>
        <v>0</v>
      </c>
      <c r="T317" s="36">
        <f>SUMIFS(СВЦЭМ!$I$34:$I$777,СВЦЭМ!$A$34:$A$777,$A317,СВЦЭМ!$B$34:$B$777,T$296)+'СЕТ СН'!$F$13</f>
        <v>0</v>
      </c>
      <c r="U317" s="36">
        <f>SUMIFS(СВЦЭМ!$I$34:$I$777,СВЦЭМ!$A$34:$A$777,$A317,СВЦЭМ!$B$34:$B$777,U$296)+'СЕТ СН'!$F$13</f>
        <v>0</v>
      </c>
      <c r="V317" s="36">
        <f>SUMIFS(СВЦЭМ!$I$34:$I$777,СВЦЭМ!$A$34:$A$777,$A317,СВЦЭМ!$B$34:$B$777,V$296)+'СЕТ СН'!$F$13</f>
        <v>0</v>
      </c>
      <c r="W317" s="36">
        <f>SUMIFS(СВЦЭМ!$I$34:$I$777,СВЦЭМ!$A$34:$A$777,$A317,СВЦЭМ!$B$34:$B$777,W$296)+'СЕТ СН'!$F$13</f>
        <v>0</v>
      </c>
      <c r="X317" s="36">
        <f>SUMIFS(СВЦЭМ!$I$34:$I$777,СВЦЭМ!$A$34:$A$777,$A317,СВЦЭМ!$B$34:$B$777,X$296)+'СЕТ СН'!$F$13</f>
        <v>0</v>
      </c>
      <c r="Y317" s="36">
        <f>SUMIFS(СВЦЭМ!$I$34:$I$777,СВЦЭМ!$A$34:$A$777,$A317,СВЦЭМ!$B$34:$B$777,Y$296)+'СЕТ СН'!$F$13</f>
        <v>0</v>
      </c>
    </row>
    <row r="318" spans="1:25" ht="15.75" x14ac:dyDescent="0.2">
      <c r="A318" s="35">
        <f t="shared" si="8"/>
        <v>43456</v>
      </c>
      <c r="B318" s="36">
        <f>SUMIFS(СВЦЭМ!$I$34:$I$777,СВЦЭМ!$A$34:$A$777,$A318,СВЦЭМ!$B$34:$B$777,B$296)+'СЕТ СН'!$F$13</f>
        <v>0</v>
      </c>
      <c r="C318" s="36">
        <f>SUMIFS(СВЦЭМ!$I$34:$I$777,СВЦЭМ!$A$34:$A$777,$A318,СВЦЭМ!$B$34:$B$777,C$296)+'СЕТ СН'!$F$13</f>
        <v>0</v>
      </c>
      <c r="D318" s="36">
        <f>SUMIFS(СВЦЭМ!$I$34:$I$777,СВЦЭМ!$A$34:$A$777,$A318,СВЦЭМ!$B$34:$B$777,D$296)+'СЕТ СН'!$F$13</f>
        <v>0</v>
      </c>
      <c r="E318" s="36">
        <f>SUMIFS(СВЦЭМ!$I$34:$I$777,СВЦЭМ!$A$34:$A$777,$A318,СВЦЭМ!$B$34:$B$777,E$296)+'СЕТ СН'!$F$13</f>
        <v>0</v>
      </c>
      <c r="F318" s="36">
        <f>SUMIFS(СВЦЭМ!$I$34:$I$777,СВЦЭМ!$A$34:$A$777,$A318,СВЦЭМ!$B$34:$B$777,F$296)+'СЕТ СН'!$F$13</f>
        <v>0</v>
      </c>
      <c r="G318" s="36">
        <f>SUMIFS(СВЦЭМ!$I$34:$I$777,СВЦЭМ!$A$34:$A$777,$A318,СВЦЭМ!$B$34:$B$777,G$296)+'СЕТ СН'!$F$13</f>
        <v>0</v>
      </c>
      <c r="H318" s="36">
        <f>SUMIFS(СВЦЭМ!$I$34:$I$777,СВЦЭМ!$A$34:$A$777,$A318,СВЦЭМ!$B$34:$B$777,H$296)+'СЕТ СН'!$F$13</f>
        <v>0</v>
      </c>
      <c r="I318" s="36">
        <f>SUMIFS(СВЦЭМ!$I$34:$I$777,СВЦЭМ!$A$34:$A$777,$A318,СВЦЭМ!$B$34:$B$777,I$296)+'СЕТ СН'!$F$13</f>
        <v>0</v>
      </c>
      <c r="J318" s="36">
        <f>SUMIFS(СВЦЭМ!$I$34:$I$777,СВЦЭМ!$A$34:$A$777,$A318,СВЦЭМ!$B$34:$B$777,J$296)+'СЕТ СН'!$F$13</f>
        <v>0</v>
      </c>
      <c r="K318" s="36">
        <f>SUMIFS(СВЦЭМ!$I$34:$I$777,СВЦЭМ!$A$34:$A$777,$A318,СВЦЭМ!$B$34:$B$777,K$296)+'СЕТ СН'!$F$13</f>
        <v>0</v>
      </c>
      <c r="L318" s="36">
        <f>SUMIFS(СВЦЭМ!$I$34:$I$777,СВЦЭМ!$A$34:$A$777,$A318,СВЦЭМ!$B$34:$B$777,L$296)+'СЕТ СН'!$F$13</f>
        <v>0</v>
      </c>
      <c r="M318" s="36">
        <f>SUMIFS(СВЦЭМ!$I$34:$I$777,СВЦЭМ!$A$34:$A$777,$A318,СВЦЭМ!$B$34:$B$777,M$296)+'СЕТ СН'!$F$13</f>
        <v>0</v>
      </c>
      <c r="N318" s="36">
        <f>SUMIFS(СВЦЭМ!$I$34:$I$777,СВЦЭМ!$A$34:$A$777,$A318,СВЦЭМ!$B$34:$B$777,N$296)+'СЕТ СН'!$F$13</f>
        <v>0</v>
      </c>
      <c r="O318" s="36">
        <f>SUMIFS(СВЦЭМ!$I$34:$I$777,СВЦЭМ!$A$34:$A$777,$A318,СВЦЭМ!$B$34:$B$777,O$296)+'СЕТ СН'!$F$13</f>
        <v>0</v>
      </c>
      <c r="P318" s="36">
        <f>SUMIFS(СВЦЭМ!$I$34:$I$777,СВЦЭМ!$A$34:$A$777,$A318,СВЦЭМ!$B$34:$B$777,P$296)+'СЕТ СН'!$F$13</f>
        <v>0</v>
      </c>
      <c r="Q318" s="36">
        <f>SUMIFS(СВЦЭМ!$I$34:$I$777,СВЦЭМ!$A$34:$A$777,$A318,СВЦЭМ!$B$34:$B$777,Q$296)+'СЕТ СН'!$F$13</f>
        <v>0</v>
      </c>
      <c r="R318" s="36">
        <f>SUMIFS(СВЦЭМ!$I$34:$I$777,СВЦЭМ!$A$34:$A$777,$A318,СВЦЭМ!$B$34:$B$777,R$296)+'СЕТ СН'!$F$13</f>
        <v>0</v>
      </c>
      <c r="S318" s="36">
        <f>SUMIFS(СВЦЭМ!$I$34:$I$777,СВЦЭМ!$A$34:$A$777,$A318,СВЦЭМ!$B$34:$B$777,S$296)+'СЕТ СН'!$F$13</f>
        <v>0</v>
      </c>
      <c r="T318" s="36">
        <f>SUMIFS(СВЦЭМ!$I$34:$I$777,СВЦЭМ!$A$34:$A$777,$A318,СВЦЭМ!$B$34:$B$777,T$296)+'СЕТ СН'!$F$13</f>
        <v>0</v>
      </c>
      <c r="U318" s="36">
        <f>SUMIFS(СВЦЭМ!$I$34:$I$777,СВЦЭМ!$A$34:$A$777,$A318,СВЦЭМ!$B$34:$B$777,U$296)+'СЕТ СН'!$F$13</f>
        <v>0</v>
      </c>
      <c r="V318" s="36">
        <f>SUMIFS(СВЦЭМ!$I$34:$I$777,СВЦЭМ!$A$34:$A$777,$A318,СВЦЭМ!$B$34:$B$777,V$296)+'СЕТ СН'!$F$13</f>
        <v>0</v>
      </c>
      <c r="W318" s="36">
        <f>SUMIFS(СВЦЭМ!$I$34:$I$777,СВЦЭМ!$A$34:$A$777,$A318,СВЦЭМ!$B$34:$B$777,W$296)+'СЕТ СН'!$F$13</f>
        <v>0</v>
      </c>
      <c r="X318" s="36">
        <f>SUMIFS(СВЦЭМ!$I$34:$I$777,СВЦЭМ!$A$34:$A$777,$A318,СВЦЭМ!$B$34:$B$777,X$296)+'СЕТ СН'!$F$13</f>
        <v>0</v>
      </c>
      <c r="Y318" s="36">
        <f>SUMIFS(СВЦЭМ!$I$34:$I$777,СВЦЭМ!$A$34:$A$777,$A318,СВЦЭМ!$B$34:$B$777,Y$296)+'СЕТ СН'!$F$13</f>
        <v>0</v>
      </c>
    </row>
    <row r="319" spans="1:25" ht="15.75" x14ac:dyDescent="0.2">
      <c r="A319" s="35">
        <f t="shared" si="8"/>
        <v>43457</v>
      </c>
      <c r="B319" s="36">
        <f>SUMIFS(СВЦЭМ!$I$34:$I$777,СВЦЭМ!$A$34:$A$777,$A319,СВЦЭМ!$B$34:$B$777,B$296)+'СЕТ СН'!$F$13</f>
        <v>0</v>
      </c>
      <c r="C319" s="36">
        <f>SUMIFS(СВЦЭМ!$I$34:$I$777,СВЦЭМ!$A$34:$A$777,$A319,СВЦЭМ!$B$34:$B$777,C$296)+'СЕТ СН'!$F$13</f>
        <v>0</v>
      </c>
      <c r="D319" s="36">
        <f>SUMIFS(СВЦЭМ!$I$34:$I$777,СВЦЭМ!$A$34:$A$777,$A319,СВЦЭМ!$B$34:$B$777,D$296)+'СЕТ СН'!$F$13</f>
        <v>0</v>
      </c>
      <c r="E319" s="36">
        <f>SUMIFS(СВЦЭМ!$I$34:$I$777,СВЦЭМ!$A$34:$A$777,$A319,СВЦЭМ!$B$34:$B$777,E$296)+'СЕТ СН'!$F$13</f>
        <v>0</v>
      </c>
      <c r="F319" s="36">
        <f>SUMIFS(СВЦЭМ!$I$34:$I$777,СВЦЭМ!$A$34:$A$777,$A319,СВЦЭМ!$B$34:$B$777,F$296)+'СЕТ СН'!$F$13</f>
        <v>0</v>
      </c>
      <c r="G319" s="36">
        <f>SUMIFS(СВЦЭМ!$I$34:$I$777,СВЦЭМ!$A$34:$A$777,$A319,СВЦЭМ!$B$34:$B$777,G$296)+'СЕТ СН'!$F$13</f>
        <v>0</v>
      </c>
      <c r="H319" s="36">
        <f>SUMIFS(СВЦЭМ!$I$34:$I$777,СВЦЭМ!$A$34:$A$777,$A319,СВЦЭМ!$B$34:$B$777,H$296)+'СЕТ СН'!$F$13</f>
        <v>0</v>
      </c>
      <c r="I319" s="36">
        <f>SUMIFS(СВЦЭМ!$I$34:$I$777,СВЦЭМ!$A$34:$A$777,$A319,СВЦЭМ!$B$34:$B$777,I$296)+'СЕТ СН'!$F$13</f>
        <v>0</v>
      </c>
      <c r="J319" s="36">
        <f>SUMIFS(СВЦЭМ!$I$34:$I$777,СВЦЭМ!$A$34:$A$777,$A319,СВЦЭМ!$B$34:$B$777,J$296)+'СЕТ СН'!$F$13</f>
        <v>0</v>
      </c>
      <c r="K319" s="36">
        <f>SUMIFS(СВЦЭМ!$I$34:$I$777,СВЦЭМ!$A$34:$A$777,$A319,СВЦЭМ!$B$34:$B$777,K$296)+'СЕТ СН'!$F$13</f>
        <v>0</v>
      </c>
      <c r="L319" s="36">
        <f>SUMIFS(СВЦЭМ!$I$34:$I$777,СВЦЭМ!$A$34:$A$777,$A319,СВЦЭМ!$B$34:$B$777,L$296)+'СЕТ СН'!$F$13</f>
        <v>0</v>
      </c>
      <c r="M319" s="36">
        <f>SUMIFS(СВЦЭМ!$I$34:$I$777,СВЦЭМ!$A$34:$A$777,$A319,СВЦЭМ!$B$34:$B$777,M$296)+'СЕТ СН'!$F$13</f>
        <v>0</v>
      </c>
      <c r="N319" s="36">
        <f>SUMIFS(СВЦЭМ!$I$34:$I$777,СВЦЭМ!$A$34:$A$777,$A319,СВЦЭМ!$B$34:$B$777,N$296)+'СЕТ СН'!$F$13</f>
        <v>0</v>
      </c>
      <c r="O319" s="36">
        <f>SUMIFS(СВЦЭМ!$I$34:$I$777,СВЦЭМ!$A$34:$A$777,$A319,СВЦЭМ!$B$34:$B$777,O$296)+'СЕТ СН'!$F$13</f>
        <v>0</v>
      </c>
      <c r="P319" s="36">
        <f>SUMIFS(СВЦЭМ!$I$34:$I$777,СВЦЭМ!$A$34:$A$777,$A319,СВЦЭМ!$B$34:$B$777,P$296)+'СЕТ СН'!$F$13</f>
        <v>0</v>
      </c>
      <c r="Q319" s="36">
        <f>SUMIFS(СВЦЭМ!$I$34:$I$777,СВЦЭМ!$A$34:$A$777,$A319,СВЦЭМ!$B$34:$B$777,Q$296)+'СЕТ СН'!$F$13</f>
        <v>0</v>
      </c>
      <c r="R319" s="36">
        <f>SUMIFS(СВЦЭМ!$I$34:$I$777,СВЦЭМ!$A$34:$A$777,$A319,СВЦЭМ!$B$34:$B$777,R$296)+'СЕТ СН'!$F$13</f>
        <v>0</v>
      </c>
      <c r="S319" s="36">
        <f>SUMIFS(СВЦЭМ!$I$34:$I$777,СВЦЭМ!$A$34:$A$777,$A319,СВЦЭМ!$B$34:$B$777,S$296)+'СЕТ СН'!$F$13</f>
        <v>0</v>
      </c>
      <c r="T319" s="36">
        <f>SUMIFS(СВЦЭМ!$I$34:$I$777,СВЦЭМ!$A$34:$A$777,$A319,СВЦЭМ!$B$34:$B$777,T$296)+'СЕТ СН'!$F$13</f>
        <v>0</v>
      </c>
      <c r="U319" s="36">
        <f>SUMIFS(СВЦЭМ!$I$34:$I$777,СВЦЭМ!$A$34:$A$777,$A319,СВЦЭМ!$B$34:$B$777,U$296)+'СЕТ СН'!$F$13</f>
        <v>0</v>
      </c>
      <c r="V319" s="36">
        <f>SUMIFS(СВЦЭМ!$I$34:$I$777,СВЦЭМ!$A$34:$A$777,$A319,СВЦЭМ!$B$34:$B$777,V$296)+'СЕТ СН'!$F$13</f>
        <v>0</v>
      </c>
      <c r="W319" s="36">
        <f>SUMIFS(СВЦЭМ!$I$34:$I$777,СВЦЭМ!$A$34:$A$777,$A319,СВЦЭМ!$B$34:$B$777,W$296)+'СЕТ СН'!$F$13</f>
        <v>0</v>
      </c>
      <c r="X319" s="36">
        <f>SUMIFS(СВЦЭМ!$I$34:$I$777,СВЦЭМ!$A$34:$A$777,$A319,СВЦЭМ!$B$34:$B$777,X$296)+'СЕТ СН'!$F$13</f>
        <v>0</v>
      </c>
      <c r="Y319" s="36">
        <f>SUMIFS(СВЦЭМ!$I$34:$I$777,СВЦЭМ!$A$34:$A$777,$A319,СВЦЭМ!$B$34:$B$777,Y$296)+'СЕТ СН'!$F$13</f>
        <v>0</v>
      </c>
    </row>
    <row r="320" spans="1:25" ht="15.75" x14ac:dyDescent="0.2">
      <c r="A320" s="35">
        <f t="shared" si="8"/>
        <v>43458</v>
      </c>
      <c r="B320" s="36">
        <f>SUMIFS(СВЦЭМ!$I$34:$I$777,СВЦЭМ!$A$34:$A$777,$A320,СВЦЭМ!$B$34:$B$777,B$296)+'СЕТ СН'!$F$13</f>
        <v>0</v>
      </c>
      <c r="C320" s="36">
        <f>SUMIFS(СВЦЭМ!$I$34:$I$777,СВЦЭМ!$A$34:$A$777,$A320,СВЦЭМ!$B$34:$B$777,C$296)+'СЕТ СН'!$F$13</f>
        <v>0</v>
      </c>
      <c r="D320" s="36">
        <f>SUMIFS(СВЦЭМ!$I$34:$I$777,СВЦЭМ!$A$34:$A$777,$A320,СВЦЭМ!$B$34:$B$777,D$296)+'СЕТ СН'!$F$13</f>
        <v>0</v>
      </c>
      <c r="E320" s="36">
        <f>SUMIFS(СВЦЭМ!$I$34:$I$777,СВЦЭМ!$A$34:$A$777,$A320,СВЦЭМ!$B$34:$B$777,E$296)+'СЕТ СН'!$F$13</f>
        <v>0</v>
      </c>
      <c r="F320" s="36">
        <f>SUMIFS(СВЦЭМ!$I$34:$I$777,СВЦЭМ!$A$34:$A$777,$A320,СВЦЭМ!$B$34:$B$777,F$296)+'СЕТ СН'!$F$13</f>
        <v>0</v>
      </c>
      <c r="G320" s="36">
        <f>SUMIFS(СВЦЭМ!$I$34:$I$777,СВЦЭМ!$A$34:$A$777,$A320,СВЦЭМ!$B$34:$B$777,G$296)+'СЕТ СН'!$F$13</f>
        <v>0</v>
      </c>
      <c r="H320" s="36">
        <f>SUMIFS(СВЦЭМ!$I$34:$I$777,СВЦЭМ!$A$34:$A$777,$A320,СВЦЭМ!$B$34:$B$777,H$296)+'СЕТ СН'!$F$13</f>
        <v>0</v>
      </c>
      <c r="I320" s="36">
        <f>SUMIFS(СВЦЭМ!$I$34:$I$777,СВЦЭМ!$A$34:$A$777,$A320,СВЦЭМ!$B$34:$B$777,I$296)+'СЕТ СН'!$F$13</f>
        <v>0</v>
      </c>
      <c r="J320" s="36">
        <f>SUMIFS(СВЦЭМ!$I$34:$I$777,СВЦЭМ!$A$34:$A$777,$A320,СВЦЭМ!$B$34:$B$777,J$296)+'СЕТ СН'!$F$13</f>
        <v>0</v>
      </c>
      <c r="K320" s="36">
        <f>SUMIFS(СВЦЭМ!$I$34:$I$777,СВЦЭМ!$A$34:$A$777,$A320,СВЦЭМ!$B$34:$B$777,K$296)+'СЕТ СН'!$F$13</f>
        <v>0</v>
      </c>
      <c r="L320" s="36">
        <f>SUMIFS(СВЦЭМ!$I$34:$I$777,СВЦЭМ!$A$34:$A$777,$A320,СВЦЭМ!$B$34:$B$777,L$296)+'СЕТ СН'!$F$13</f>
        <v>0</v>
      </c>
      <c r="M320" s="36">
        <f>SUMIFS(СВЦЭМ!$I$34:$I$777,СВЦЭМ!$A$34:$A$777,$A320,СВЦЭМ!$B$34:$B$777,M$296)+'СЕТ СН'!$F$13</f>
        <v>0</v>
      </c>
      <c r="N320" s="36">
        <f>SUMIFS(СВЦЭМ!$I$34:$I$777,СВЦЭМ!$A$34:$A$777,$A320,СВЦЭМ!$B$34:$B$777,N$296)+'СЕТ СН'!$F$13</f>
        <v>0</v>
      </c>
      <c r="O320" s="36">
        <f>SUMIFS(СВЦЭМ!$I$34:$I$777,СВЦЭМ!$A$34:$A$777,$A320,СВЦЭМ!$B$34:$B$777,O$296)+'СЕТ СН'!$F$13</f>
        <v>0</v>
      </c>
      <c r="P320" s="36">
        <f>SUMIFS(СВЦЭМ!$I$34:$I$777,СВЦЭМ!$A$34:$A$777,$A320,СВЦЭМ!$B$34:$B$777,P$296)+'СЕТ СН'!$F$13</f>
        <v>0</v>
      </c>
      <c r="Q320" s="36">
        <f>SUMIFS(СВЦЭМ!$I$34:$I$777,СВЦЭМ!$A$34:$A$777,$A320,СВЦЭМ!$B$34:$B$777,Q$296)+'СЕТ СН'!$F$13</f>
        <v>0</v>
      </c>
      <c r="R320" s="36">
        <f>SUMIFS(СВЦЭМ!$I$34:$I$777,СВЦЭМ!$A$34:$A$777,$A320,СВЦЭМ!$B$34:$B$777,R$296)+'СЕТ СН'!$F$13</f>
        <v>0</v>
      </c>
      <c r="S320" s="36">
        <f>SUMIFS(СВЦЭМ!$I$34:$I$777,СВЦЭМ!$A$34:$A$777,$A320,СВЦЭМ!$B$34:$B$777,S$296)+'СЕТ СН'!$F$13</f>
        <v>0</v>
      </c>
      <c r="T320" s="36">
        <f>SUMIFS(СВЦЭМ!$I$34:$I$777,СВЦЭМ!$A$34:$A$777,$A320,СВЦЭМ!$B$34:$B$777,T$296)+'СЕТ СН'!$F$13</f>
        <v>0</v>
      </c>
      <c r="U320" s="36">
        <f>SUMIFS(СВЦЭМ!$I$34:$I$777,СВЦЭМ!$A$34:$A$777,$A320,СВЦЭМ!$B$34:$B$777,U$296)+'СЕТ СН'!$F$13</f>
        <v>0</v>
      </c>
      <c r="V320" s="36">
        <f>SUMIFS(СВЦЭМ!$I$34:$I$777,СВЦЭМ!$A$34:$A$777,$A320,СВЦЭМ!$B$34:$B$777,V$296)+'СЕТ СН'!$F$13</f>
        <v>0</v>
      </c>
      <c r="W320" s="36">
        <f>SUMIFS(СВЦЭМ!$I$34:$I$777,СВЦЭМ!$A$34:$A$777,$A320,СВЦЭМ!$B$34:$B$777,W$296)+'СЕТ СН'!$F$13</f>
        <v>0</v>
      </c>
      <c r="X320" s="36">
        <f>SUMIFS(СВЦЭМ!$I$34:$I$777,СВЦЭМ!$A$34:$A$777,$A320,СВЦЭМ!$B$34:$B$777,X$296)+'СЕТ СН'!$F$13</f>
        <v>0</v>
      </c>
      <c r="Y320" s="36">
        <f>SUMIFS(СВЦЭМ!$I$34:$I$777,СВЦЭМ!$A$34:$A$777,$A320,СВЦЭМ!$B$34:$B$777,Y$296)+'СЕТ СН'!$F$13</f>
        <v>0</v>
      </c>
    </row>
    <row r="321" spans="1:27" ht="15.75" x14ac:dyDescent="0.2">
      <c r="A321" s="35">
        <f t="shared" si="8"/>
        <v>43459</v>
      </c>
      <c r="B321" s="36">
        <f>SUMIFS(СВЦЭМ!$I$34:$I$777,СВЦЭМ!$A$34:$A$777,$A321,СВЦЭМ!$B$34:$B$777,B$296)+'СЕТ СН'!$F$13</f>
        <v>0</v>
      </c>
      <c r="C321" s="36">
        <f>SUMIFS(СВЦЭМ!$I$34:$I$777,СВЦЭМ!$A$34:$A$777,$A321,СВЦЭМ!$B$34:$B$777,C$296)+'СЕТ СН'!$F$13</f>
        <v>0</v>
      </c>
      <c r="D321" s="36">
        <f>SUMIFS(СВЦЭМ!$I$34:$I$777,СВЦЭМ!$A$34:$A$777,$A321,СВЦЭМ!$B$34:$B$777,D$296)+'СЕТ СН'!$F$13</f>
        <v>0</v>
      </c>
      <c r="E321" s="36">
        <f>SUMIFS(СВЦЭМ!$I$34:$I$777,СВЦЭМ!$A$34:$A$777,$A321,СВЦЭМ!$B$34:$B$777,E$296)+'СЕТ СН'!$F$13</f>
        <v>0</v>
      </c>
      <c r="F321" s="36">
        <f>SUMIFS(СВЦЭМ!$I$34:$I$777,СВЦЭМ!$A$34:$A$777,$A321,СВЦЭМ!$B$34:$B$777,F$296)+'СЕТ СН'!$F$13</f>
        <v>0</v>
      </c>
      <c r="G321" s="36">
        <f>SUMIFS(СВЦЭМ!$I$34:$I$777,СВЦЭМ!$A$34:$A$777,$A321,СВЦЭМ!$B$34:$B$777,G$296)+'СЕТ СН'!$F$13</f>
        <v>0</v>
      </c>
      <c r="H321" s="36">
        <f>SUMIFS(СВЦЭМ!$I$34:$I$777,СВЦЭМ!$A$34:$A$777,$A321,СВЦЭМ!$B$34:$B$777,H$296)+'СЕТ СН'!$F$13</f>
        <v>0</v>
      </c>
      <c r="I321" s="36">
        <f>SUMIFS(СВЦЭМ!$I$34:$I$777,СВЦЭМ!$A$34:$A$777,$A321,СВЦЭМ!$B$34:$B$777,I$296)+'СЕТ СН'!$F$13</f>
        <v>0</v>
      </c>
      <c r="J321" s="36">
        <f>SUMIFS(СВЦЭМ!$I$34:$I$777,СВЦЭМ!$A$34:$A$777,$A321,СВЦЭМ!$B$34:$B$777,J$296)+'СЕТ СН'!$F$13</f>
        <v>0</v>
      </c>
      <c r="K321" s="36">
        <f>SUMIFS(СВЦЭМ!$I$34:$I$777,СВЦЭМ!$A$34:$A$777,$A321,СВЦЭМ!$B$34:$B$777,K$296)+'СЕТ СН'!$F$13</f>
        <v>0</v>
      </c>
      <c r="L321" s="36">
        <f>SUMIFS(СВЦЭМ!$I$34:$I$777,СВЦЭМ!$A$34:$A$777,$A321,СВЦЭМ!$B$34:$B$777,L$296)+'СЕТ СН'!$F$13</f>
        <v>0</v>
      </c>
      <c r="M321" s="36">
        <f>SUMIFS(СВЦЭМ!$I$34:$I$777,СВЦЭМ!$A$34:$A$777,$A321,СВЦЭМ!$B$34:$B$777,M$296)+'СЕТ СН'!$F$13</f>
        <v>0</v>
      </c>
      <c r="N321" s="36">
        <f>SUMIFS(СВЦЭМ!$I$34:$I$777,СВЦЭМ!$A$34:$A$777,$A321,СВЦЭМ!$B$34:$B$777,N$296)+'СЕТ СН'!$F$13</f>
        <v>0</v>
      </c>
      <c r="O321" s="36">
        <f>SUMIFS(СВЦЭМ!$I$34:$I$777,СВЦЭМ!$A$34:$A$777,$A321,СВЦЭМ!$B$34:$B$777,O$296)+'СЕТ СН'!$F$13</f>
        <v>0</v>
      </c>
      <c r="P321" s="36">
        <f>SUMIFS(СВЦЭМ!$I$34:$I$777,СВЦЭМ!$A$34:$A$777,$A321,СВЦЭМ!$B$34:$B$777,P$296)+'СЕТ СН'!$F$13</f>
        <v>0</v>
      </c>
      <c r="Q321" s="36">
        <f>SUMIFS(СВЦЭМ!$I$34:$I$777,СВЦЭМ!$A$34:$A$777,$A321,СВЦЭМ!$B$34:$B$777,Q$296)+'СЕТ СН'!$F$13</f>
        <v>0</v>
      </c>
      <c r="R321" s="36">
        <f>SUMIFS(СВЦЭМ!$I$34:$I$777,СВЦЭМ!$A$34:$A$777,$A321,СВЦЭМ!$B$34:$B$777,R$296)+'СЕТ СН'!$F$13</f>
        <v>0</v>
      </c>
      <c r="S321" s="36">
        <f>SUMIFS(СВЦЭМ!$I$34:$I$777,СВЦЭМ!$A$34:$A$777,$A321,СВЦЭМ!$B$34:$B$777,S$296)+'СЕТ СН'!$F$13</f>
        <v>0</v>
      </c>
      <c r="T321" s="36">
        <f>SUMIFS(СВЦЭМ!$I$34:$I$777,СВЦЭМ!$A$34:$A$777,$A321,СВЦЭМ!$B$34:$B$777,T$296)+'СЕТ СН'!$F$13</f>
        <v>0</v>
      </c>
      <c r="U321" s="36">
        <f>SUMIFS(СВЦЭМ!$I$34:$I$777,СВЦЭМ!$A$34:$A$777,$A321,СВЦЭМ!$B$34:$B$777,U$296)+'СЕТ СН'!$F$13</f>
        <v>0</v>
      </c>
      <c r="V321" s="36">
        <f>SUMIFS(СВЦЭМ!$I$34:$I$777,СВЦЭМ!$A$34:$A$777,$A321,СВЦЭМ!$B$34:$B$777,V$296)+'СЕТ СН'!$F$13</f>
        <v>0</v>
      </c>
      <c r="W321" s="36">
        <f>SUMIFS(СВЦЭМ!$I$34:$I$777,СВЦЭМ!$A$34:$A$777,$A321,СВЦЭМ!$B$34:$B$777,W$296)+'СЕТ СН'!$F$13</f>
        <v>0</v>
      </c>
      <c r="X321" s="36">
        <f>SUMIFS(СВЦЭМ!$I$34:$I$777,СВЦЭМ!$A$34:$A$777,$A321,СВЦЭМ!$B$34:$B$777,X$296)+'СЕТ СН'!$F$13</f>
        <v>0</v>
      </c>
      <c r="Y321" s="36">
        <f>SUMIFS(СВЦЭМ!$I$34:$I$777,СВЦЭМ!$A$34:$A$777,$A321,СВЦЭМ!$B$34:$B$777,Y$296)+'СЕТ СН'!$F$13</f>
        <v>0</v>
      </c>
    </row>
    <row r="322" spans="1:27" ht="15.75" x14ac:dyDescent="0.2">
      <c r="A322" s="35">
        <f t="shared" si="8"/>
        <v>43460</v>
      </c>
      <c r="B322" s="36">
        <f>SUMIFS(СВЦЭМ!$I$34:$I$777,СВЦЭМ!$A$34:$A$777,$A322,СВЦЭМ!$B$34:$B$777,B$296)+'СЕТ СН'!$F$13</f>
        <v>0</v>
      </c>
      <c r="C322" s="36">
        <f>SUMIFS(СВЦЭМ!$I$34:$I$777,СВЦЭМ!$A$34:$A$777,$A322,СВЦЭМ!$B$34:$B$777,C$296)+'СЕТ СН'!$F$13</f>
        <v>0</v>
      </c>
      <c r="D322" s="36">
        <f>SUMIFS(СВЦЭМ!$I$34:$I$777,СВЦЭМ!$A$34:$A$777,$A322,СВЦЭМ!$B$34:$B$777,D$296)+'СЕТ СН'!$F$13</f>
        <v>0</v>
      </c>
      <c r="E322" s="36">
        <f>SUMIFS(СВЦЭМ!$I$34:$I$777,СВЦЭМ!$A$34:$A$777,$A322,СВЦЭМ!$B$34:$B$777,E$296)+'СЕТ СН'!$F$13</f>
        <v>0</v>
      </c>
      <c r="F322" s="36">
        <f>SUMIFS(СВЦЭМ!$I$34:$I$777,СВЦЭМ!$A$34:$A$777,$A322,СВЦЭМ!$B$34:$B$777,F$296)+'СЕТ СН'!$F$13</f>
        <v>0</v>
      </c>
      <c r="G322" s="36">
        <f>SUMIFS(СВЦЭМ!$I$34:$I$777,СВЦЭМ!$A$34:$A$777,$A322,СВЦЭМ!$B$34:$B$777,G$296)+'СЕТ СН'!$F$13</f>
        <v>0</v>
      </c>
      <c r="H322" s="36">
        <f>SUMIFS(СВЦЭМ!$I$34:$I$777,СВЦЭМ!$A$34:$A$777,$A322,СВЦЭМ!$B$34:$B$777,H$296)+'СЕТ СН'!$F$13</f>
        <v>0</v>
      </c>
      <c r="I322" s="36">
        <f>SUMIFS(СВЦЭМ!$I$34:$I$777,СВЦЭМ!$A$34:$A$777,$A322,СВЦЭМ!$B$34:$B$777,I$296)+'СЕТ СН'!$F$13</f>
        <v>0</v>
      </c>
      <c r="J322" s="36">
        <f>SUMIFS(СВЦЭМ!$I$34:$I$777,СВЦЭМ!$A$34:$A$777,$A322,СВЦЭМ!$B$34:$B$777,J$296)+'СЕТ СН'!$F$13</f>
        <v>0</v>
      </c>
      <c r="K322" s="36">
        <f>SUMIFS(СВЦЭМ!$I$34:$I$777,СВЦЭМ!$A$34:$A$777,$A322,СВЦЭМ!$B$34:$B$777,K$296)+'СЕТ СН'!$F$13</f>
        <v>0</v>
      </c>
      <c r="L322" s="36">
        <f>SUMIFS(СВЦЭМ!$I$34:$I$777,СВЦЭМ!$A$34:$A$777,$A322,СВЦЭМ!$B$34:$B$777,L$296)+'СЕТ СН'!$F$13</f>
        <v>0</v>
      </c>
      <c r="M322" s="36">
        <f>SUMIFS(СВЦЭМ!$I$34:$I$777,СВЦЭМ!$A$34:$A$777,$A322,СВЦЭМ!$B$34:$B$777,M$296)+'СЕТ СН'!$F$13</f>
        <v>0</v>
      </c>
      <c r="N322" s="36">
        <f>SUMIFS(СВЦЭМ!$I$34:$I$777,СВЦЭМ!$A$34:$A$777,$A322,СВЦЭМ!$B$34:$B$777,N$296)+'СЕТ СН'!$F$13</f>
        <v>0</v>
      </c>
      <c r="O322" s="36">
        <f>SUMIFS(СВЦЭМ!$I$34:$I$777,СВЦЭМ!$A$34:$A$777,$A322,СВЦЭМ!$B$34:$B$777,O$296)+'СЕТ СН'!$F$13</f>
        <v>0</v>
      </c>
      <c r="P322" s="36">
        <f>SUMIFS(СВЦЭМ!$I$34:$I$777,СВЦЭМ!$A$34:$A$777,$A322,СВЦЭМ!$B$34:$B$777,P$296)+'СЕТ СН'!$F$13</f>
        <v>0</v>
      </c>
      <c r="Q322" s="36">
        <f>SUMIFS(СВЦЭМ!$I$34:$I$777,СВЦЭМ!$A$34:$A$777,$A322,СВЦЭМ!$B$34:$B$777,Q$296)+'СЕТ СН'!$F$13</f>
        <v>0</v>
      </c>
      <c r="R322" s="36">
        <f>SUMIFS(СВЦЭМ!$I$34:$I$777,СВЦЭМ!$A$34:$A$777,$A322,СВЦЭМ!$B$34:$B$777,R$296)+'СЕТ СН'!$F$13</f>
        <v>0</v>
      </c>
      <c r="S322" s="36">
        <f>SUMIFS(СВЦЭМ!$I$34:$I$777,СВЦЭМ!$A$34:$A$777,$A322,СВЦЭМ!$B$34:$B$777,S$296)+'СЕТ СН'!$F$13</f>
        <v>0</v>
      </c>
      <c r="T322" s="36">
        <f>SUMIFS(СВЦЭМ!$I$34:$I$777,СВЦЭМ!$A$34:$A$777,$A322,СВЦЭМ!$B$34:$B$777,T$296)+'СЕТ СН'!$F$13</f>
        <v>0</v>
      </c>
      <c r="U322" s="36">
        <f>SUMIFS(СВЦЭМ!$I$34:$I$777,СВЦЭМ!$A$34:$A$777,$A322,СВЦЭМ!$B$34:$B$777,U$296)+'СЕТ СН'!$F$13</f>
        <v>0</v>
      </c>
      <c r="V322" s="36">
        <f>SUMIFS(СВЦЭМ!$I$34:$I$777,СВЦЭМ!$A$34:$A$777,$A322,СВЦЭМ!$B$34:$B$777,V$296)+'СЕТ СН'!$F$13</f>
        <v>0</v>
      </c>
      <c r="W322" s="36">
        <f>SUMIFS(СВЦЭМ!$I$34:$I$777,СВЦЭМ!$A$34:$A$777,$A322,СВЦЭМ!$B$34:$B$777,W$296)+'СЕТ СН'!$F$13</f>
        <v>0</v>
      </c>
      <c r="X322" s="36">
        <f>SUMIFS(СВЦЭМ!$I$34:$I$777,СВЦЭМ!$A$34:$A$777,$A322,СВЦЭМ!$B$34:$B$777,X$296)+'СЕТ СН'!$F$13</f>
        <v>0</v>
      </c>
      <c r="Y322" s="36">
        <f>SUMIFS(СВЦЭМ!$I$34:$I$777,СВЦЭМ!$A$34:$A$777,$A322,СВЦЭМ!$B$34:$B$777,Y$296)+'СЕТ СН'!$F$13</f>
        <v>0</v>
      </c>
    </row>
    <row r="323" spans="1:27" ht="15.75" x14ac:dyDescent="0.2">
      <c r="A323" s="35">
        <f t="shared" si="8"/>
        <v>43461</v>
      </c>
      <c r="B323" s="36">
        <f>SUMIFS(СВЦЭМ!$I$34:$I$777,СВЦЭМ!$A$34:$A$777,$A323,СВЦЭМ!$B$34:$B$777,B$296)+'СЕТ СН'!$F$13</f>
        <v>0</v>
      </c>
      <c r="C323" s="36">
        <f>SUMIFS(СВЦЭМ!$I$34:$I$777,СВЦЭМ!$A$34:$A$777,$A323,СВЦЭМ!$B$34:$B$777,C$296)+'СЕТ СН'!$F$13</f>
        <v>0</v>
      </c>
      <c r="D323" s="36">
        <f>SUMIFS(СВЦЭМ!$I$34:$I$777,СВЦЭМ!$A$34:$A$777,$A323,СВЦЭМ!$B$34:$B$777,D$296)+'СЕТ СН'!$F$13</f>
        <v>0</v>
      </c>
      <c r="E323" s="36">
        <f>SUMIFS(СВЦЭМ!$I$34:$I$777,СВЦЭМ!$A$34:$A$777,$A323,СВЦЭМ!$B$34:$B$777,E$296)+'СЕТ СН'!$F$13</f>
        <v>0</v>
      </c>
      <c r="F323" s="36">
        <f>SUMIFS(СВЦЭМ!$I$34:$I$777,СВЦЭМ!$A$34:$A$777,$A323,СВЦЭМ!$B$34:$B$777,F$296)+'СЕТ СН'!$F$13</f>
        <v>0</v>
      </c>
      <c r="G323" s="36">
        <f>SUMIFS(СВЦЭМ!$I$34:$I$777,СВЦЭМ!$A$34:$A$777,$A323,СВЦЭМ!$B$34:$B$777,G$296)+'СЕТ СН'!$F$13</f>
        <v>0</v>
      </c>
      <c r="H323" s="36">
        <f>SUMIFS(СВЦЭМ!$I$34:$I$777,СВЦЭМ!$A$34:$A$777,$A323,СВЦЭМ!$B$34:$B$777,H$296)+'СЕТ СН'!$F$13</f>
        <v>0</v>
      </c>
      <c r="I323" s="36">
        <f>SUMIFS(СВЦЭМ!$I$34:$I$777,СВЦЭМ!$A$34:$A$777,$A323,СВЦЭМ!$B$34:$B$777,I$296)+'СЕТ СН'!$F$13</f>
        <v>0</v>
      </c>
      <c r="J323" s="36">
        <f>SUMIFS(СВЦЭМ!$I$34:$I$777,СВЦЭМ!$A$34:$A$777,$A323,СВЦЭМ!$B$34:$B$777,J$296)+'СЕТ СН'!$F$13</f>
        <v>0</v>
      </c>
      <c r="K323" s="36">
        <f>SUMIFS(СВЦЭМ!$I$34:$I$777,СВЦЭМ!$A$34:$A$777,$A323,СВЦЭМ!$B$34:$B$777,K$296)+'СЕТ СН'!$F$13</f>
        <v>0</v>
      </c>
      <c r="L323" s="36">
        <f>SUMIFS(СВЦЭМ!$I$34:$I$777,СВЦЭМ!$A$34:$A$777,$A323,СВЦЭМ!$B$34:$B$777,L$296)+'СЕТ СН'!$F$13</f>
        <v>0</v>
      </c>
      <c r="M323" s="36">
        <f>SUMIFS(СВЦЭМ!$I$34:$I$777,СВЦЭМ!$A$34:$A$777,$A323,СВЦЭМ!$B$34:$B$777,M$296)+'СЕТ СН'!$F$13</f>
        <v>0</v>
      </c>
      <c r="N323" s="36">
        <f>SUMIFS(СВЦЭМ!$I$34:$I$777,СВЦЭМ!$A$34:$A$777,$A323,СВЦЭМ!$B$34:$B$777,N$296)+'СЕТ СН'!$F$13</f>
        <v>0</v>
      </c>
      <c r="O323" s="36">
        <f>SUMIFS(СВЦЭМ!$I$34:$I$777,СВЦЭМ!$A$34:$A$777,$A323,СВЦЭМ!$B$34:$B$777,O$296)+'СЕТ СН'!$F$13</f>
        <v>0</v>
      </c>
      <c r="P323" s="36">
        <f>SUMIFS(СВЦЭМ!$I$34:$I$777,СВЦЭМ!$A$34:$A$777,$A323,СВЦЭМ!$B$34:$B$777,P$296)+'СЕТ СН'!$F$13</f>
        <v>0</v>
      </c>
      <c r="Q323" s="36">
        <f>SUMIFS(СВЦЭМ!$I$34:$I$777,СВЦЭМ!$A$34:$A$777,$A323,СВЦЭМ!$B$34:$B$777,Q$296)+'СЕТ СН'!$F$13</f>
        <v>0</v>
      </c>
      <c r="R323" s="36">
        <f>SUMIFS(СВЦЭМ!$I$34:$I$777,СВЦЭМ!$A$34:$A$777,$A323,СВЦЭМ!$B$34:$B$777,R$296)+'СЕТ СН'!$F$13</f>
        <v>0</v>
      </c>
      <c r="S323" s="36">
        <f>SUMIFS(СВЦЭМ!$I$34:$I$777,СВЦЭМ!$A$34:$A$777,$A323,СВЦЭМ!$B$34:$B$777,S$296)+'СЕТ СН'!$F$13</f>
        <v>0</v>
      </c>
      <c r="T323" s="36">
        <f>SUMIFS(СВЦЭМ!$I$34:$I$777,СВЦЭМ!$A$34:$A$777,$A323,СВЦЭМ!$B$34:$B$777,T$296)+'СЕТ СН'!$F$13</f>
        <v>0</v>
      </c>
      <c r="U323" s="36">
        <f>SUMIFS(СВЦЭМ!$I$34:$I$777,СВЦЭМ!$A$34:$A$777,$A323,СВЦЭМ!$B$34:$B$777,U$296)+'СЕТ СН'!$F$13</f>
        <v>0</v>
      </c>
      <c r="V323" s="36">
        <f>SUMIFS(СВЦЭМ!$I$34:$I$777,СВЦЭМ!$A$34:$A$777,$A323,СВЦЭМ!$B$34:$B$777,V$296)+'СЕТ СН'!$F$13</f>
        <v>0</v>
      </c>
      <c r="W323" s="36">
        <f>SUMIFS(СВЦЭМ!$I$34:$I$777,СВЦЭМ!$A$34:$A$777,$A323,СВЦЭМ!$B$34:$B$777,W$296)+'СЕТ СН'!$F$13</f>
        <v>0</v>
      </c>
      <c r="X323" s="36">
        <f>SUMIFS(СВЦЭМ!$I$34:$I$777,СВЦЭМ!$A$34:$A$777,$A323,СВЦЭМ!$B$34:$B$777,X$296)+'СЕТ СН'!$F$13</f>
        <v>0</v>
      </c>
      <c r="Y323" s="36">
        <f>SUMIFS(СВЦЭМ!$I$34:$I$777,СВЦЭМ!$A$34:$A$777,$A323,СВЦЭМ!$B$34:$B$777,Y$296)+'СЕТ СН'!$F$13</f>
        <v>0</v>
      </c>
    </row>
    <row r="324" spans="1:27" ht="15.75" x14ac:dyDescent="0.2">
      <c r="A324" s="35">
        <f t="shared" si="8"/>
        <v>43462</v>
      </c>
      <c r="B324" s="36">
        <f>SUMIFS(СВЦЭМ!$I$34:$I$777,СВЦЭМ!$A$34:$A$777,$A324,СВЦЭМ!$B$34:$B$777,B$296)+'СЕТ СН'!$F$13</f>
        <v>0</v>
      </c>
      <c r="C324" s="36">
        <f>SUMIFS(СВЦЭМ!$I$34:$I$777,СВЦЭМ!$A$34:$A$777,$A324,СВЦЭМ!$B$34:$B$777,C$296)+'СЕТ СН'!$F$13</f>
        <v>0</v>
      </c>
      <c r="D324" s="36">
        <f>SUMIFS(СВЦЭМ!$I$34:$I$777,СВЦЭМ!$A$34:$A$777,$A324,СВЦЭМ!$B$34:$B$777,D$296)+'СЕТ СН'!$F$13</f>
        <v>0</v>
      </c>
      <c r="E324" s="36">
        <f>SUMIFS(СВЦЭМ!$I$34:$I$777,СВЦЭМ!$A$34:$A$777,$A324,СВЦЭМ!$B$34:$B$777,E$296)+'СЕТ СН'!$F$13</f>
        <v>0</v>
      </c>
      <c r="F324" s="36">
        <f>SUMIFS(СВЦЭМ!$I$34:$I$777,СВЦЭМ!$A$34:$A$777,$A324,СВЦЭМ!$B$34:$B$777,F$296)+'СЕТ СН'!$F$13</f>
        <v>0</v>
      </c>
      <c r="G324" s="36">
        <f>SUMIFS(СВЦЭМ!$I$34:$I$777,СВЦЭМ!$A$34:$A$777,$A324,СВЦЭМ!$B$34:$B$777,G$296)+'СЕТ СН'!$F$13</f>
        <v>0</v>
      </c>
      <c r="H324" s="36">
        <f>SUMIFS(СВЦЭМ!$I$34:$I$777,СВЦЭМ!$A$34:$A$777,$A324,СВЦЭМ!$B$34:$B$777,H$296)+'СЕТ СН'!$F$13</f>
        <v>0</v>
      </c>
      <c r="I324" s="36">
        <f>SUMIFS(СВЦЭМ!$I$34:$I$777,СВЦЭМ!$A$34:$A$777,$A324,СВЦЭМ!$B$34:$B$777,I$296)+'СЕТ СН'!$F$13</f>
        <v>0</v>
      </c>
      <c r="J324" s="36">
        <f>SUMIFS(СВЦЭМ!$I$34:$I$777,СВЦЭМ!$A$34:$A$777,$A324,СВЦЭМ!$B$34:$B$777,J$296)+'СЕТ СН'!$F$13</f>
        <v>0</v>
      </c>
      <c r="K324" s="36">
        <f>SUMIFS(СВЦЭМ!$I$34:$I$777,СВЦЭМ!$A$34:$A$777,$A324,СВЦЭМ!$B$34:$B$777,K$296)+'СЕТ СН'!$F$13</f>
        <v>0</v>
      </c>
      <c r="L324" s="36">
        <f>SUMIFS(СВЦЭМ!$I$34:$I$777,СВЦЭМ!$A$34:$A$777,$A324,СВЦЭМ!$B$34:$B$777,L$296)+'СЕТ СН'!$F$13</f>
        <v>0</v>
      </c>
      <c r="M324" s="36">
        <f>SUMIFS(СВЦЭМ!$I$34:$I$777,СВЦЭМ!$A$34:$A$777,$A324,СВЦЭМ!$B$34:$B$777,M$296)+'СЕТ СН'!$F$13</f>
        <v>0</v>
      </c>
      <c r="N324" s="36">
        <f>SUMIFS(СВЦЭМ!$I$34:$I$777,СВЦЭМ!$A$34:$A$777,$A324,СВЦЭМ!$B$34:$B$777,N$296)+'СЕТ СН'!$F$13</f>
        <v>0</v>
      </c>
      <c r="O324" s="36">
        <f>SUMIFS(СВЦЭМ!$I$34:$I$777,СВЦЭМ!$A$34:$A$777,$A324,СВЦЭМ!$B$34:$B$777,O$296)+'СЕТ СН'!$F$13</f>
        <v>0</v>
      </c>
      <c r="P324" s="36">
        <f>SUMIFS(СВЦЭМ!$I$34:$I$777,СВЦЭМ!$A$34:$A$777,$A324,СВЦЭМ!$B$34:$B$777,P$296)+'СЕТ СН'!$F$13</f>
        <v>0</v>
      </c>
      <c r="Q324" s="36">
        <f>SUMIFS(СВЦЭМ!$I$34:$I$777,СВЦЭМ!$A$34:$A$777,$A324,СВЦЭМ!$B$34:$B$777,Q$296)+'СЕТ СН'!$F$13</f>
        <v>0</v>
      </c>
      <c r="R324" s="36">
        <f>SUMIFS(СВЦЭМ!$I$34:$I$777,СВЦЭМ!$A$34:$A$777,$A324,СВЦЭМ!$B$34:$B$777,R$296)+'СЕТ СН'!$F$13</f>
        <v>0</v>
      </c>
      <c r="S324" s="36">
        <f>SUMIFS(СВЦЭМ!$I$34:$I$777,СВЦЭМ!$A$34:$A$777,$A324,СВЦЭМ!$B$34:$B$777,S$296)+'СЕТ СН'!$F$13</f>
        <v>0</v>
      </c>
      <c r="T324" s="36">
        <f>SUMIFS(СВЦЭМ!$I$34:$I$777,СВЦЭМ!$A$34:$A$777,$A324,СВЦЭМ!$B$34:$B$777,T$296)+'СЕТ СН'!$F$13</f>
        <v>0</v>
      </c>
      <c r="U324" s="36">
        <f>SUMIFS(СВЦЭМ!$I$34:$I$777,СВЦЭМ!$A$34:$A$777,$A324,СВЦЭМ!$B$34:$B$777,U$296)+'СЕТ СН'!$F$13</f>
        <v>0</v>
      </c>
      <c r="V324" s="36">
        <f>SUMIFS(СВЦЭМ!$I$34:$I$777,СВЦЭМ!$A$34:$A$777,$A324,СВЦЭМ!$B$34:$B$777,V$296)+'СЕТ СН'!$F$13</f>
        <v>0</v>
      </c>
      <c r="W324" s="36">
        <f>SUMIFS(СВЦЭМ!$I$34:$I$777,СВЦЭМ!$A$34:$A$777,$A324,СВЦЭМ!$B$34:$B$777,W$296)+'СЕТ СН'!$F$13</f>
        <v>0</v>
      </c>
      <c r="X324" s="36">
        <f>SUMIFS(СВЦЭМ!$I$34:$I$777,СВЦЭМ!$A$34:$A$777,$A324,СВЦЭМ!$B$34:$B$777,X$296)+'СЕТ СН'!$F$13</f>
        <v>0</v>
      </c>
      <c r="Y324" s="36">
        <f>SUMIFS(СВЦЭМ!$I$34:$I$777,СВЦЭМ!$A$34:$A$777,$A324,СВЦЭМ!$B$34:$B$777,Y$296)+'СЕТ СН'!$F$13</f>
        <v>0</v>
      </c>
    </row>
    <row r="325" spans="1:27" ht="15.75" x14ac:dyDescent="0.2">
      <c r="A325" s="35">
        <f t="shared" si="8"/>
        <v>43463</v>
      </c>
      <c r="B325" s="36">
        <f>SUMIFS(СВЦЭМ!$I$34:$I$777,СВЦЭМ!$A$34:$A$777,$A325,СВЦЭМ!$B$34:$B$777,B$296)+'СЕТ СН'!$F$13</f>
        <v>0</v>
      </c>
      <c r="C325" s="36">
        <f>SUMIFS(СВЦЭМ!$I$34:$I$777,СВЦЭМ!$A$34:$A$777,$A325,СВЦЭМ!$B$34:$B$777,C$296)+'СЕТ СН'!$F$13</f>
        <v>0</v>
      </c>
      <c r="D325" s="36">
        <f>SUMIFS(СВЦЭМ!$I$34:$I$777,СВЦЭМ!$A$34:$A$777,$A325,СВЦЭМ!$B$34:$B$777,D$296)+'СЕТ СН'!$F$13</f>
        <v>0</v>
      </c>
      <c r="E325" s="36">
        <f>SUMIFS(СВЦЭМ!$I$34:$I$777,СВЦЭМ!$A$34:$A$777,$A325,СВЦЭМ!$B$34:$B$777,E$296)+'СЕТ СН'!$F$13</f>
        <v>0</v>
      </c>
      <c r="F325" s="36">
        <f>SUMIFS(СВЦЭМ!$I$34:$I$777,СВЦЭМ!$A$34:$A$777,$A325,СВЦЭМ!$B$34:$B$777,F$296)+'СЕТ СН'!$F$13</f>
        <v>0</v>
      </c>
      <c r="G325" s="36">
        <f>SUMIFS(СВЦЭМ!$I$34:$I$777,СВЦЭМ!$A$34:$A$777,$A325,СВЦЭМ!$B$34:$B$777,G$296)+'СЕТ СН'!$F$13</f>
        <v>0</v>
      </c>
      <c r="H325" s="36">
        <f>SUMIFS(СВЦЭМ!$I$34:$I$777,СВЦЭМ!$A$34:$A$777,$A325,СВЦЭМ!$B$34:$B$777,H$296)+'СЕТ СН'!$F$13</f>
        <v>0</v>
      </c>
      <c r="I325" s="36">
        <f>SUMIFS(СВЦЭМ!$I$34:$I$777,СВЦЭМ!$A$34:$A$777,$A325,СВЦЭМ!$B$34:$B$777,I$296)+'СЕТ СН'!$F$13</f>
        <v>0</v>
      </c>
      <c r="J325" s="36">
        <f>SUMIFS(СВЦЭМ!$I$34:$I$777,СВЦЭМ!$A$34:$A$777,$A325,СВЦЭМ!$B$34:$B$777,J$296)+'СЕТ СН'!$F$13</f>
        <v>0</v>
      </c>
      <c r="K325" s="36">
        <f>SUMIFS(СВЦЭМ!$I$34:$I$777,СВЦЭМ!$A$34:$A$777,$A325,СВЦЭМ!$B$34:$B$777,K$296)+'СЕТ СН'!$F$13</f>
        <v>0</v>
      </c>
      <c r="L325" s="36">
        <f>SUMIFS(СВЦЭМ!$I$34:$I$777,СВЦЭМ!$A$34:$A$777,$A325,СВЦЭМ!$B$34:$B$777,L$296)+'СЕТ СН'!$F$13</f>
        <v>0</v>
      </c>
      <c r="M325" s="36">
        <f>SUMIFS(СВЦЭМ!$I$34:$I$777,СВЦЭМ!$A$34:$A$777,$A325,СВЦЭМ!$B$34:$B$777,M$296)+'СЕТ СН'!$F$13</f>
        <v>0</v>
      </c>
      <c r="N325" s="36">
        <f>SUMIFS(СВЦЭМ!$I$34:$I$777,СВЦЭМ!$A$34:$A$777,$A325,СВЦЭМ!$B$34:$B$777,N$296)+'СЕТ СН'!$F$13</f>
        <v>0</v>
      </c>
      <c r="O325" s="36">
        <f>SUMIFS(СВЦЭМ!$I$34:$I$777,СВЦЭМ!$A$34:$A$777,$A325,СВЦЭМ!$B$34:$B$777,O$296)+'СЕТ СН'!$F$13</f>
        <v>0</v>
      </c>
      <c r="P325" s="36">
        <f>SUMIFS(СВЦЭМ!$I$34:$I$777,СВЦЭМ!$A$34:$A$777,$A325,СВЦЭМ!$B$34:$B$777,P$296)+'СЕТ СН'!$F$13</f>
        <v>0</v>
      </c>
      <c r="Q325" s="36">
        <f>SUMIFS(СВЦЭМ!$I$34:$I$777,СВЦЭМ!$A$34:$A$777,$A325,СВЦЭМ!$B$34:$B$777,Q$296)+'СЕТ СН'!$F$13</f>
        <v>0</v>
      </c>
      <c r="R325" s="36">
        <f>SUMIFS(СВЦЭМ!$I$34:$I$777,СВЦЭМ!$A$34:$A$777,$A325,СВЦЭМ!$B$34:$B$777,R$296)+'СЕТ СН'!$F$13</f>
        <v>0</v>
      </c>
      <c r="S325" s="36">
        <f>SUMIFS(СВЦЭМ!$I$34:$I$777,СВЦЭМ!$A$34:$A$777,$A325,СВЦЭМ!$B$34:$B$777,S$296)+'СЕТ СН'!$F$13</f>
        <v>0</v>
      </c>
      <c r="T325" s="36">
        <f>SUMIFS(СВЦЭМ!$I$34:$I$777,СВЦЭМ!$A$34:$A$777,$A325,СВЦЭМ!$B$34:$B$777,T$296)+'СЕТ СН'!$F$13</f>
        <v>0</v>
      </c>
      <c r="U325" s="36">
        <f>SUMIFS(СВЦЭМ!$I$34:$I$777,СВЦЭМ!$A$34:$A$777,$A325,СВЦЭМ!$B$34:$B$777,U$296)+'СЕТ СН'!$F$13</f>
        <v>0</v>
      </c>
      <c r="V325" s="36">
        <f>SUMIFS(СВЦЭМ!$I$34:$I$777,СВЦЭМ!$A$34:$A$777,$A325,СВЦЭМ!$B$34:$B$777,V$296)+'СЕТ СН'!$F$13</f>
        <v>0</v>
      </c>
      <c r="W325" s="36">
        <f>SUMIFS(СВЦЭМ!$I$34:$I$777,СВЦЭМ!$A$34:$A$777,$A325,СВЦЭМ!$B$34:$B$777,W$296)+'СЕТ СН'!$F$13</f>
        <v>0</v>
      </c>
      <c r="X325" s="36">
        <f>SUMIFS(СВЦЭМ!$I$34:$I$777,СВЦЭМ!$A$34:$A$777,$A325,СВЦЭМ!$B$34:$B$777,X$296)+'СЕТ СН'!$F$13</f>
        <v>0</v>
      </c>
      <c r="Y325" s="36">
        <f>SUMIFS(СВЦЭМ!$I$34:$I$777,СВЦЭМ!$A$34:$A$777,$A325,СВЦЭМ!$B$34:$B$777,Y$296)+'СЕТ СН'!$F$13</f>
        <v>0</v>
      </c>
    </row>
    <row r="326" spans="1:27" ht="15.75" x14ac:dyDescent="0.2">
      <c r="A326" s="35">
        <f t="shared" si="8"/>
        <v>43464</v>
      </c>
      <c r="B326" s="36">
        <f>SUMIFS(СВЦЭМ!$I$34:$I$777,СВЦЭМ!$A$34:$A$777,$A326,СВЦЭМ!$B$34:$B$777,B$296)+'СЕТ СН'!$F$13</f>
        <v>0</v>
      </c>
      <c r="C326" s="36">
        <f>SUMIFS(СВЦЭМ!$I$34:$I$777,СВЦЭМ!$A$34:$A$777,$A326,СВЦЭМ!$B$34:$B$777,C$296)+'СЕТ СН'!$F$13</f>
        <v>0</v>
      </c>
      <c r="D326" s="36">
        <f>SUMIFS(СВЦЭМ!$I$34:$I$777,СВЦЭМ!$A$34:$A$777,$A326,СВЦЭМ!$B$34:$B$777,D$296)+'СЕТ СН'!$F$13</f>
        <v>0</v>
      </c>
      <c r="E326" s="36">
        <f>SUMIFS(СВЦЭМ!$I$34:$I$777,СВЦЭМ!$A$34:$A$777,$A326,СВЦЭМ!$B$34:$B$777,E$296)+'СЕТ СН'!$F$13</f>
        <v>0</v>
      </c>
      <c r="F326" s="36">
        <f>SUMIFS(СВЦЭМ!$I$34:$I$777,СВЦЭМ!$A$34:$A$777,$A326,СВЦЭМ!$B$34:$B$777,F$296)+'СЕТ СН'!$F$13</f>
        <v>0</v>
      </c>
      <c r="G326" s="36">
        <f>SUMIFS(СВЦЭМ!$I$34:$I$777,СВЦЭМ!$A$34:$A$777,$A326,СВЦЭМ!$B$34:$B$777,G$296)+'СЕТ СН'!$F$13</f>
        <v>0</v>
      </c>
      <c r="H326" s="36">
        <f>SUMIFS(СВЦЭМ!$I$34:$I$777,СВЦЭМ!$A$34:$A$777,$A326,СВЦЭМ!$B$34:$B$777,H$296)+'СЕТ СН'!$F$13</f>
        <v>0</v>
      </c>
      <c r="I326" s="36">
        <f>SUMIFS(СВЦЭМ!$I$34:$I$777,СВЦЭМ!$A$34:$A$777,$A326,СВЦЭМ!$B$34:$B$777,I$296)+'СЕТ СН'!$F$13</f>
        <v>0</v>
      </c>
      <c r="J326" s="36">
        <f>SUMIFS(СВЦЭМ!$I$34:$I$777,СВЦЭМ!$A$34:$A$777,$A326,СВЦЭМ!$B$34:$B$777,J$296)+'СЕТ СН'!$F$13</f>
        <v>0</v>
      </c>
      <c r="K326" s="36">
        <f>SUMIFS(СВЦЭМ!$I$34:$I$777,СВЦЭМ!$A$34:$A$777,$A326,СВЦЭМ!$B$34:$B$777,K$296)+'СЕТ СН'!$F$13</f>
        <v>0</v>
      </c>
      <c r="L326" s="36">
        <f>SUMIFS(СВЦЭМ!$I$34:$I$777,СВЦЭМ!$A$34:$A$777,$A326,СВЦЭМ!$B$34:$B$777,L$296)+'СЕТ СН'!$F$13</f>
        <v>0</v>
      </c>
      <c r="M326" s="36">
        <f>SUMIFS(СВЦЭМ!$I$34:$I$777,СВЦЭМ!$A$34:$A$777,$A326,СВЦЭМ!$B$34:$B$777,M$296)+'СЕТ СН'!$F$13</f>
        <v>0</v>
      </c>
      <c r="N326" s="36">
        <f>SUMIFS(СВЦЭМ!$I$34:$I$777,СВЦЭМ!$A$34:$A$777,$A326,СВЦЭМ!$B$34:$B$777,N$296)+'СЕТ СН'!$F$13</f>
        <v>0</v>
      </c>
      <c r="O326" s="36">
        <f>SUMIFS(СВЦЭМ!$I$34:$I$777,СВЦЭМ!$A$34:$A$777,$A326,СВЦЭМ!$B$34:$B$777,O$296)+'СЕТ СН'!$F$13</f>
        <v>0</v>
      </c>
      <c r="P326" s="36">
        <f>SUMIFS(СВЦЭМ!$I$34:$I$777,СВЦЭМ!$A$34:$A$777,$A326,СВЦЭМ!$B$34:$B$777,P$296)+'СЕТ СН'!$F$13</f>
        <v>0</v>
      </c>
      <c r="Q326" s="36">
        <f>SUMIFS(СВЦЭМ!$I$34:$I$777,СВЦЭМ!$A$34:$A$777,$A326,СВЦЭМ!$B$34:$B$777,Q$296)+'СЕТ СН'!$F$13</f>
        <v>0</v>
      </c>
      <c r="R326" s="36">
        <f>SUMIFS(СВЦЭМ!$I$34:$I$777,СВЦЭМ!$A$34:$A$777,$A326,СВЦЭМ!$B$34:$B$777,R$296)+'СЕТ СН'!$F$13</f>
        <v>0</v>
      </c>
      <c r="S326" s="36">
        <f>SUMIFS(СВЦЭМ!$I$34:$I$777,СВЦЭМ!$A$34:$A$777,$A326,СВЦЭМ!$B$34:$B$777,S$296)+'СЕТ СН'!$F$13</f>
        <v>0</v>
      </c>
      <c r="T326" s="36">
        <f>SUMIFS(СВЦЭМ!$I$34:$I$777,СВЦЭМ!$A$34:$A$777,$A326,СВЦЭМ!$B$34:$B$777,T$296)+'СЕТ СН'!$F$13</f>
        <v>0</v>
      </c>
      <c r="U326" s="36">
        <f>SUMIFS(СВЦЭМ!$I$34:$I$777,СВЦЭМ!$A$34:$A$777,$A326,СВЦЭМ!$B$34:$B$777,U$296)+'СЕТ СН'!$F$13</f>
        <v>0</v>
      </c>
      <c r="V326" s="36">
        <f>SUMIFS(СВЦЭМ!$I$34:$I$777,СВЦЭМ!$A$34:$A$777,$A326,СВЦЭМ!$B$34:$B$777,V$296)+'СЕТ СН'!$F$13</f>
        <v>0</v>
      </c>
      <c r="W326" s="36">
        <f>SUMIFS(СВЦЭМ!$I$34:$I$777,СВЦЭМ!$A$34:$A$777,$A326,СВЦЭМ!$B$34:$B$777,W$296)+'СЕТ СН'!$F$13</f>
        <v>0</v>
      </c>
      <c r="X326" s="36">
        <f>SUMIFS(СВЦЭМ!$I$34:$I$777,СВЦЭМ!$A$34:$A$777,$A326,СВЦЭМ!$B$34:$B$777,X$296)+'СЕТ СН'!$F$13</f>
        <v>0</v>
      </c>
      <c r="Y326" s="36">
        <f>SUMIFS(СВЦЭМ!$I$34:$I$777,СВЦЭМ!$A$34:$A$777,$A326,СВЦЭМ!$B$34:$B$777,Y$296)+'СЕТ СН'!$F$13</f>
        <v>0</v>
      </c>
    </row>
    <row r="327" spans="1:27" ht="15.75" x14ac:dyDescent="0.2">
      <c r="A327" s="35">
        <f t="shared" si="8"/>
        <v>43465</v>
      </c>
      <c r="B327" s="36">
        <f>SUMIFS(СВЦЭМ!$I$34:$I$777,СВЦЭМ!$A$34:$A$777,$A327,СВЦЭМ!$B$34:$B$777,B$296)+'СЕТ СН'!$F$13</f>
        <v>0</v>
      </c>
      <c r="C327" s="36">
        <f>SUMIFS(СВЦЭМ!$I$34:$I$777,СВЦЭМ!$A$34:$A$777,$A327,СВЦЭМ!$B$34:$B$777,C$296)+'СЕТ СН'!$F$13</f>
        <v>0</v>
      </c>
      <c r="D327" s="36">
        <f>SUMIFS(СВЦЭМ!$I$34:$I$777,СВЦЭМ!$A$34:$A$777,$A327,СВЦЭМ!$B$34:$B$777,D$296)+'СЕТ СН'!$F$13</f>
        <v>0</v>
      </c>
      <c r="E327" s="36">
        <f>SUMIFS(СВЦЭМ!$I$34:$I$777,СВЦЭМ!$A$34:$A$777,$A327,СВЦЭМ!$B$34:$B$777,E$296)+'СЕТ СН'!$F$13</f>
        <v>0</v>
      </c>
      <c r="F327" s="36">
        <f>SUMIFS(СВЦЭМ!$I$34:$I$777,СВЦЭМ!$A$34:$A$777,$A327,СВЦЭМ!$B$34:$B$777,F$296)+'СЕТ СН'!$F$13</f>
        <v>0</v>
      </c>
      <c r="G327" s="36">
        <f>SUMIFS(СВЦЭМ!$I$34:$I$777,СВЦЭМ!$A$34:$A$777,$A327,СВЦЭМ!$B$34:$B$777,G$296)+'СЕТ СН'!$F$13</f>
        <v>0</v>
      </c>
      <c r="H327" s="36">
        <f>SUMIFS(СВЦЭМ!$I$34:$I$777,СВЦЭМ!$A$34:$A$777,$A327,СВЦЭМ!$B$34:$B$777,H$296)+'СЕТ СН'!$F$13</f>
        <v>0</v>
      </c>
      <c r="I327" s="36">
        <f>SUMIFS(СВЦЭМ!$I$34:$I$777,СВЦЭМ!$A$34:$A$777,$A327,СВЦЭМ!$B$34:$B$777,I$296)+'СЕТ СН'!$F$13</f>
        <v>0</v>
      </c>
      <c r="J327" s="36">
        <f>SUMIFS(СВЦЭМ!$I$34:$I$777,СВЦЭМ!$A$34:$A$777,$A327,СВЦЭМ!$B$34:$B$777,J$296)+'СЕТ СН'!$F$13</f>
        <v>0</v>
      </c>
      <c r="K327" s="36">
        <f>SUMIFS(СВЦЭМ!$I$34:$I$777,СВЦЭМ!$A$34:$A$777,$A327,СВЦЭМ!$B$34:$B$777,K$296)+'СЕТ СН'!$F$13</f>
        <v>0</v>
      </c>
      <c r="L327" s="36">
        <f>SUMIFS(СВЦЭМ!$I$34:$I$777,СВЦЭМ!$A$34:$A$777,$A327,СВЦЭМ!$B$34:$B$777,L$296)+'СЕТ СН'!$F$13</f>
        <v>0</v>
      </c>
      <c r="M327" s="36">
        <f>SUMIFS(СВЦЭМ!$I$34:$I$777,СВЦЭМ!$A$34:$A$777,$A327,СВЦЭМ!$B$34:$B$777,M$296)+'СЕТ СН'!$F$13</f>
        <v>0</v>
      </c>
      <c r="N327" s="36">
        <f>SUMIFS(СВЦЭМ!$I$34:$I$777,СВЦЭМ!$A$34:$A$777,$A327,СВЦЭМ!$B$34:$B$777,N$296)+'СЕТ СН'!$F$13</f>
        <v>0</v>
      </c>
      <c r="O327" s="36">
        <f>SUMIFS(СВЦЭМ!$I$34:$I$777,СВЦЭМ!$A$34:$A$777,$A327,СВЦЭМ!$B$34:$B$777,O$296)+'СЕТ СН'!$F$13</f>
        <v>0</v>
      </c>
      <c r="P327" s="36">
        <f>SUMIFS(СВЦЭМ!$I$34:$I$777,СВЦЭМ!$A$34:$A$777,$A327,СВЦЭМ!$B$34:$B$777,P$296)+'СЕТ СН'!$F$13</f>
        <v>0</v>
      </c>
      <c r="Q327" s="36">
        <f>SUMIFS(СВЦЭМ!$I$34:$I$777,СВЦЭМ!$A$34:$A$777,$A327,СВЦЭМ!$B$34:$B$777,Q$296)+'СЕТ СН'!$F$13</f>
        <v>0</v>
      </c>
      <c r="R327" s="36">
        <f>SUMIFS(СВЦЭМ!$I$34:$I$777,СВЦЭМ!$A$34:$A$777,$A327,СВЦЭМ!$B$34:$B$777,R$296)+'СЕТ СН'!$F$13</f>
        <v>0</v>
      </c>
      <c r="S327" s="36">
        <f>SUMIFS(СВЦЭМ!$I$34:$I$777,СВЦЭМ!$A$34:$A$777,$A327,СВЦЭМ!$B$34:$B$777,S$296)+'СЕТ СН'!$F$13</f>
        <v>0</v>
      </c>
      <c r="T327" s="36">
        <f>SUMIFS(СВЦЭМ!$I$34:$I$777,СВЦЭМ!$A$34:$A$777,$A327,СВЦЭМ!$B$34:$B$777,T$296)+'СЕТ СН'!$F$13</f>
        <v>0</v>
      </c>
      <c r="U327" s="36">
        <f>SUMIFS(СВЦЭМ!$I$34:$I$777,СВЦЭМ!$A$34:$A$777,$A327,СВЦЭМ!$B$34:$B$777,U$296)+'СЕТ СН'!$F$13</f>
        <v>0</v>
      </c>
      <c r="V327" s="36">
        <f>SUMIFS(СВЦЭМ!$I$34:$I$777,СВЦЭМ!$A$34:$A$777,$A327,СВЦЭМ!$B$34:$B$777,V$296)+'СЕТ СН'!$F$13</f>
        <v>0</v>
      </c>
      <c r="W327" s="36">
        <f>SUMIFS(СВЦЭМ!$I$34:$I$777,СВЦЭМ!$A$34:$A$777,$A327,СВЦЭМ!$B$34:$B$777,W$296)+'СЕТ СН'!$F$13</f>
        <v>0</v>
      </c>
      <c r="X327" s="36">
        <f>SUMIFS(СВЦЭМ!$I$34:$I$777,СВЦЭМ!$A$34:$A$777,$A327,СВЦЭМ!$B$34:$B$777,X$296)+'СЕТ СН'!$F$13</f>
        <v>0</v>
      </c>
      <c r="Y327" s="36">
        <f>SUMIFS(СВЦЭМ!$I$34:$I$777,СВЦЭМ!$A$34:$A$777,$A327,СВЦЭМ!$B$34:$B$777,Y$296)+'СЕТ СН'!$F$13</f>
        <v>0</v>
      </c>
    </row>
    <row r="328" spans="1:27" ht="15.75"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customHeight="1" x14ac:dyDescent="0.2">
      <c r="A329" s="117" t="s">
        <v>7</v>
      </c>
      <c r="B329" s="120" t="s">
        <v>133</v>
      </c>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2"/>
    </row>
    <row r="330" spans="1:27" ht="12.75" customHeight="1" x14ac:dyDescent="0.2">
      <c r="A330" s="118"/>
      <c r="B330" s="123"/>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5"/>
    </row>
    <row r="331" spans="1:27" s="46" customFormat="1" ht="12.75" customHeight="1" x14ac:dyDescent="0.2">
      <c r="A331" s="11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customHeight="1" x14ac:dyDescent="0.2">
      <c r="A332" s="35" t="str">
        <f>A297</f>
        <v>01.12.2018</v>
      </c>
      <c r="B332" s="36">
        <f>SUMIFS(СВЦЭМ!$J$34:$J$777,СВЦЭМ!$A$34:$A$777,$A332,СВЦЭМ!$B$34:$B$777,B$331)+'СЕТ СН'!$F$13</f>
        <v>526.73247603000004</v>
      </c>
      <c r="C332" s="36">
        <f>SUMIFS(СВЦЭМ!$J$34:$J$777,СВЦЭМ!$A$34:$A$777,$A332,СВЦЭМ!$B$34:$B$777,C$331)+'СЕТ СН'!$F$13</f>
        <v>556.81122031999996</v>
      </c>
      <c r="D332" s="36">
        <f>SUMIFS(СВЦЭМ!$J$34:$J$777,СВЦЭМ!$A$34:$A$777,$A332,СВЦЭМ!$B$34:$B$777,D$331)+'СЕТ СН'!$F$13</f>
        <v>603.18414825000002</v>
      </c>
      <c r="E332" s="36">
        <f>SUMIFS(СВЦЭМ!$J$34:$J$777,СВЦЭМ!$A$34:$A$777,$A332,СВЦЭМ!$B$34:$B$777,E$331)+'СЕТ СН'!$F$13</f>
        <v>618.16295535999996</v>
      </c>
      <c r="F332" s="36">
        <f>SUMIFS(СВЦЭМ!$J$34:$J$777,СВЦЭМ!$A$34:$A$777,$A332,СВЦЭМ!$B$34:$B$777,F$331)+'СЕТ СН'!$F$13</f>
        <v>622.17322494999996</v>
      </c>
      <c r="G332" s="36">
        <f>SUMIFS(СВЦЭМ!$J$34:$J$777,СВЦЭМ!$A$34:$A$777,$A332,СВЦЭМ!$B$34:$B$777,G$331)+'СЕТ СН'!$F$13</f>
        <v>611.84524432000001</v>
      </c>
      <c r="H332" s="36">
        <f>SUMIFS(СВЦЭМ!$J$34:$J$777,СВЦЭМ!$A$34:$A$777,$A332,СВЦЭМ!$B$34:$B$777,H$331)+'СЕТ СН'!$F$13</f>
        <v>589.47376299999996</v>
      </c>
      <c r="I332" s="36">
        <f>SUMIFS(СВЦЭМ!$J$34:$J$777,СВЦЭМ!$A$34:$A$777,$A332,СВЦЭМ!$B$34:$B$777,I$331)+'СЕТ СН'!$F$13</f>
        <v>582.46841386999995</v>
      </c>
      <c r="J332" s="36">
        <f>SUMIFS(СВЦЭМ!$J$34:$J$777,СВЦЭМ!$A$34:$A$777,$A332,СВЦЭМ!$B$34:$B$777,J$331)+'СЕТ СН'!$F$13</f>
        <v>567.54750536999995</v>
      </c>
      <c r="K332" s="36">
        <f>SUMIFS(СВЦЭМ!$J$34:$J$777,СВЦЭМ!$A$34:$A$777,$A332,СВЦЭМ!$B$34:$B$777,K$331)+'СЕТ СН'!$F$13</f>
        <v>546.96529224999995</v>
      </c>
      <c r="L332" s="36">
        <f>SUMIFS(СВЦЭМ!$J$34:$J$777,СВЦЭМ!$A$34:$A$777,$A332,СВЦЭМ!$B$34:$B$777,L$331)+'СЕТ СН'!$F$13</f>
        <v>539.55551998999999</v>
      </c>
      <c r="M332" s="36">
        <f>SUMIFS(СВЦЭМ!$J$34:$J$777,СВЦЭМ!$A$34:$A$777,$A332,СВЦЭМ!$B$34:$B$777,M$331)+'СЕТ СН'!$F$13</f>
        <v>544.72996811999997</v>
      </c>
      <c r="N332" s="36">
        <f>SUMIFS(СВЦЭМ!$J$34:$J$777,СВЦЭМ!$A$34:$A$777,$A332,СВЦЭМ!$B$34:$B$777,N$331)+'СЕТ СН'!$F$13</f>
        <v>543.90961462999996</v>
      </c>
      <c r="O332" s="36">
        <f>SUMIFS(СВЦЭМ!$J$34:$J$777,СВЦЭМ!$A$34:$A$777,$A332,СВЦЭМ!$B$34:$B$777,O$331)+'СЕТ СН'!$F$13</f>
        <v>522.78966791000005</v>
      </c>
      <c r="P332" s="36">
        <f>SUMIFS(СВЦЭМ!$J$34:$J$777,СВЦЭМ!$A$34:$A$777,$A332,СВЦЭМ!$B$34:$B$777,P$331)+'СЕТ СН'!$F$13</f>
        <v>491.44975937999999</v>
      </c>
      <c r="Q332" s="36">
        <f>SUMIFS(СВЦЭМ!$J$34:$J$777,СВЦЭМ!$A$34:$A$777,$A332,СВЦЭМ!$B$34:$B$777,Q$331)+'СЕТ СН'!$F$13</f>
        <v>453.49308186000002</v>
      </c>
      <c r="R332" s="36">
        <f>SUMIFS(СВЦЭМ!$J$34:$J$777,СВЦЭМ!$A$34:$A$777,$A332,СВЦЭМ!$B$34:$B$777,R$331)+'СЕТ СН'!$F$13</f>
        <v>451.40392853999998</v>
      </c>
      <c r="S332" s="36">
        <f>SUMIFS(СВЦЭМ!$J$34:$J$777,СВЦЭМ!$A$34:$A$777,$A332,СВЦЭМ!$B$34:$B$777,S$331)+'СЕТ СН'!$F$13</f>
        <v>441.60140905999998</v>
      </c>
      <c r="T332" s="36">
        <f>SUMIFS(СВЦЭМ!$J$34:$J$777,СВЦЭМ!$A$34:$A$777,$A332,СВЦЭМ!$B$34:$B$777,T$331)+'СЕТ СН'!$F$13</f>
        <v>422.09106444000003</v>
      </c>
      <c r="U332" s="36">
        <f>SUMIFS(СВЦЭМ!$J$34:$J$777,СВЦЭМ!$A$34:$A$777,$A332,СВЦЭМ!$B$34:$B$777,U$331)+'СЕТ СН'!$F$13</f>
        <v>426.56716582000001</v>
      </c>
      <c r="V332" s="36">
        <f>SUMIFS(СВЦЭМ!$J$34:$J$777,СВЦЭМ!$A$34:$A$777,$A332,СВЦЭМ!$B$34:$B$777,V$331)+'СЕТ СН'!$F$13</f>
        <v>435.04060165999999</v>
      </c>
      <c r="W332" s="36">
        <f>SUMIFS(СВЦЭМ!$J$34:$J$777,СВЦЭМ!$A$34:$A$777,$A332,СВЦЭМ!$B$34:$B$777,W$331)+'СЕТ СН'!$F$13</f>
        <v>440.27398406999998</v>
      </c>
      <c r="X332" s="36">
        <f>SUMIFS(СВЦЭМ!$J$34:$J$777,СВЦЭМ!$A$34:$A$777,$A332,СВЦЭМ!$B$34:$B$777,X$331)+'СЕТ СН'!$F$13</f>
        <v>447.45519489999998</v>
      </c>
      <c r="Y332" s="36">
        <f>SUMIFS(СВЦЭМ!$J$34:$J$777,СВЦЭМ!$A$34:$A$777,$A332,СВЦЭМ!$B$34:$B$777,Y$331)+'СЕТ СН'!$F$13</f>
        <v>489.59380185999999</v>
      </c>
      <c r="AA332" s="45"/>
    </row>
    <row r="333" spans="1:27" ht="15.75" x14ac:dyDescent="0.2">
      <c r="A333" s="35">
        <f>A332+1</f>
        <v>43436</v>
      </c>
      <c r="B333" s="36">
        <f>SUMIFS(СВЦЭМ!$J$34:$J$777,СВЦЭМ!$A$34:$A$777,$A333,СВЦЭМ!$B$34:$B$777,B$331)+'СЕТ СН'!$F$13</f>
        <v>528.80796766000003</v>
      </c>
      <c r="C333" s="36">
        <f>SUMIFS(СВЦЭМ!$J$34:$J$777,СВЦЭМ!$A$34:$A$777,$A333,СВЦЭМ!$B$34:$B$777,C$331)+'СЕТ СН'!$F$13</f>
        <v>583.18387367000003</v>
      </c>
      <c r="D333" s="36">
        <f>SUMIFS(СВЦЭМ!$J$34:$J$777,СВЦЭМ!$A$34:$A$777,$A333,СВЦЭМ!$B$34:$B$777,D$331)+'СЕТ СН'!$F$13</f>
        <v>620.02973881000003</v>
      </c>
      <c r="E333" s="36">
        <f>SUMIFS(СВЦЭМ!$J$34:$J$777,СВЦЭМ!$A$34:$A$777,$A333,СВЦЭМ!$B$34:$B$777,E$331)+'СЕТ СН'!$F$13</f>
        <v>617.60858206</v>
      </c>
      <c r="F333" s="36">
        <f>SUMIFS(СВЦЭМ!$J$34:$J$777,СВЦЭМ!$A$34:$A$777,$A333,СВЦЭМ!$B$34:$B$777,F$331)+'СЕТ СН'!$F$13</f>
        <v>616.39230878000001</v>
      </c>
      <c r="G333" s="36">
        <f>SUMIFS(СВЦЭМ!$J$34:$J$777,СВЦЭМ!$A$34:$A$777,$A333,СВЦЭМ!$B$34:$B$777,G$331)+'СЕТ СН'!$F$13</f>
        <v>617.39163718999998</v>
      </c>
      <c r="H333" s="36">
        <f>SUMIFS(СВЦЭМ!$J$34:$J$777,СВЦЭМ!$A$34:$A$777,$A333,СВЦЭМ!$B$34:$B$777,H$331)+'СЕТ СН'!$F$13</f>
        <v>601.72894045999999</v>
      </c>
      <c r="I333" s="36">
        <f>SUMIFS(СВЦЭМ!$J$34:$J$777,СВЦЭМ!$A$34:$A$777,$A333,СВЦЭМ!$B$34:$B$777,I$331)+'СЕТ СН'!$F$13</f>
        <v>581.93477065000002</v>
      </c>
      <c r="J333" s="36">
        <f>SUMIFS(СВЦЭМ!$J$34:$J$777,СВЦЭМ!$A$34:$A$777,$A333,СВЦЭМ!$B$34:$B$777,J$331)+'СЕТ СН'!$F$13</f>
        <v>556.37409043000002</v>
      </c>
      <c r="K333" s="36">
        <f>SUMIFS(СВЦЭМ!$J$34:$J$777,СВЦЭМ!$A$34:$A$777,$A333,СВЦЭМ!$B$34:$B$777,K$331)+'СЕТ СН'!$F$13</f>
        <v>535.21110528999998</v>
      </c>
      <c r="L333" s="36">
        <f>SUMIFS(СВЦЭМ!$J$34:$J$777,СВЦЭМ!$A$34:$A$777,$A333,СВЦЭМ!$B$34:$B$777,L$331)+'СЕТ СН'!$F$13</f>
        <v>524.71048240000005</v>
      </c>
      <c r="M333" s="36">
        <f>SUMIFS(СВЦЭМ!$J$34:$J$777,СВЦЭМ!$A$34:$A$777,$A333,СВЦЭМ!$B$34:$B$777,M$331)+'СЕТ СН'!$F$13</f>
        <v>528.40047622999998</v>
      </c>
      <c r="N333" s="36">
        <f>SUMIFS(СВЦЭМ!$J$34:$J$777,СВЦЭМ!$A$34:$A$777,$A333,СВЦЭМ!$B$34:$B$777,N$331)+'СЕТ СН'!$F$13</f>
        <v>532.69168494999997</v>
      </c>
      <c r="O333" s="36">
        <f>SUMIFS(СВЦЭМ!$J$34:$J$777,СВЦЭМ!$A$34:$A$777,$A333,СВЦЭМ!$B$34:$B$777,O$331)+'СЕТ СН'!$F$13</f>
        <v>538.36133975999996</v>
      </c>
      <c r="P333" s="36">
        <f>SUMIFS(СВЦЭМ!$J$34:$J$777,СВЦЭМ!$A$34:$A$777,$A333,СВЦЭМ!$B$34:$B$777,P$331)+'СЕТ СН'!$F$13</f>
        <v>518.66714235999996</v>
      </c>
      <c r="Q333" s="36">
        <f>SUMIFS(СВЦЭМ!$J$34:$J$777,СВЦЭМ!$A$34:$A$777,$A333,СВЦЭМ!$B$34:$B$777,Q$331)+'СЕТ СН'!$F$13</f>
        <v>469.74436668999999</v>
      </c>
      <c r="R333" s="36">
        <f>SUMIFS(СВЦЭМ!$J$34:$J$777,СВЦЭМ!$A$34:$A$777,$A333,СВЦЭМ!$B$34:$B$777,R$331)+'СЕТ СН'!$F$13</f>
        <v>461.50252793999999</v>
      </c>
      <c r="S333" s="36">
        <f>SUMIFS(СВЦЭМ!$J$34:$J$777,СВЦЭМ!$A$34:$A$777,$A333,СВЦЭМ!$B$34:$B$777,S$331)+'СЕТ СН'!$F$13</f>
        <v>437.98202256000002</v>
      </c>
      <c r="T333" s="36">
        <f>SUMIFS(СВЦЭМ!$J$34:$J$777,СВЦЭМ!$A$34:$A$777,$A333,СВЦЭМ!$B$34:$B$777,T$331)+'СЕТ СН'!$F$13</f>
        <v>419.62814674999998</v>
      </c>
      <c r="U333" s="36">
        <f>SUMIFS(СВЦЭМ!$J$34:$J$777,СВЦЭМ!$A$34:$A$777,$A333,СВЦЭМ!$B$34:$B$777,U$331)+'СЕТ СН'!$F$13</f>
        <v>427.53232410999999</v>
      </c>
      <c r="V333" s="36">
        <f>SUMIFS(СВЦЭМ!$J$34:$J$777,СВЦЭМ!$A$34:$A$777,$A333,СВЦЭМ!$B$34:$B$777,V$331)+'СЕТ СН'!$F$13</f>
        <v>430.80324105</v>
      </c>
      <c r="W333" s="36">
        <f>SUMIFS(СВЦЭМ!$J$34:$J$777,СВЦЭМ!$A$34:$A$777,$A333,СВЦЭМ!$B$34:$B$777,W$331)+'СЕТ СН'!$F$13</f>
        <v>427.87892634999997</v>
      </c>
      <c r="X333" s="36">
        <f>SUMIFS(СВЦЭМ!$J$34:$J$777,СВЦЭМ!$A$34:$A$777,$A333,СВЦЭМ!$B$34:$B$777,X$331)+'СЕТ СН'!$F$13</f>
        <v>439.73253405000003</v>
      </c>
      <c r="Y333" s="36">
        <f>SUMIFS(СВЦЭМ!$J$34:$J$777,СВЦЭМ!$A$34:$A$777,$A333,СВЦЭМ!$B$34:$B$777,Y$331)+'СЕТ СН'!$F$13</f>
        <v>494.35106098</v>
      </c>
    </row>
    <row r="334" spans="1:27" ht="15.75" x14ac:dyDescent="0.2">
      <c r="A334" s="35">
        <f t="shared" ref="A334:A362" si="9">A333+1</f>
        <v>43437</v>
      </c>
      <c r="B334" s="36">
        <f>SUMIFS(СВЦЭМ!$J$34:$J$777,СВЦЭМ!$A$34:$A$777,$A334,СВЦЭМ!$B$34:$B$777,B$331)+'СЕТ СН'!$F$13</f>
        <v>534.13756728999999</v>
      </c>
      <c r="C334" s="36">
        <f>SUMIFS(СВЦЭМ!$J$34:$J$777,СВЦЭМ!$A$34:$A$777,$A334,СВЦЭМ!$B$34:$B$777,C$331)+'СЕТ СН'!$F$13</f>
        <v>579.78347757999995</v>
      </c>
      <c r="D334" s="36">
        <f>SUMIFS(СВЦЭМ!$J$34:$J$777,СВЦЭМ!$A$34:$A$777,$A334,СВЦЭМ!$B$34:$B$777,D$331)+'СЕТ СН'!$F$13</f>
        <v>617.62515766000001</v>
      </c>
      <c r="E334" s="36">
        <f>SUMIFS(СВЦЭМ!$J$34:$J$777,СВЦЭМ!$A$34:$A$777,$A334,СВЦЭМ!$B$34:$B$777,E$331)+'СЕТ СН'!$F$13</f>
        <v>616.10824090999995</v>
      </c>
      <c r="F334" s="36">
        <f>SUMIFS(СВЦЭМ!$J$34:$J$777,СВЦЭМ!$A$34:$A$777,$A334,СВЦЭМ!$B$34:$B$777,F$331)+'СЕТ СН'!$F$13</f>
        <v>613.43413274</v>
      </c>
      <c r="G334" s="36">
        <f>SUMIFS(СВЦЭМ!$J$34:$J$777,СВЦЭМ!$A$34:$A$777,$A334,СВЦЭМ!$B$34:$B$777,G$331)+'СЕТ СН'!$F$13</f>
        <v>615.72116934999997</v>
      </c>
      <c r="H334" s="36">
        <f>SUMIFS(СВЦЭМ!$J$34:$J$777,СВЦЭМ!$A$34:$A$777,$A334,СВЦЭМ!$B$34:$B$777,H$331)+'СЕТ СН'!$F$13</f>
        <v>578.61879364000004</v>
      </c>
      <c r="I334" s="36">
        <f>SUMIFS(СВЦЭМ!$J$34:$J$777,СВЦЭМ!$A$34:$A$777,$A334,СВЦЭМ!$B$34:$B$777,I$331)+'СЕТ СН'!$F$13</f>
        <v>562.05893566999998</v>
      </c>
      <c r="J334" s="36">
        <f>SUMIFS(СВЦЭМ!$J$34:$J$777,СВЦЭМ!$A$34:$A$777,$A334,СВЦЭМ!$B$34:$B$777,J$331)+'СЕТ СН'!$F$13</f>
        <v>569.01033575999998</v>
      </c>
      <c r="K334" s="36">
        <f>SUMIFS(СВЦЭМ!$J$34:$J$777,СВЦЭМ!$A$34:$A$777,$A334,СВЦЭМ!$B$34:$B$777,K$331)+'СЕТ СН'!$F$13</f>
        <v>552.77848260999997</v>
      </c>
      <c r="L334" s="36">
        <f>SUMIFS(СВЦЭМ!$J$34:$J$777,СВЦЭМ!$A$34:$A$777,$A334,СВЦЭМ!$B$34:$B$777,L$331)+'СЕТ СН'!$F$13</f>
        <v>558.80013334</v>
      </c>
      <c r="M334" s="36">
        <f>SUMIFS(СВЦЭМ!$J$34:$J$777,СВЦЭМ!$A$34:$A$777,$A334,СВЦЭМ!$B$34:$B$777,M$331)+'СЕТ СН'!$F$13</f>
        <v>561.95962821000001</v>
      </c>
      <c r="N334" s="36">
        <f>SUMIFS(СВЦЭМ!$J$34:$J$777,СВЦЭМ!$A$34:$A$777,$A334,СВЦЭМ!$B$34:$B$777,N$331)+'СЕТ СН'!$F$13</f>
        <v>548.82147748</v>
      </c>
      <c r="O334" s="36">
        <f>SUMIFS(СВЦЭМ!$J$34:$J$777,СВЦЭМ!$A$34:$A$777,$A334,СВЦЭМ!$B$34:$B$777,O$331)+'СЕТ СН'!$F$13</f>
        <v>528.53240706999998</v>
      </c>
      <c r="P334" s="36">
        <f>SUMIFS(СВЦЭМ!$J$34:$J$777,СВЦЭМ!$A$34:$A$777,$A334,СВЦЭМ!$B$34:$B$777,P$331)+'СЕТ СН'!$F$13</f>
        <v>494.14948435000002</v>
      </c>
      <c r="Q334" s="36">
        <f>SUMIFS(СВЦЭМ!$J$34:$J$777,СВЦЭМ!$A$34:$A$777,$A334,СВЦЭМ!$B$34:$B$777,Q$331)+'СЕТ СН'!$F$13</f>
        <v>451.02471172999998</v>
      </c>
      <c r="R334" s="36">
        <f>SUMIFS(СВЦЭМ!$J$34:$J$777,СВЦЭМ!$A$34:$A$777,$A334,СВЦЭМ!$B$34:$B$777,R$331)+'СЕТ СН'!$F$13</f>
        <v>442.92251922000003</v>
      </c>
      <c r="S334" s="36">
        <f>SUMIFS(СВЦЭМ!$J$34:$J$777,СВЦЭМ!$A$34:$A$777,$A334,СВЦЭМ!$B$34:$B$777,S$331)+'СЕТ СН'!$F$13</f>
        <v>444.35054148</v>
      </c>
      <c r="T334" s="36">
        <f>SUMIFS(СВЦЭМ!$J$34:$J$777,СВЦЭМ!$A$34:$A$777,$A334,СВЦЭМ!$B$34:$B$777,T$331)+'СЕТ СН'!$F$13</f>
        <v>442.17794772000002</v>
      </c>
      <c r="U334" s="36">
        <f>SUMIFS(СВЦЭМ!$J$34:$J$777,СВЦЭМ!$A$34:$A$777,$A334,СВЦЭМ!$B$34:$B$777,U$331)+'СЕТ СН'!$F$13</f>
        <v>446.04375406000003</v>
      </c>
      <c r="V334" s="36">
        <f>SUMIFS(СВЦЭМ!$J$34:$J$777,СВЦЭМ!$A$34:$A$777,$A334,СВЦЭМ!$B$34:$B$777,V$331)+'СЕТ СН'!$F$13</f>
        <v>446.16446375999999</v>
      </c>
      <c r="W334" s="36">
        <f>SUMIFS(СВЦЭМ!$J$34:$J$777,СВЦЭМ!$A$34:$A$777,$A334,СВЦЭМ!$B$34:$B$777,W$331)+'СЕТ СН'!$F$13</f>
        <v>445.27121298999998</v>
      </c>
      <c r="X334" s="36">
        <f>SUMIFS(СВЦЭМ!$J$34:$J$777,СВЦЭМ!$A$34:$A$777,$A334,СВЦЭМ!$B$34:$B$777,X$331)+'СЕТ СН'!$F$13</f>
        <v>446.33256642999999</v>
      </c>
      <c r="Y334" s="36">
        <f>SUMIFS(СВЦЭМ!$J$34:$J$777,СВЦЭМ!$A$34:$A$777,$A334,СВЦЭМ!$B$34:$B$777,Y$331)+'СЕТ СН'!$F$13</f>
        <v>480.33485913999999</v>
      </c>
    </row>
    <row r="335" spans="1:27" ht="15.75" x14ac:dyDescent="0.2">
      <c r="A335" s="35">
        <f t="shared" si="9"/>
        <v>43438</v>
      </c>
      <c r="B335" s="36">
        <f>SUMIFS(СВЦЭМ!$J$34:$J$777,СВЦЭМ!$A$34:$A$777,$A335,СВЦЭМ!$B$34:$B$777,B$331)+'СЕТ СН'!$F$13</f>
        <v>539.62672879000002</v>
      </c>
      <c r="C335" s="36">
        <f>SUMIFS(СВЦЭМ!$J$34:$J$777,СВЦЭМ!$A$34:$A$777,$A335,СВЦЭМ!$B$34:$B$777,C$331)+'СЕТ СН'!$F$13</f>
        <v>564.59474355999998</v>
      </c>
      <c r="D335" s="36">
        <f>SUMIFS(СВЦЭМ!$J$34:$J$777,СВЦЭМ!$A$34:$A$777,$A335,СВЦЭМ!$B$34:$B$777,D$331)+'СЕТ СН'!$F$13</f>
        <v>595.79591330999995</v>
      </c>
      <c r="E335" s="36">
        <f>SUMIFS(СВЦЭМ!$J$34:$J$777,СВЦЭМ!$A$34:$A$777,$A335,СВЦЭМ!$B$34:$B$777,E$331)+'СЕТ СН'!$F$13</f>
        <v>602.25868467999999</v>
      </c>
      <c r="F335" s="36">
        <f>SUMIFS(СВЦЭМ!$J$34:$J$777,СВЦЭМ!$A$34:$A$777,$A335,СВЦЭМ!$B$34:$B$777,F$331)+'СЕТ СН'!$F$13</f>
        <v>605.35015223000005</v>
      </c>
      <c r="G335" s="36">
        <f>SUMIFS(СВЦЭМ!$J$34:$J$777,СВЦЭМ!$A$34:$A$777,$A335,СВЦЭМ!$B$34:$B$777,G$331)+'СЕТ СН'!$F$13</f>
        <v>584.42806930999996</v>
      </c>
      <c r="H335" s="36">
        <f>SUMIFS(СВЦЭМ!$J$34:$J$777,СВЦЭМ!$A$34:$A$777,$A335,СВЦЭМ!$B$34:$B$777,H$331)+'СЕТ СН'!$F$13</f>
        <v>578.23706197000001</v>
      </c>
      <c r="I335" s="36">
        <f>SUMIFS(СВЦЭМ!$J$34:$J$777,СВЦЭМ!$A$34:$A$777,$A335,СВЦЭМ!$B$34:$B$777,I$331)+'СЕТ СН'!$F$13</f>
        <v>568.18098378000002</v>
      </c>
      <c r="J335" s="36">
        <f>SUMIFS(СВЦЭМ!$J$34:$J$777,СВЦЭМ!$A$34:$A$777,$A335,СВЦЭМ!$B$34:$B$777,J$331)+'СЕТ СН'!$F$13</f>
        <v>566.90562949000002</v>
      </c>
      <c r="K335" s="36">
        <f>SUMIFS(СВЦЭМ!$J$34:$J$777,СВЦЭМ!$A$34:$A$777,$A335,СВЦЭМ!$B$34:$B$777,K$331)+'СЕТ СН'!$F$13</f>
        <v>559.45445393</v>
      </c>
      <c r="L335" s="36">
        <f>SUMIFS(СВЦЭМ!$J$34:$J$777,СВЦЭМ!$A$34:$A$777,$A335,СВЦЭМ!$B$34:$B$777,L$331)+'СЕТ СН'!$F$13</f>
        <v>547.21549561999996</v>
      </c>
      <c r="M335" s="36">
        <f>SUMIFS(СВЦЭМ!$J$34:$J$777,СВЦЭМ!$A$34:$A$777,$A335,СВЦЭМ!$B$34:$B$777,M$331)+'СЕТ СН'!$F$13</f>
        <v>542.53420841000002</v>
      </c>
      <c r="N335" s="36">
        <f>SUMIFS(СВЦЭМ!$J$34:$J$777,СВЦЭМ!$A$34:$A$777,$A335,СВЦЭМ!$B$34:$B$777,N$331)+'СЕТ СН'!$F$13</f>
        <v>541.17044085999999</v>
      </c>
      <c r="O335" s="36">
        <f>SUMIFS(СВЦЭМ!$J$34:$J$777,СВЦЭМ!$A$34:$A$777,$A335,СВЦЭМ!$B$34:$B$777,O$331)+'СЕТ СН'!$F$13</f>
        <v>530.80260267999995</v>
      </c>
      <c r="P335" s="36">
        <f>SUMIFS(СВЦЭМ!$J$34:$J$777,СВЦЭМ!$A$34:$A$777,$A335,СВЦЭМ!$B$34:$B$777,P$331)+'СЕТ СН'!$F$13</f>
        <v>496.18704097</v>
      </c>
      <c r="Q335" s="36">
        <f>SUMIFS(СВЦЭМ!$J$34:$J$777,СВЦЭМ!$A$34:$A$777,$A335,СВЦЭМ!$B$34:$B$777,Q$331)+'СЕТ СН'!$F$13</f>
        <v>453.21314290999999</v>
      </c>
      <c r="R335" s="36">
        <f>SUMIFS(СВЦЭМ!$J$34:$J$777,СВЦЭМ!$A$34:$A$777,$A335,СВЦЭМ!$B$34:$B$777,R$331)+'СЕТ СН'!$F$13</f>
        <v>444.67017076000002</v>
      </c>
      <c r="S335" s="36">
        <f>SUMIFS(СВЦЭМ!$J$34:$J$777,СВЦЭМ!$A$34:$A$777,$A335,СВЦЭМ!$B$34:$B$777,S$331)+'СЕТ СН'!$F$13</f>
        <v>443.56372521999998</v>
      </c>
      <c r="T335" s="36">
        <f>SUMIFS(СВЦЭМ!$J$34:$J$777,СВЦЭМ!$A$34:$A$777,$A335,СВЦЭМ!$B$34:$B$777,T$331)+'СЕТ СН'!$F$13</f>
        <v>446.89526692999999</v>
      </c>
      <c r="U335" s="36">
        <f>SUMIFS(СВЦЭМ!$J$34:$J$777,СВЦЭМ!$A$34:$A$777,$A335,СВЦЭМ!$B$34:$B$777,U$331)+'СЕТ СН'!$F$13</f>
        <v>447.41938798000001</v>
      </c>
      <c r="V335" s="36">
        <f>SUMIFS(СВЦЭМ!$J$34:$J$777,СВЦЭМ!$A$34:$A$777,$A335,СВЦЭМ!$B$34:$B$777,V$331)+'СЕТ СН'!$F$13</f>
        <v>446.32857978999999</v>
      </c>
      <c r="W335" s="36">
        <f>SUMIFS(СВЦЭМ!$J$34:$J$777,СВЦЭМ!$A$34:$A$777,$A335,СВЦЭМ!$B$34:$B$777,W$331)+'СЕТ СН'!$F$13</f>
        <v>433.07083706999998</v>
      </c>
      <c r="X335" s="36">
        <f>SUMIFS(СВЦЭМ!$J$34:$J$777,СВЦЭМ!$A$34:$A$777,$A335,СВЦЭМ!$B$34:$B$777,X$331)+'СЕТ СН'!$F$13</f>
        <v>427.52089957999999</v>
      </c>
      <c r="Y335" s="36">
        <f>SUMIFS(СВЦЭМ!$J$34:$J$777,СВЦЭМ!$A$34:$A$777,$A335,СВЦЭМ!$B$34:$B$777,Y$331)+'СЕТ СН'!$F$13</f>
        <v>473.28691386999998</v>
      </c>
    </row>
    <row r="336" spans="1:27" ht="15.75" x14ac:dyDescent="0.2">
      <c r="A336" s="35">
        <f t="shared" si="9"/>
        <v>43439</v>
      </c>
      <c r="B336" s="36">
        <f>SUMIFS(СВЦЭМ!$J$34:$J$777,СВЦЭМ!$A$34:$A$777,$A336,СВЦЭМ!$B$34:$B$777,B$331)+'СЕТ СН'!$F$13</f>
        <v>530.59059578999995</v>
      </c>
      <c r="C336" s="36">
        <f>SUMIFS(СВЦЭМ!$J$34:$J$777,СВЦЭМ!$A$34:$A$777,$A336,СВЦЭМ!$B$34:$B$777,C$331)+'СЕТ СН'!$F$13</f>
        <v>569.80320160999997</v>
      </c>
      <c r="D336" s="36">
        <f>SUMIFS(СВЦЭМ!$J$34:$J$777,СВЦЭМ!$A$34:$A$777,$A336,СВЦЭМ!$B$34:$B$777,D$331)+'СЕТ СН'!$F$13</f>
        <v>619.86270507999996</v>
      </c>
      <c r="E336" s="36">
        <f>SUMIFS(СВЦЭМ!$J$34:$J$777,СВЦЭМ!$A$34:$A$777,$A336,СВЦЭМ!$B$34:$B$777,E$331)+'СЕТ СН'!$F$13</f>
        <v>621.87887382999997</v>
      </c>
      <c r="F336" s="36">
        <f>SUMIFS(СВЦЭМ!$J$34:$J$777,СВЦЭМ!$A$34:$A$777,$A336,СВЦЭМ!$B$34:$B$777,F$331)+'СЕТ СН'!$F$13</f>
        <v>620.19123279999997</v>
      </c>
      <c r="G336" s="36">
        <f>SUMIFS(СВЦЭМ!$J$34:$J$777,СВЦЭМ!$A$34:$A$777,$A336,СВЦЭМ!$B$34:$B$777,G$331)+'СЕТ СН'!$F$13</f>
        <v>615.55829834999997</v>
      </c>
      <c r="H336" s="36">
        <f>SUMIFS(СВЦЭМ!$J$34:$J$777,СВЦЭМ!$A$34:$A$777,$A336,СВЦЭМ!$B$34:$B$777,H$331)+'СЕТ СН'!$F$13</f>
        <v>595.13418275000004</v>
      </c>
      <c r="I336" s="36">
        <f>SUMIFS(СВЦЭМ!$J$34:$J$777,СВЦЭМ!$A$34:$A$777,$A336,СВЦЭМ!$B$34:$B$777,I$331)+'СЕТ СН'!$F$13</f>
        <v>573.28925245999994</v>
      </c>
      <c r="J336" s="36">
        <f>SUMIFS(СВЦЭМ!$J$34:$J$777,СВЦЭМ!$A$34:$A$777,$A336,СВЦЭМ!$B$34:$B$777,J$331)+'СЕТ СН'!$F$13</f>
        <v>578.41307572000005</v>
      </c>
      <c r="K336" s="36">
        <f>SUMIFS(СВЦЭМ!$J$34:$J$777,СВЦЭМ!$A$34:$A$777,$A336,СВЦЭМ!$B$34:$B$777,K$331)+'СЕТ СН'!$F$13</f>
        <v>576.51759652999999</v>
      </c>
      <c r="L336" s="36">
        <f>SUMIFS(СВЦЭМ!$J$34:$J$777,СВЦЭМ!$A$34:$A$777,$A336,СВЦЭМ!$B$34:$B$777,L$331)+'СЕТ СН'!$F$13</f>
        <v>575.69838626000001</v>
      </c>
      <c r="M336" s="36">
        <f>SUMIFS(СВЦЭМ!$J$34:$J$777,СВЦЭМ!$A$34:$A$777,$A336,СВЦЭМ!$B$34:$B$777,M$331)+'СЕТ СН'!$F$13</f>
        <v>567.45113820999995</v>
      </c>
      <c r="N336" s="36">
        <f>SUMIFS(СВЦЭМ!$J$34:$J$777,СВЦЭМ!$A$34:$A$777,$A336,СВЦЭМ!$B$34:$B$777,N$331)+'СЕТ СН'!$F$13</f>
        <v>561.17185302999997</v>
      </c>
      <c r="O336" s="36">
        <f>SUMIFS(СВЦЭМ!$J$34:$J$777,СВЦЭМ!$A$34:$A$777,$A336,СВЦЭМ!$B$34:$B$777,O$331)+'СЕТ СН'!$F$13</f>
        <v>533.53673335999997</v>
      </c>
      <c r="P336" s="36">
        <f>SUMIFS(СВЦЭМ!$J$34:$J$777,СВЦЭМ!$A$34:$A$777,$A336,СВЦЭМ!$B$34:$B$777,P$331)+'СЕТ СН'!$F$13</f>
        <v>501.60071153000001</v>
      </c>
      <c r="Q336" s="36">
        <f>SUMIFS(СВЦЭМ!$J$34:$J$777,СВЦЭМ!$A$34:$A$777,$A336,СВЦЭМ!$B$34:$B$777,Q$331)+'СЕТ СН'!$F$13</f>
        <v>459.72761822000001</v>
      </c>
      <c r="R336" s="36">
        <f>SUMIFS(СВЦЭМ!$J$34:$J$777,СВЦЭМ!$A$34:$A$777,$A336,СВЦЭМ!$B$34:$B$777,R$331)+'СЕТ СН'!$F$13</f>
        <v>444.46636523000001</v>
      </c>
      <c r="S336" s="36">
        <f>SUMIFS(СВЦЭМ!$J$34:$J$777,СВЦЭМ!$A$34:$A$777,$A336,СВЦЭМ!$B$34:$B$777,S$331)+'СЕТ СН'!$F$13</f>
        <v>442.51290853</v>
      </c>
      <c r="T336" s="36">
        <f>SUMIFS(СВЦЭМ!$J$34:$J$777,СВЦЭМ!$A$34:$A$777,$A336,СВЦЭМ!$B$34:$B$777,T$331)+'СЕТ СН'!$F$13</f>
        <v>449.90527422999997</v>
      </c>
      <c r="U336" s="36">
        <f>SUMIFS(СВЦЭМ!$J$34:$J$777,СВЦЭМ!$A$34:$A$777,$A336,СВЦЭМ!$B$34:$B$777,U$331)+'СЕТ СН'!$F$13</f>
        <v>449.94726274999999</v>
      </c>
      <c r="V336" s="36">
        <f>SUMIFS(СВЦЭМ!$J$34:$J$777,СВЦЭМ!$A$34:$A$777,$A336,СВЦЭМ!$B$34:$B$777,V$331)+'СЕТ СН'!$F$13</f>
        <v>450.66895663999998</v>
      </c>
      <c r="W336" s="36">
        <f>SUMIFS(СВЦЭМ!$J$34:$J$777,СВЦЭМ!$A$34:$A$777,$A336,СВЦЭМ!$B$34:$B$777,W$331)+'СЕТ СН'!$F$13</f>
        <v>453.93571972000001</v>
      </c>
      <c r="X336" s="36">
        <f>SUMIFS(СВЦЭМ!$J$34:$J$777,СВЦЭМ!$A$34:$A$777,$A336,СВЦЭМ!$B$34:$B$777,X$331)+'СЕТ СН'!$F$13</f>
        <v>447.92797257000001</v>
      </c>
      <c r="Y336" s="36">
        <f>SUMIFS(СВЦЭМ!$J$34:$J$777,СВЦЭМ!$A$34:$A$777,$A336,СВЦЭМ!$B$34:$B$777,Y$331)+'СЕТ СН'!$F$13</f>
        <v>487.42669916</v>
      </c>
    </row>
    <row r="337" spans="1:25" ht="15.75" x14ac:dyDescent="0.2">
      <c r="A337" s="35">
        <f t="shared" si="9"/>
        <v>43440</v>
      </c>
      <c r="B337" s="36">
        <f>SUMIFS(СВЦЭМ!$J$34:$J$777,СВЦЭМ!$A$34:$A$777,$A337,СВЦЭМ!$B$34:$B$777,B$331)+'СЕТ СН'!$F$13</f>
        <v>535.49516847999996</v>
      </c>
      <c r="C337" s="36">
        <f>SUMIFS(СВЦЭМ!$J$34:$J$777,СВЦЭМ!$A$34:$A$777,$A337,СВЦЭМ!$B$34:$B$777,C$331)+'СЕТ СН'!$F$13</f>
        <v>572.30357125</v>
      </c>
      <c r="D337" s="36">
        <f>SUMIFS(СВЦЭМ!$J$34:$J$777,СВЦЭМ!$A$34:$A$777,$A337,СВЦЭМ!$B$34:$B$777,D$331)+'СЕТ СН'!$F$13</f>
        <v>619.29335804000004</v>
      </c>
      <c r="E337" s="36">
        <f>SUMIFS(СВЦЭМ!$J$34:$J$777,СВЦЭМ!$A$34:$A$777,$A337,СВЦЭМ!$B$34:$B$777,E$331)+'СЕТ СН'!$F$13</f>
        <v>624.71181466999997</v>
      </c>
      <c r="F337" s="36">
        <f>SUMIFS(СВЦЭМ!$J$34:$J$777,СВЦЭМ!$A$34:$A$777,$A337,СВЦЭМ!$B$34:$B$777,F$331)+'СЕТ СН'!$F$13</f>
        <v>626.87856892000002</v>
      </c>
      <c r="G337" s="36">
        <f>SUMIFS(СВЦЭМ!$J$34:$J$777,СВЦЭМ!$A$34:$A$777,$A337,СВЦЭМ!$B$34:$B$777,G$331)+'СЕТ СН'!$F$13</f>
        <v>611.91564689999996</v>
      </c>
      <c r="H337" s="36">
        <f>SUMIFS(СВЦЭМ!$J$34:$J$777,СВЦЭМ!$A$34:$A$777,$A337,СВЦЭМ!$B$34:$B$777,H$331)+'СЕТ СН'!$F$13</f>
        <v>586.20718520000003</v>
      </c>
      <c r="I337" s="36">
        <f>SUMIFS(СВЦЭМ!$J$34:$J$777,СВЦЭМ!$A$34:$A$777,$A337,СВЦЭМ!$B$34:$B$777,I$331)+'СЕТ СН'!$F$13</f>
        <v>542.83803173000001</v>
      </c>
      <c r="J337" s="36">
        <f>SUMIFS(СВЦЭМ!$J$34:$J$777,СВЦЭМ!$A$34:$A$777,$A337,СВЦЭМ!$B$34:$B$777,J$331)+'СЕТ СН'!$F$13</f>
        <v>508.01462278000002</v>
      </c>
      <c r="K337" s="36">
        <f>SUMIFS(СВЦЭМ!$J$34:$J$777,СВЦЭМ!$A$34:$A$777,$A337,СВЦЭМ!$B$34:$B$777,K$331)+'СЕТ СН'!$F$13</f>
        <v>479.06184933999998</v>
      </c>
      <c r="L337" s="36">
        <f>SUMIFS(СВЦЭМ!$J$34:$J$777,СВЦЭМ!$A$34:$A$777,$A337,СВЦЭМ!$B$34:$B$777,L$331)+'СЕТ СН'!$F$13</f>
        <v>484.07068665999998</v>
      </c>
      <c r="M337" s="36">
        <f>SUMIFS(СВЦЭМ!$J$34:$J$777,СВЦЭМ!$A$34:$A$777,$A337,СВЦЭМ!$B$34:$B$777,M$331)+'СЕТ СН'!$F$13</f>
        <v>510.27478251000002</v>
      </c>
      <c r="N337" s="36">
        <f>SUMIFS(СВЦЭМ!$J$34:$J$777,СВЦЭМ!$A$34:$A$777,$A337,СВЦЭМ!$B$34:$B$777,N$331)+'СЕТ СН'!$F$13</f>
        <v>545.64209059999996</v>
      </c>
      <c r="O337" s="36">
        <f>SUMIFS(СВЦЭМ!$J$34:$J$777,СВЦЭМ!$A$34:$A$777,$A337,СВЦЭМ!$B$34:$B$777,O$331)+'СЕТ СН'!$F$13</f>
        <v>565.44991277999998</v>
      </c>
      <c r="P337" s="36">
        <f>SUMIFS(СВЦЭМ!$J$34:$J$777,СВЦЭМ!$A$34:$A$777,$A337,СВЦЭМ!$B$34:$B$777,P$331)+'СЕТ СН'!$F$13</f>
        <v>563.93611866000003</v>
      </c>
      <c r="Q337" s="36">
        <f>SUMIFS(СВЦЭМ!$J$34:$J$777,СВЦЭМ!$A$34:$A$777,$A337,СВЦЭМ!$B$34:$B$777,Q$331)+'СЕТ СН'!$F$13</f>
        <v>544.92642427999999</v>
      </c>
      <c r="R337" s="36">
        <f>SUMIFS(СВЦЭМ!$J$34:$J$777,СВЦЭМ!$A$34:$A$777,$A337,СВЦЭМ!$B$34:$B$777,R$331)+'СЕТ СН'!$F$13</f>
        <v>512.50004572</v>
      </c>
      <c r="S337" s="36">
        <f>SUMIFS(СВЦЭМ!$J$34:$J$777,СВЦЭМ!$A$34:$A$777,$A337,СВЦЭМ!$B$34:$B$777,S$331)+'СЕТ СН'!$F$13</f>
        <v>475.66722571999998</v>
      </c>
      <c r="T337" s="36">
        <f>SUMIFS(СВЦЭМ!$J$34:$J$777,СВЦЭМ!$A$34:$A$777,$A337,СВЦЭМ!$B$34:$B$777,T$331)+'СЕТ СН'!$F$13</f>
        <v>470.77624464000002</v>
      </c>
      <c r="U337" s="36">
        <f>SUMIFS(СВЦЭМ!$J$34:$J$777,СВЦЭМ!$A$34:$A$777,$A337,СВЦЭМ!$B$34:$B$777,U$331)+'СЕТ СН'!$F$13</f>
        <v>473.50542350000001</v>
      </c>
      <c r="V337" s="36">
        <f>SUMIFS(СВЦЭМ!$J$34:$J$777,СВЦЭМ!$A$34:$A$777,$A337,СВЦЭМ!$B$34:$B$777,V$331)+'СЕТ СН'!$F$13</f>
        <v>471.85096594999999</v>
      </c>
      <c r="W337" s="36">
        <f>SUMIFS(СВЦЭМ!$J$34:$J$777,СВЦЭМ!$A$34:$A$777,$A337,СВЦЭМ!$B$34:$B$777,W$331)+'СЕТ СН'!$F$13</f>
        <v>453.27169357000002</v>
      </c>
      <c r="X337" s="36">
        <f>SUMIFS(СВЦЭМ!$J$34:$J$777,СВЦЭМ!$A$34:$A$777,$A337,СВЦЭМ!$B$34:$B$777,X$331)+'СЕТ СН'!$F$13</f>
        <v>465.39719540999999</v>
      </c>
      <c r="Y337" s="36">
        <f>SUMIFS(СВЦЭМ!$J$34:$J$777,СВЦЭМ!$A$34:$A$777,$A337,СВЦЭМ!$B$34:$B$777,Y$331)+'СЕТ СН'!$F$13</f>
        <v>482.85230875000002</v>
      </c>
    </row>
    <row r="338" spans="1:25" ht="15.75" x14ac:dyDescent="0.2">
      <c r="A338" s="35">
        <f t="shared" si="9"/>
        <v>43441</v>
      </c>
      <c r="B338" s="36">
        <f>SUMIFS(СВЦЭМ!$J$34:$J$777,СВЦЭМ!$A$34:$A$777,$A338,СВЦЭМ!$B$34:$B$777,B$331)+'СЕТ СН'!$F$13</f>
        <v>581.36452378000001</v>
      </c>
      <c r="C338" s="36">
        <f>SUMIFS(СВЦЭМ!$J$34:$J$777,СВЦЭМ!$A$34:$A$777,$A338,СВЦЭМ!$B$34:$B$777,C$331)+'СЕТ СН'!$F$13</f>
        <v>631.06417986999998</v>
      </c>
      <c r="D338" s="36">
        <f>SUMIFS(СВЦЭМ!$J$34:$J$777,СВЦЭМ!$A$34:$A$777,$A338,СВЦЭМ!$B$34:$B$777,D$331)+'СЕТ СН'!$F$13</f>
        <v>649.94833747999996</v>
      </c>
      <c r="E338" s="36">
        <f>SUMIFS(СВЦЭМ!$J$34:$J$777,СВЦЭМ!$A$34:$A$777,$A338,СВЦЭМ!$B$34:$B$777,E$331)+'СЕТ СН'!$F$13</f>
        <v>649.02086325000005</v>
      </c>
      <c r="F338" s="36">
        <f>SUMIFS(СВЦЭМ!$J$34:$J$777,СВЦЭМ!$A$34:$A$777,$A338,СВЦЭМ!$B$34:$B$777,F$331)+'СЕТ СН'!$F$13</f>
        <v>649.25684777000004</v>
      </c>
      <c r="G338" s="36">
        <f>SUMIFS(СВЦЭМ!$J$34:$J$777,СВЦЭМ!$A$34:$A$777,$A338,СВЦЭМ!$B$34:$B$777,G$331)+'СЕТ СН'!$F$13</f>
        <v>646.18896920999998</v>
      </c>
      <c r="H338" s="36">
        <f>SUMIFS(СВЦЭМ!$J$34:$J$777,СВЦЭМ!$A$34:$A$777,$A338,СВЦЭМ!$B$34:$B$777,H$331)+'СЕТ СН'!$F$13</f>
        <v>621.67070080999997</v>
      </c>
      <c r="I338" s="36">
        <f>SUMIFS(СВЦЭМ!$J$34:$J$777,СВЦЭМ!$A$34:$A$777,$A338,СВЦЭМ!$B$34:$B$777,I$331)+'СЕТ СН'!$F$13</f>
        <v>565.45688986000005</v>
      </c>
      <c r="J338" s="36">
        <f>SUMIFS(СВЦЭМ!$J$34:$J$777,СВЦЭМ!$A$34:$A$777,$A338,СВЦЭМ!$B$34:$B$777,J$331)+'СЕТ СН'!$F$13</f>
        <v>518.61376885000004</v>
      </c>
      <c r="K338" s="36">
        <f>SUMIFS(СВЦЭМ!$J$34:$J$777,СВЦЭМ!$A$34:$A$777,$A338,СВЦЭМ!$B$34:$B$777,K$331)+'СЕТ СН'!$F$13</f>
        <v>480.06357828</v>
      </c>
      <c r="L338" s="36">
        <f>SUMIFS(СВЦЭМ!$J$34:$J$777,СВЦЭМ!$A$34:$A$777,$A338,СВЦЭМ!$B$34:$B$777,L$331)+'СЕТ СН'!$F$13</f>
        <v>483.06285452999998</v>
      </c>
      <c r="M338" s="36">
        <f>SUMIFS(СВЦЭМ!$J$34:$J$777,СВЦЭМ!$A$34:$A$777,$A338,СВЦЭМ!$B$34:$B$777,M$331)+'СЕТ СН'!$F$13</f>
        <v>512.24007621999999</v>
      </c>
      <c r="N338" s="36">
        <f>SUMIFS(СВЦЭМ!$J$34:$J$777,СВЦЭМ!$A$34:$A$777,$A338,СВЦЭМ!$B$34:$B$777,N$331)+'СЕТ СН'!$F$13</f>
        <v>545.10632633</v>
      </c>
      <c r="O338" s="36">
        <f>SUMIFS(СВЦЭМ!$J$34:$J$777,СВЦЭМ!$A$34:$A$777,$A338,СВЦЭМ!$B$34:$B$777,O$331)+'СЕТ СН'!$F$13</f>
        <v>569.54157717999999</v>
      </c>
      <c r="P338" s="36">
        <f>SUMIFS(СВЦЭМ!$J$34:$J$777,СВЦЭМ!$A$34:$A$777,$A338,СВЦЭМ!$B$34:$B$777,P$331)+'СЕТ СН'!$F$13</f>
        <v>573.85316866000005</v>
      </c>
      <c r="Q338" s="36">
        <f>SUMIFS(СВЦЭМ!$J$34:$J$777,СВЦЭМ!$A$34:$A$777,$A338,СВЦЭМ!$B$34:$B$777,Q$331)+'СЕТ СН'!$F$13</f>
        <v>551.76034636999998</v>
      </c>
      <c r="R338" s="36">
        <f>SUMIFS(СВЦЭМ!$J$34:$J$777,СВЦЭМ!$A$34:$A$777,$A338,СВЦЭМ!$B$34:$B$777,R$331)+'СЕТ СН'!$F$13</f>
        <v>512.80777104000003</v>
      </c>
      <c r="S338" s="36">
        <f>SUMIFS(СВЦЭМ!$J$34:$J$777,СВЦЭМ!$A$34:$A$777,$A338,СВЦЭМ!$B$34:$B$777,S$331)+'СЕТ СН'!$F$13</f>
        <v>465.31924551999998</v>
      </c>
      <c r="T338" s="36">
        <f>SUMIFS(СВЦЭМ!$J$34:$J$777,СВЦЭМ!$A$34:$A$777,$A338,СВЦЭМ!$B$34:$B$777,T$331)+'СЕТ СН'!$F$13</f>
        <v>450.14504126000003</v>
      </c>
      <c r="U338" s="36">
        <f>SUMIFS(СВЦЭМ!$J$34:$J$777,СВЦЭМ!$A$34:$A$777,$A338,СВЦЭМ!$B$34:$B$777,U$331)+'СЕТ СН'!$F$13</f>
        <v>451.34731767</v>
      </c>
      <c r="V338" s="36">
        <f>SUMIFS(СВЦЭМ!$J$34:$J$777,СВЦЭМ!$A$34:$A$777,$A338,СВЦЭМ!$B$34:$B$777,V$331)+'СЕТ СН'!$F$13</f>
        <v>458.34940182999998</v>
      </c>
      <c r="W338" s="36">
        <f>SUMIFS(СВЦЭМ!$J$34:$J$777,СВЦЭМ!$A$34:$A$777,$A338,СВЦЭМ!$B$34:$B$777,W$331)+'СЕТ СН'!$F$13</f>
        <v>470.00498191000003</v>
      </c>
      <c r="X338" s="36">
        <f>SUMIFS(СВЦЭМ!$J$34:$J$777,СВЦЭМ!$A$34:$A$777,$A338,СВЦЭМ!$B$34:$B$777,X$331)+'СЕТ СН'!$F$13</f>
        <v>476.68704616999997</v>
      </c>
      <c r="Y338" s="36">
        <f>SUMIFS(СВЦЭМ!$J$34:$J$777,СВЦЭМ!$A$34:$A$777,$A338,СВЦЭМ!$B$34:$B$777,Y$331)+'СЕТ СН'!$F$13</f>
        <v>524.27882150000005</v>
      </c>
    </row>
    <row r="339" spans="1:25" ht="15.75" x14ac:dyDescent="0.2">
      <c r="A339" s="35">
        <f t="shared" si="9"/>
        <v>43442</v>
      </c>
      <c r="B339" s="36">
        <f>SUMIFS(СВЦЭМ!$J$34:$J$777,СВЦЭМ!$A$34:$A$777,$A339,СВЦЭМ!$B$34:$B$777,B$331)+'СЕТ СН'!$F$13</f>
        <v>571.54905294000002</v>
      </c>
      <c r="C339" s="36">
        <f>SUMIFS(СВЦЭМ!$J$34:$J$777,СВЦЭМ!$A$34:$A$777,$A339,СВЦЭМ!$B$34:$B$777,C$331)+'СЕТ СН'!$F$13</f>
        <v>587.78864111999997</v>
      </c>
      <c r="D339" s="36">
        <f>SUMIFS(СВЦЭМ!$J$34:$J$777,СВЦЭМ!$A$34:$A$777,$A339,СВЦЭМ!$B$34:$B$777,D$331)+'СЕТ СН'!$F$13</f>
        <v>642.34934310999995</v>
      </c>
      <c r="E339" s="36">
        <f>SUMIFS(СВЦЭМ!$J$34:$J$777,СВЦЭМ!$A$34:$A$777,$A339,СВЦЭМ!$B$34:$B$777,E$331)+'СЕТ СН'!$F$13</f>
        <v>650.79877843999998</v>
      </c>
      <c r="F339" s="36">
        <f>SUMIFS(СВЦЭМ!$J$34:$J$777,СВЦЭМ!$A$34:$A$777,$A339,СВЦЭМ!$B$34:$B$777,F$331)+'СЕТ СН'!$F$13</f>
        <v>650.59249854999996</v>
      </c>
      <c r="G339" s="36">
        <f>SUMIFS(СВЦЭМ!$J$34:$J$777,СВЦЭМ!$A$34:$A$777,$A339,СВЦЭМ!$B$34:$B$777,G$331)+'СЕТ СН'!$F$13</f>
        <v>652.09453328999996</v>
      </c>
      <c r="H339" s="36">
        <f>SUMIFS(СВЦЭМ!$J$34:$J$777,СВЦЭМ!$A$34:$A$777,$A339,СВЦЭМ!$B$34:$B$777,H$331)+'СЕТ СН'!$F$13</f>
        <v>639.21194644000002</v>
      </c>
      <c r="I339" s="36">
        <f>SUMIFS(СВЦЭМ!$J$34:$J$777,СВЦЭМ!$A$34:$A$777,$A339,СВЦЭМ!$B$34:$B$777,I$331)+'СЕТ СН'!$F$13</f>
        <v>580.27286889000004</v>
      </c>
      <c r="J339" s="36">
        <f>SUMIFS(СВЦЭМ!$J$34:$J$777,СВЦЭМ!$A$34:$A$777,$A339,СВЦЭМ!$B$34:$B$777,J$331)+'СЕТ СН'!$F$13</f>
        <v>525.57549382000002</v>
      </c>
      <c r="K339" s="36">
        <f>SUMIFS(СВЦЭМ!$J$34:$J$777,СВЦЭМ!$A$34:$A$777,$A339,СВЦЭМ!$B$34:$B$777,K$331)+'СЕТ СН'!$F$13</f>
        <v>482.37543511000001</v>
      </c>
      <c r="L339" s="36">
        <f>SUMIFS(СВЦЭМ!$J$34:$J$777,СВЦЭМ!$A$34:$A$777,$A339,СВЦЭМ!$B$34:$B$777,L$331)+'СЕТ СН'!$F$13</f>
        <v>478.64752860999999</v>
      </c>
      <c r="M339" s="36">
        <f>SUMIFS(СВЦЭМ!$J$34:$J$777,СВЦЭМ!$A$34:$A$777,$A339,СВЦЭМ!$B$34:$B$777,M$331)+'СЕТ СН'!$F$13</f>
        <v>512.80244901000003</v>
      </c>
      <c r="N339" s="36">
        <f>SUMIFS(СВЦЭМ!$J$34:$J$777,СВЦЭМ!$A$34:$A$777,$A339,СВЦЭМ!$B$34:$B$777,N$331)+'СЕТ СН'!$F$13</f>
        <v>555.26375230999997</v>
      </c>
      <c r="O339" s="36">
        <f>SUMIFS(СВЦЭМ!$J$34:$J$777,СВЦЭМ!$A$34:$A$777,$A339,СВЦЭМ!$B$34:$B$777,O$331)+'СЕТ СН'!$F$13</f>
        <v>578.77796004000004</v>
      </c>
      <c r="P339" s="36">
        <f>SUMIFS(СВЦЭМ!$J$34:$J$777,СВЦЭМ!$A$34:$A$777,$A339,СВЦЭМ!$B$34:$B$777,P$331)+'СЕТ СН'!$F$13</f>
        <v>577.63690385999996</v>
      </c>
      <c r="Q339" s="36">
        <f>SUMIFS(СВЦЭМ!$J$34:$J$777,СВЦЭМ!$A$34:$A$777,$A339,СВЦЭМ!$B$34:$B$777,Q$331)+'СЕТ СН'!$F$13</f>
        <v>559.14537135</v>
      </c>
      <c r="R339" s="36">
        <f>SUMIFS(СВЦЭМ!$J$34:$J$777,СВЦЭМ!$A$34:$A$777,$A339,СВЦЭМ!$B$34:$B$777,R$331)+'СЕТ СН'!$F$13</f>
        <v>524.68368852000003</v>
      </c>
      <c r="S339" s="36">
        <f>SUMIFS(СВЦЭМ!$J$34:$J$777,СВЦЭМ!$A$34:$A$777,$A339,СВЦЭМ!$B$34:$B$777,S$331)+'СЕТ СН'!$F$13</f>
        <v>470.91287218999997</v>
      </c>
      <c r="T339" s="36">
        <f>SUMIFS(СВЦЭМ!$J$34:$J$777,СВЦЭМ!$A$34:$A$777,$A339,СВЦЭМ!$B$34:$B$777,T$331)+'СЕТ СН'!$F$13</f>
        <v>444.35370882000001</v>
      </c>
      <c r="U339" s="36">
        <f>SUMIFS(СВЦЭМ!$J$34:$J$777,СВЦЭМ!$A$34:$A$777,$A339,СВЦЭМ!$B$34:$B$777,U$331)+'СЕТ СН'!$F$13</f>
        <v>446.72227311</v>
      </c>
      <c r="V339" s="36">
        <f>SUMIFS(СВЦЭМ!$J$34:$J$777,СВЦЭМ!$A$34:$A$777,$A339,СВЦЭМ!$B$34:$B$777,V$331)+'СЕТ СН'!$F$13</f>
        <v>456.88481804999998</v>
      </c>
      <c r="W339" s="36">
        <f>SUMIFS(СВЦЭМ!$J$34:$J$777,СВЦЭМ!$A$34:$A$777,$A339,СВЦЭМ!$B$34:$B$777,W$331)+'СЕТ СН'!$F$13</f>
        <v>465.16045554999999</v>
      </c>
      <c r="X339" s="36">
        <f>SUMIFS(СВЦЭМ!$J$34:$J$777,СВЦЭМ!$A$34:$A$777,$A339,СВЦЭМ!$B$34:$B$777,X$331)+'СЕТ СН'!$F$13</f>
        <v>480.56389332999998</v>
      </c>
      <c r="Y339" s="36">
        <f>SUMIFS(СВЦЭМ!$J$34:$J$777,СВЦЭМ!$A$34:$A$777,$A339,СВЦЭМ!$B$34:$B$777,Y$331)+'СЕТ СН'!$F$13</f>
        <v>528.03568428000005</v>
      </c>
    </row>
    <row r="340" spans="1:25" ht="15.75" x14ac:dyDescent="0.2">
      <c r="A340" s="35">
        <f t="shared" si="9"/>
        <v>43443</v>
      </c>
      <c r="B340" s="36">
        <f>SUMIFS(СВЦЭМ!$J$34:$J$777,СВЦЭМ!$A$34:$A$777,$A340,СВЦЭМ!$B$34:$B$777,B$331)+'СЕТ СН'!$F$13</f>
        <v>564.75525862999996</v>
      </c>
      <c r="C340" s="36">
        <f>SUMIFS(СВЦЭМ!$J$34:$J$777,СВЦЭМ!$A$34:$A$777,$A340,СВЦЭМ!$B$34:$B$777,C$331)+'СЕТ СН'!$F$13</f>
        <v>605.01917892999995</v>
      </c>
      <c r="D340" s="36">
        <f>SUMIFS(СВЦЭМ!$J$34:$J$777,СВЦЭМ!$A$34:$A$777,$A340,СВЦЭМ!$B$34:$B$777,D$331)+'СЕТ СН'!$F$13</f>
        <v>645.07860843000003</v>
      </c>
      <c r="E340" s="36">
        <f>SUMIFS(СВЦЭМ!$J$34:$J$777,СВЦЭМ!$A$34:$A$777,$A340,СВЦЭМ!$B$34:$B$777,E$331)+'СЕТ СН'!$F$13</f>
        <v>651.40192308999997</v>
      </c>
      <c r="F340" s="36">
        <f>SUMIFS(СВЦЭМ!$J$34:$J$777,СВЦЭМ!$A$34:$A$777,$A340,СВЦЭМ!$B$34:$B$777,F$331)+'СЕТ СН'!$F$13</f>
        <v>653.58502694000003</v>
      </c>
      <c r="G340" s="36">
        <f>SUMIFS(СВЦЭМ!$J$34:$J$777,СВЦЭМ!$A$34:$A$777,$A340,СВЦЭМ!$B$34:$B$777,G$331)+'СЕТ СН'!$F$13</f>
        <v>648.96103892999997</v>
      </c>
      <c r="H340" s="36">
        <f>SUMIFS(СВЦЭМ!$J$34:$J$777,СВЦЭМ!$A$34:$A$777,$A340,СВЦЭМ!$B$34:$B$777,H$331)+'СЕТ СН'!$F$13</f>
        <v>627.57301501999996</v>
      </c>
      <c r="I340" s="36">
        <f>SUMIFS(СВЦЭМ!$J$34:$J$777,СВЦЭМ!$A$34:$A$777,$A340,СВЦЭМ!$B$34:$B$777,I$331)+'СЕТ СН'!$F$13</f>
        <v>578.64784227999996</v>
      </c>
      <c r="J340" s="36">
        <f>SUMIFS(СВЦЭМ!$J$34:$J$777,СВЦЭМ!$A$34:$A$777,$A340,СВЦЭМ!$B$34:$B$777,J$331)+'СЕТ СН'!$F$13</f>
        <v>523.37662197999998</v>
      </c>
      <c r="K340" s="36">
        <f>SUMIFS(СВЦЭМ!$J$34:$J$777,СВЦЭМ!$A$34:$A$777,$A340,СВЦЭМ!$B$34:$B$777,K$331)+'СЕТ СН'!$F$13</f>
        <v>481.44361430999999</v>
      </c>
      <c r="L340" s="36">
        <f>SUMIFS(СВЦЭМ!$J$34:$J$777,СВЦЭМ!$A$34:$A$777,$A340,СВЦЭМ!$B$34:$B$777,L$331)+'СЕТ СН'!$F$13</f>
        <v>476.5528233</v>
      </c>
      <c r="M340" s="36">
        <f>SUMIFS(СВЦЭМ!$J$34:$J$777,СВЦЭМ!$A$34:$A$777,$A340,СВЦЭМ!$B$34:$B$777,M$331)+'СЕТ СН'!$F$13</f>
        <v>514.54332781000005</v>
      </c>
      <c r="N340" s="36">
        <f>SUMIFS(СВЦЭМ!$J$34:$J$777,СВЦЭМ!$A$34:$A$777,$A340,СВЦЭМ!$B$34:$B$777,N$331)+'СЕТ СН'!$F$13</f>
        <v>547.11259286999996</v>
      </c>
      <c r="O340" s="36">
        <f>SUMIFS(СВЦЭМ!$J$34:$J$777,СВЦЭМ!$A$34:$A$777,$A340,СВЦЭМ!$B$34:$B$777,O$331)+'СЕТ СН'!$F$13</f>
        <v>578.94487501000003</v>
      </c>
      <c r="P340" s="36">
        <f>SUMIFS(СВЦЭМ!$J$34:$J$777,СВЦЭМ!$A$34:$A$777,$A340,СВЦЭМ!$B$34:$B$777,P$331)+'СЕТ СН'!$F$13</f>
        <v>581.79942360999996</v>
      </c>
      <c r="Q340" s="36">
        <f>SUMIFS(СВЦЭМ!$J$34:$J$777,СВЦЭМ!$A$34:$A$777,$A340,СВЦЭМ!$B$34:$B$777,Q$331)+'СЕТ СН'!$F$13</f>
        <v>562.70142751000003</v>
      </c>
      <c r="R340" s="36">
        <f>SUMIFS(СВЦЭМ!$J$34:$J$777,СВЦЭМ!$A$34:$A$777,$A340,СВЦЭМ!$B$34:$B$777,R$331)+'СЕТ СН'!$F$13</f>
        <v>528.75283267999998</v>
      </c>
      <c r="S340" s="36">
        <f>SUMIFS(СВЦЭМ!$J$34:$J$777,СВЦЭМ!$A$34:$A$777,$A340,СВЦЭМ!$B$34:$B$777,S$331)+'СЕТ СН'!$F$13</f>
        <v>469.41282073000002</v>
      </c>
      <c r="T340" s="36">
        <f>SUMIFS(СВЦЭМ!$J$34:$J$777,СВЦЭМ!$A$34:$A$777,$A340,СВЦЭМ!$B$34:$B$777,T$331)+'СЕТ СН'!$F$13</f>
        <v>447.35431919000001</v>
      </c>
      <c r="U340" s="36">
        <f>SUMIFS(СВЦЭМ!$J$34:$J$777,СВЦЭМ!$A$34:$A$777,$A340,СВЦЭМ!$B$34:$B$777,U$331)+'СЕТ СН'!$F$13</f>
        <v>443.12411501999998</v>
      </c>
      <c r="V340" s="36">
        <f>SUMIFS(СВЦЭМ!$J$34:$J$777,СВЦЭМ!$A$34:$A$777,$A340,СВЦЭМ!$B$34:$B$777,V$331)+'СЕТ СН'!$F$13</f>
        <v>453.19466449999999</v>
      </c>
      <c r="W340" s="36">
        <f>SUMIFS(СВЦЭМ!$J$34:$J$777,СВЦЭМ!$A$34:$A$777,$A340,СВЦЭМ!$B$34:$B$777,W$331)+'СЕТ СН'!$F$13</f>
        <v>464.24610624000002</v>
      </c>
      <c r="X340" s="36">
        <f>SUMIFS(СВЦЭМ!$J$34:$J$777,СВЦЭМ!$A$34:$A$777,$A340,СВЦЭМ!$B$34:$B$777,X$331)+'СЕТ СН'!$F$13</f>
        <v>475.04705869999998</v>
      </c>
      <c r="Y340" s="36">
        <f>SUMIFS(СВЦЭМ!$J$34:$J$777,СВЦЭМ!$A$34:$A$777,$A340,СВЦЭМ!$B$34:$B$777,Y$331)+'СЕТ СН'!$F$13</f>
        <v>522.07487861000004</v>
      </c>
    </row>
    <row r="341" spans="1:25" ht="15.75" x14ac:dyDescent="0.2">
      <c r="A341" s="35">
        <f t="shared" si="9"/>
        <v>43444</v>
      </c>
      <c r="B341" s="36">
        <f>SUMIFS(СВЦЭМ!$J$34:$J$777,СВЦЭМ!$A$34:$A$777,$A341,СВЦЭМ!$B$34:$B$777,B$331)+'СЕТ СН'!$F$13</f>
        <v>583.36452818999999</v>
      </c>
      <c r="C341" s="36">
        <f>SUMIFS(СВЦЭМ!$J$34:$J$777,СВЦЭМ!$A$34:$A$777,$A341,СВЦЭМ!$B$34:$B$777,C$331)+'СЕТ СН'!$F$13</f>
        <v>629.61605257999997</v>
      </c>
      <c r="D341" s="36">
        <f>SUMIFS(СВЦЭМ!$J$34:$J$777,СВЦЭМ!$A$34:$A$777,$A341,СВЦЭМ!$B$34:$B$777,D$331)+'СЕТ СН'!$F$13</f>
        <v>657.38286201999995</v>
      </c>
      <c r="E341" s="36">
        <f>SUMIFS(СВЦЭМ!$J$34:$J$777,СВЦЭМ!$A$34:$A$777,$A341,СВЦЭМ!$B$34:$B$777,E$331)+'СЕТ СН'!$F$13</f>
        <v>656.23190790000001</v>
      </c>
      <c r="F341" s="36">
        <f>SUMIFS(СВЦЭМ!$J$34:$J$777,СВЦЭМ!$A$34:$A$777,$A341,СВЦЭМ!$B$34:$B$777,F$331)+'СЕТ СН'!$F$13</f>
        <v>656.69090097000003</v>
      </c>
      <c r="G341" s="36">
        <f>SUMIFS(СВЦЭМ!$J$34:$J$777,СВЦЭМ!$A$34:$A$777,$A341,СВЦЭМ!$B$34:$B$777,G$331)+'СЕТ СН'!$F$13</f>
        <v>653.89200478999999</v>
      </c>
      <c r="H341" s="36">
        <f>SUMIFS(СВЦЭМ!$J$34:$J$777,СВЦЭМ!$A$34:$A$777,$A341,СВЦЭМ!$B$34:$B$777,H$331)+'СЕТ СН'!$F$13</f>
        <v>637.21197757000004</v>
      </c>
      <c r="I341" s="36">
        <f>SUMIFS(СВЦЭМ!$J$34:$J$777,СВЦЭМ!$A$34:$A$777,$A341,СВЦЭМ!$B$34:$B$777,I$331)+'СЕТ СН'!$F$13</f>
        <v>578.27142909999998</v>
      </c>
      <c r="J341" s="36">
        <f>SUMIFS(СВЦЭМ!$J$34:$J$777,СВЦЭМ!$A$34:$A$777,$A341,СВЦЭМ!$B$34:$B$777,J$331)+'СЕТ СН'!$F$13</f>
        <v>542.96670312000003</v>
      </c>
      <c r="K341" s="36">
        <f>SUMIFS(СВЦЭМ!$J$34:$J$777,СВЦЭМ!$A$34:$A$777,$A341,СВЦЭМ!$B$34:$B$777,K$331)+'СЕТ СН'!$F$13</f>
        <v>516.11419435000005</v>
      </c>
      <c r="L341" s="36">
        <f>SUMIFS(СВЦЭМ!$J$34:$J$777,СВЦЭМ!$A$34:$A$777,$A341,СВЦЭМ!$B$34:$B$777,L$331)+'СЕТ СН'!$F$13</f>
        <v>515.73671200000001</v>
      </c>
      <c r="M341" s="36">
        <f>SUMIFS(СВЦЭМ!$J$34:$J$777,СВЦЭМ!$A$34:$A$777,$A341,СВЦЭМ!$B$34:$B$777,M$331)+'СЕТ СН'!$F$13</f>
        <v>522.65953204000004</v>
      </c>
      <c r="N341" s="36">
        <f>SUMIFS(СВЦЭМ!$J$34:$J$777,СВЦЭМ!$A$34:$A$777,$A341,СВЦЭМ!$B$34:$B$777,N$331)+'СЕТ СН'!$F$13</f>
        <v>549.02383449000001</v>
      </c>
      <c r="O341" s="36">
        <f>SUMIFS(СВЦЭМ!$J$34:$J$777,СВЦЭМ!$A$34:$A$777,$A341,СВЦЭМ!$B$34:$B$777,O$331)+'СЕТ СН'!$F$13</f>
        <v>567.37498941000001</v>
      </c>
      <c r="P341" s="36">
        <f>SUMIFS(СВЦЭМ!$J$34:$J$777,СВЦЭМ!$A$34:$A$777,$A341,СВЦЭМ!$B$34:$B$777,P$331)+'СЕТ СН'!$F$13</f>
        <v>562.84578968000005</v>
      </c>
      <c r="Q341" s="36">
        <f>SUMIFS(СВЦЭМ!$J$34:$J$777,СВЦЭМ!$A$34:$A$777,$A341,СВЦЭМ!$B$34:$B$777,Q$331)+'СЕТ СН'!$F$13</f>
        <v>548.98797794999996</v>
      </c>
      <c r="R341" s="36">
        <f>SUMIFS(СВЦЭМ!$J$34:$J$777,СВЦЭМ!$A$34:$A$777,$A341,СВЦЭМ!$B$34:$B$777,R$331)+'СЕТ СН'!$F$13</f>
        <v>527.61653121999996</v>
      </c>
      <c r="S341" s="36">
        <f>SUMIFS(СВЦЭМ!$J$34:$J$777,СВЦЭМ!$A$34:$A$777,$A341,СВЦЭМ!$B$34:$B$777,S$331)+'СЕТ СН'!$F$13</f>
        <v>481.55485596</v>
      </c>
      <c r="T341" s="36">
        <f>SUMIFS(СВЦЭМ!$J$34:$J$777,СВЦЭМ!$A$34:$A$777,$A341,СВЦЭМ!$B$34:$B$777,T$331)+'СЕТ СН'!$F$13</f>
        <v>470.86397787999999</v>
      </c>
      <c r="U341" s="36">
        <f>SUMIFS(СВЦЭМ!$J$34:$J$777,СВЦЭМ!$A$34:$A$777,$A341,СВЦЭМ!$B$34:$B$777,U$331)+'СЕТ СН'!$F$13</f>
        <v>472.1952402</v>
      </c>
      <c r="V341" s="36">
        <f>SUMIFS(СВЦЭМ!$J$34:$J$777,СВЦЭМ!$A$34:$A$777,$A341,СВЦЭМ!$B$34:$B$777,V$331)+'СЕТ СН'!$F$13</f>
        <v>478.70185223999999</v>
      </c>
      <c r="W341" s="36">
        <f>SUMIFS(СВЦЭМ!$J$34:$J$777,СВЦЭМ!$A$34:$A$777,$A341,СВЦЭМ!$B$34:$B$777,W$331)+'СЕТ СН'!$F$13</f>
        <v>489.44476426</v>
      </c>
      <c r="X341" s="36">
        <f>SUMIFS(СВЦЭМ!$J$34:$J$777,СВЦЭМ!$A$34:$A$777,$A341,СВЦЭМ!$B$34:$B$777,X$331)+'СЕТ СН'!$F$13</f>
        <v>493.15881005</v>
      </c>
      <c r="Y341" s="36">
        <f>SUMIFS(СВЦЭМ!$J$34:$J$777,СВЦЭМ!$A$34:$A$777,$A341,СВЦЭМ!$B$34:$B$777,Y$331)+'СЕТ СН'!$F$13</f>
        <v>540.27965724000001</v>
      </c>
    </row>
    <row r="342" spans="1:25" ht="15.75" x14ac:dyDescent="0.2">
      <c r="A342" s="35">
        <f t="shared" si="9"/>
        <v>43445</v>
      </c>
      <c r="B342" s="36">
        <f>SUMIFS(СВЦЭМ!$J$34:$J$777,СВЦЭМ!$A$34:$A$777,$A342,СВЦЭМ!$B$34:$B$777,B$331)+'СЕТ СН'!$F$13</f>
        <v>577.86426558000005</v>
      </c>
      <c r="C342" s="36">
        <f>SUMIFS(СВЦЭМ!$J$34:$J$777,СВЦЭМ!$A$34:$A$777,$A342,СВЦЭМ!$B$34:$B$777,C$331)+'СЕТ СН'!$F$13</f>
        <v>611.82994252000003</v>
      </c>
      <c r="D342" s="36">
        <f>SUMIFS(СВЦЭМ!$J$34:$J$777,СВЦЭМ!$A$34:$A$777,$A342,СВЦЭМ!$B$34:$B$777,D$331)+'СЕТ СН'!$F$13</f>
        <v>645.96523883999998</v>
      </c>
      <c r="E342" s="36">
        <f>SUMIFS(СВЦЭМ!$J$34:$J$777,СВЦЭМ!$A$34:$A$777,$A342,СВЦЭМ!$B$34:$B$777,E$331)+'СЕТ СН'!$F$13</f>
        <v>654.35976526000002</v>
      </c>
      <c r="F342" s="36">
        <f>SUMIFS(СВЦЭМ!$J$34:$J$777,СВЦЭМ!$A$34:$A$777,$A342,СВЦЭМ!$B$34:$B$777,F$331)+'СЕТ СН'!$F$13</f>
        <v>655.94442687000003</v>
      </c>
      <c r="G342" s="36">
        <f>SUMIFS(СВЦЭМ!$J$34:$J$777,СВЦЭМ!$A$34:$A$777,$A342,СВЦЭМ!$B$34:$B$777,G$331)+'СЕТ СН'!$F$13</f>
        <v>658.16545111000005</v>
      </c>
      <c r="H342" s="36">
        <f>SUMIFS(СВЦЭМ!$J$34:$J$777,СВЦЭМ!$A$34:$A$777,$A342,СВЦЭМ!$B$34:$B$777,H$331)+'СЕТ СН'!$F$13</f>
        <v>631.72026917999995</v>
      </c>
      <c r="I342" s="36">
        <f>SUMIFS(СВЦЭМ!$J$34:$J$777,СВЦЭМ!$A$34:$A$777,$A342,СВЦЭМ!$B$34:$B$777,I$331)+'СЕТ СН'!$F$13</f>
        <v>572.58566542999995</v>
      </c>
      <c r="J342" s="36">
        <f>SUMIFS(СВЦЭМ!$J$34:$J$777,СВЦЭМ!$A$34:$A$777,$A342,СВЦЭМ!$B$34:$B$777,J$331)+'СЕТ СН'!$F$13</f>
        <v>532.34607942000002</v>
      </c>
      <c r="K342" s="36">
        <f>SUMIFS(СВЦЭМ!$J$34:$J$777,СВЦЭМ!$A$34:$A$777,$A342,СВЦЭМ!$B$34:$B$777,K$331)+'СЕТ СН'!$F$13</f>
        <v>490.51192084000002</v>
      </c>
      <c r="L342" s="36">
        <f>SUMIFS(СВЦЭМ!$J$34:$J$777,СВЦЭМ!$A$34:$A$777,$A342,СВЦЭМ!$B$34:$B$777,L$331)+'СЕТ СН'!$F$13</f>
        <v>490.79924978000003</v>
      </c>
      <c r="M342" s="36">
        <f>SUMIFS(СВЦЭМ!$J$34:$J$777,СВЦЭМ!$A$34:$A$777,$A342,СВЦЭМ!$B$34:$B$777,M$331)+'СЕТ СН'!$F$13</f>
        <v>516.88425648999998</v>
      </c>
      <c r="N342" s="36">
        <f>SUMIFS(СВЦЭМ!$J$34:$J$777,СВЦЭМ!$A$34:$A$777,$A342,СВЦЭМ!$B$34:$B$777,N$331)+'СЕТ СН'!$F$13</f>
        <v>547.80326554999999</v>
      </c>
      <c r="O342" s="36">
        <f>SUMIFS(СВЦЭМ!$J$34:$J$777,СВЦЭМ!$A$34:$A$777,$A342,СВЦЭМ!$B$34:$B$777,O$331)+'СЕТ СН'!$F$13</f>
        <v>567.01819447000003</v>
      </c>
      <c r="P342" s="36">
        <f>SUMIFS(СВЦЭМ!$J$34:$J$777,СВЦЭМ!$A$34:$A$777,$A342,СВЦЭМ!$B$34:$B$777,P$331)+'СЕТ СН'!$F$13</f>
        <v>571.56689970000002</v>
      </c>
      <c r="Q342" s="36">
        <f>SUMIFS(СВЦЭМ!$J$34:$J$777,СВЦЭМ!$A$34:$A$777,$A342,СВЦЭМ!$B$34:$B$777,Q$331)+'СЕТ СН'!$F$13</f>
        <v>547.45484842999997</v>
      </c>
      <c r="R342" s="36">
        <f>SUMIFS(СВЦЭМ!$J$34:$J$777,СВЦЭМ!$A$34:$A$777,$A342,СВЦЭМ!$B$34:$B$777,R$331)+'СЕТ СН'!$F$13</f>
        <v>524.44762161999995</v>
      </c>
      <c r="S342" s="36">
        <f>SUMIFS(СВЦЭМ!$J$34:$J$777,СВЦЭМ!$A$34:$A$777,$A342,СВЦЭМ!$B$34:$B$777,S$331)+'СЕТ СН'!$F$13</f>
        <v>472.49397517</v>
      </c>
      <c r="T342" s="36">
        <f>SUMIFS(СВЦЭМ!$J$34:$J$777,СВЦЭМ!$A$34:$A$777,$A342,СВЦЭМ!$B$34:$B$777,T$331)+'СЕТ СН'!$F$13</f>
        <v>461.03614140000002</v>
      </c>
      <c r="U342" s="36">
        <f>SUMIFS(СВЦЭМ!$J$34:$J$777,СВЦЭМ!$A$34:$A$777,$A342,СВЦЭМ!$B$34:$B$777,U$331)+'СЕТ СН'!$F$13</f>
        <v>463.21535589000001</v>
      </c>
      <c r="V342" s="36">
        <f>SUMIFS(СВЦЭМ!$J$34:$J$777,СВЦЭМ!$A$34:$A$777,$A342,СВЦЭМ!$B$34:$B$777,V$331)+'СЕТ СН'!$F$13</f>
        <v>472.65725128999998</v>
      </c>
      <c r="W342" s="36">
        <f>SUMIFS(СВЦЭМ!$J$34:$J$777,СВЦЭМ!$A$34:$A$777,$A342,СВЦЭМ!$B$34:$B$777,W$331)+'СЕТ СН'!$F$13</f>
        <v>482.67511544000001</v>
      </c>
      <c r="X342" s="36">
        <f>SUMIFS(СВЦЭМ!$J$34:$J$777,СВЦЭМ!$A$34:$A$777,$A342,СВЦЭМ!$B$34:$B$777,X$331)+'СЕТ СН'!$F$13</f>
        <v>487.09706206999999</v>
      </c>
      <c r="Y342" s="36">
        <f>SUMIFS(СВЦЭМ!$J$34:$J$777,СВЦЭМ!$A$34:$A$777,$A342,СВЦЭМ!$B$34:$B$777,Y$331)+'СЕТ СН'!$F$13</f>
        <v>536.05466939999997</v>
      </c>
    </row>
    <row r="343" spans="1:25" ht="15.75" x14ac:dyDescent="0.2">
      <c r="A343" s="35">
        <f t="shared" si="9"/>
        <v>43446</v>
      </c>
      <c r="B343" s="36">
        <f>SUMIFS(СВЦЭМ!$J$34:$J$777,СВЦЭМ!$A$34:$A$777,$A343,СВЦЭМ!$B$34:$B$777,B$331)+'СЕТ СН'!$F$13</f>
        <v>573.10449491999998</v>
      </c>
      <c r="C343" s="36">
        <f>SUMIFS(СВЦЭМ!$J$34:$J$777,СВЦЭМ!$A$34:$A$777,$A343,СВЦЭМ!$B$34:$B$777,C$331)+'СЕТ СН'!$F$13</f>
        <v>623.27508169999999</v>
      </c>
      <c r="D343" s="36">
        <f>SUMIFS(СВЦЭМ!$J$34:$J$777,СВЦЭМ!$A$34:$A$777,$A343,СВЦЭМ!$B$34:$B$777,D$331)+'СЕТ СН'!$F$13</f>
        <v>655.17530993000003</v>
      </c>
      <c r="E343" s="36">
        <f>SUMIFS(СВЦЭМ!$J$34:$J$777,СВЦЭМ!$A$34:$A$777,$A343,СВЦЭМ!$B$34:$B$777,E$331)+'СЕТ СН'!$F$13</f>
        <v>666.77348769000002</v>
      </c>
      <c r="F343" s="36">
        <f>SUMIFS(СВЦЭМ!$J$34:$J$777,СВЦЭМ!$A$34:$A$777,$A343,СВЦЭМ!$B$34:$B$777,F$331)+'СЕТ СН'!$F$13</f>
        <v>665.37241778999999</v>
      </c>
      <c r="G343" s="36">
        <f>SUMIFS(СВЦЭМ!$J$34:$J$777,СВЦЭМ!$A$34:$A$777,$A343,СВЦЭМ!$B$34:$B$777,G$331)+'СЕТ СН'!$F$13</f>
        <v>650.05090141000005</v>
      </c>
      <c r="H343" s="36">
        <f>SUMIFS(СВЦЭМ!$J$34:$J$777,СВЦЭМ!$A$34:$A$777,$A343,СВЦЭМ!$B$34:$B$777,H$331)+'СЕТ СН'!$F$13</f>
        <v>606.05538664999995</v>
      </c>
      <c r="I343" s="36">
        <f>SUMIFS(СВЦЭМ!$J$34:$J$777,СВЦЭМ!$A$34:$A$777,$A343,СВЦЭМ!$B$34:$B$777,I$331)+'СЕТ СН'!$F$13</f>
        <v>547.94236562000003</v>
      </c>
      <c r="J343" s="36">
        <f>SUMIFS(СВЦЭМ!$J$34:$J$777,СВЦЭМ!$A$34:$A$777,$A343,СВЦЭМ!$B$34:$B$777,J$331)+'СЕТ СН'!$F$13</f>
        <v>528.60633784000004</v>
      </c>
      <c r="K343" s="36">
        <f>SUMIFS(СВЦЭМ!$J$34:$J$777,СВЦЭМ!$A$34:$A$777,$A343,СВЦЭМ!$B$34:$B$777,K$331)+'СЕТ СН'!$F$13</f>
        <v>487.48533114999998</v>
      </c>
      <c r="L343" s="36">
        <f>SUMIFS(СВЦЭМ!$J$34:$J$777,СВЦЭМ!$A$34:$A$777,$A343,СВЦЭМ!$B$34:$B$777,L$331)+'СЕТ СН'!$F$13</f>
        <v>486.84391479999999</v>
      </c>
      <c r="M343" s="36">
        <f>SUMIFS(СВЦЭМ!$J$34:$J$777,СВЦЭМ!$A$34:$A$777,$A343,СВЦЭМ!$B$34:$B$777,M$331)+'СЕТ СН'!$F$13</f>
        <v>516.88462827000001</v>
      </c>
      <c r="N343" s="36">
        <f>SUMIFS(СВЦЭМ!$J$34:$J$777,СВЦЭМ!$A$34:$A$777,$A343,СВЦЭМ!$B$34:$B$777,N$331)+'СЕТ СН'!$F$13</f>
        <v>549.20316767999998</v>
      </c>
      <c r="O343" s="36">
        <f>SUMIFS(СВЦЭМ!$J$34:$J$777,СВЦЭМ!$A$34:$A$777,$A343,СВЦЭМ!$B$34:$B$777,O$331)+'СЕТ СН'!$F$13</f>
        <v>572.03679337999995</v>
      </c>
      <c r="P343" s="36">
        <f>SUMIFS(СВЦЭМ!$J$34:$J$777,СВЦЭМ!$A$34:$A$777,$A343,СВЦЭМ!$B$34:$B$777,P$331)+'СЕТ СН'!$F$13</f>
        <v>577.66513334000001</v>
      </c>
      <c r="Q343" s="36">
        <f>SUMIFS(СВЦЭМ!$J$34:$J$777,СВЦЭМ!$A$34:$A$777,$A343,СВЦЭМ!$B$34:$B$777,Q$331)+'СЕТ СН'!$F$13</f>
        <v>552.00395638999998</v>
      </c>
      <c r="R343" s="36">
        <f>SUMIFS(СВЦЭМ!$J$34:$J$777,СВЦЭМ!$A$34:$A$777,$A343,СВЦЭМ!$B$34:$B$777,R$331)+'СЕТ СН'!$F$13</f>
        <v>525.74073834000001</v>
      </c>
      <c r="S343" s="36">
        <f>SUMIFS(СВЦЭМ!$J$34:$J$777,СВЦЭМ!$A$34:$A$777,$A343,СВЦЭМ!$B$34:$B$777,S$331)+'СЕТ СН'!$F$13</f>
        <v>476.53711526000001</v>
      </c>
      <c r="T343" s="36">
        <f>SUMIFS(СВЦЭМ!$J$34:$J$777,СВЦЭМ!$A$34:$A$777,$A343,СВЦЭМ!$B$34:$B$777,T$331)+'СЕТ СН'!$F$13</f>
        <v>461.90420439000002</v>
      </c>
      <c r="U343" s="36">
        <f>SUMIFS(СВЦЭМ!$J$34:$J$777,СВЦЭМ!$A$34:$A$777,$A343,СВЦЭМ!$B$34:$B$777,U$331)+'СЕТ СН'!$F$13</f>
        <v>466.11829182999998</v>
      </c>
      <c r="V343" s="36">
        <f>SUMIFS(СВЦЭМ!$J$34:$J$777,СВЦЭМ!$A$34:$A$777,$A343,СВЦЭМ!$B$34:$B$777,V$331)+'СЕТ СН'!$F$13</f>
        <v>471.93942061000001</v>
      </c>
      <c r="W343" s="36">
        <f>SUMIFS(СВЦЭМ!$J$34:$J$777,СВЦЭМ!$A$34:$A$777,$A343,СВЦЭМ!$B$34:$B$777,W$331)+'СЕТ СН'!$F$13</f>
        <v>483.78575565</v>
      </c>
      <c r="X343" s="36">
        <f>SUMIFS(СВЦЭМ!$J$34:$J$777,СВЦЭМ!$A$34:$A$777,$A343,СВЦЭМ!$B$34:$B$777,X$331)+'СЕТ СН'!$F$13</f>
        <v>486.69557803999999</v>
      </c>
      <c r="Y343" s="36">
        <f>SUMIFS(СВЦЭМ!$J$34:$J$777,СВЦЭМ!$A$34:$A$777,$A343,СВЦЭМ!$B$34:$B$777,Y$331)+'СЕТ СН'!$F$13</f>
        <v>529.14044034999995</v>
      </c>
    </row>
    <row r="344" spans="1:25" ht="15.75" x14ac:dyDescent="0.2">
      <c r="A344" s="35">
        <f t="shared" si="9"/>
        <v>43447</v>
      </c>
      <c r="B344" s="36">
        <f>SUMIFS(СВЦЭМ!$J$34:$J$777,СВЦЭМ!$A$34:$A$777,$A344,СВЦЭМ!$B$34:$B$777,B$331)+'СЕТ СН'!$F$13</f>
        <v>572.36375296999995</v>
      </c>
      <c r="C344" s="36">
        <f>SUMIFS(СВЦЭМ!$J$34:$J$777,СВЦЭМ!$A$34:$A$777,$A344,СВЦЭМ!$B$34:$B$777,C$331)+'СЕТ СН'!$F$13</f>
        <v>613.05094224000004</v>
      </c>
      <c r="D344" s="36">
        <f>SUMIFS(СВЦЭМ!$J$34:$J$777,СВЦЭМ!$A$34:$A$777,$A344,СВЦЭМ!$B$34:$B$777,D$331)+'СЕТ СН'!$F$13</f>
        <v>646.94966428999999</v>
      </c>
      <c r="E344" s="36">
        <f>SUMIFS(СВЦЭМ!$J$34:$J$777,СВЦЭМ!$A$34:$A$777,$A344,СВЦЭМ!$B$34:$B$777,E$331)+'СЕТ СН'!$F$13</f>
        <v>655.55394816</v>
      </c>
      <c r="F344" s="36">
        <f>SUMIFS(СВЦЭМ!$J$34:$J$777,СВЦЭМ!$A$34:$A$777,$A344,СВЦЭМ!$B$34:$B$777,F$331)+'СЕТ СН'!$F$13</f>
        <v>656.31764599999997</v>
      </c>
      <c r="G344" s="36">
        <f>SUMIFS(СВЦЭМ!$J$34:$J$777,СВЦЭМ!$A$34:$A$777,$A344,СВЦЭМ!$B$34:$B$777,G$331)+'СЕТ СН'!$F$13</f>
        <v>646.08134605999999</v>
      </c>
      <c r="H344" s="36">
        <f>SUMIFS(СВЦЭМ!$J$34:$J$777,СВЦЭМ!$A$34:$A$777,$A344,СВЦЭМ!$B$34:$B$777,H$331)+'СЕТ СН'!$F$13</f>
        <v>602.94428421999999</v>
      </c>
      <c r="I344" s="36">
        <f>SUMIFS(СВЦЭМ!$J$34:$J$777,СВЦЭМ!$A$34:$A$777,$A344,СВЦЭМ!$B$34:$B$777,I$331)+'СЕТ СН'!$F$13</f>
        <v>557.59308095999995</v>
      </c>
      <c r="J344" s="36">
        <f>SUMIFS(СВЦЭМ!$J$34:$J$777,СВЦЭМ!$A$34:$A$777,$A344,СВЦЭМ!$B$34:$B$777,J$331)+'СЕТ СН'!$F$13</f>
        <v>519.29148706000001</v>
      </c>
      <c r="K344" s="36">
        <f>SUMIFS(СВЦЭМ!$J$34:$J$777,СВЦЭМ!$A$34:$A$777,$A344,СВЦЭМ!$B$34:$B$777,K$331)+'СЕТ СН'!$F$13</f>
        <v>488.82502694999999</v>
      </c>
      <c r="L344" s="36">
        <f>SUMIFS(СВЦЭМ!$J$34:$J$777,СВЦЭМ!$A$34:$A$777,$A344,СВЦЭМ!$B$34:$B$777,L$331)+'СЕТ СН'!$F$13</f>
        <v>486.47596958000003</v>
      </c>
      <c r="M344" s="36">
        <f>SUMIFS(СВЦЭМ!$J$34:$J$777,СВЦЭМ!$A$34:$A$777,$A344,СВЦЭМ!$B$34:$B$777,M$331)+'СЕТ СН'!$F$13</f>
        <v>512.37283045000004</v>
      </c>
      <c r="N344" s="36">
        <f>SUMIFS(СВЦЭМ!$J$34:$J$777,СВЦЭМ!$A$34:$A$777,$A344,СВЦЭМ!$B$34:$B$777,N$331)+'СЕТ СН'!$F$13</f>
        <v>550.87192097000002</v>
      </c>
      <c r="O344" s="36">
        <f>SUMIFS(СВЦЭМ!$J$34:$J$777,СВЦЭМ!$A$34:$A$777,$A344,СВЦЭМ!$B$34:$B$777,O$331)+'СЕТ СН'!$F$13</f>
        <v>568.50093808999998</v>
      </c>
      <c r="P344" s="36">
        <f>SUMIFS(СВЦЭМ!$J$34:$J$777,СВЦЭМ!$A$34:$A$777,$A344,СВЦЭМ!$B$34:$B$777,P$331)+'СЕТ СН'!$F$13</f>
        <v>564.05506514000001</v>
      </c>
      <c r="Q344" s="36">
        <f>SUMIFS(СВЦЭМ!$J$34:$J$777,СВЦЭМ!$A$34:$A$777,$A344,СВЦЭМ!$B$34:$B$777,Q$331)+'СЕТ СН'!$F$13</f>
        <v>548.78173715000003</v>
      </c>
      <c r="R344" s="36">
        <f>SUMIFS(СВЦЭМ!$J$34:$J$777,СВЦЭМ!$A$34:$A$777,$A344,СВЦЭМ!$B$34:$B$777,R$331)+'СЕТ СН'!$F$13</f>
        <v>537.70151358999999</v>
      </c>
      <c r="S344" s="36">
        <f>SUMIFS(СВЦЭМ!$J$34:$J$777,СВЦЭМ!$A$34:$A$777,$A344,СВЦЭМ!$B$34:$B$777,S$331)+'СЕТ СН'!$F$13</f>
        <v>496.18613534999997</v>
      </c>
      <c r="T344" s="36">
        <f>SUMIFS(СВЦЭМ!$J$34:$J$777,СВЦЭМ!$A$34:$A$777,$A344,СВЦЭМ!$B$34:$B$777,T$331)+'СЕТ СН'!$F$13</f>
        <v>496.79700408000002</v>
      </c>
      <c r="U344" s="36">
        <f>SUMIFS(СВЦЭМ!$J$34:$J$777,СВЦЭМ!$A$34:$A$777,$A344,СВЦЭМ!$B$34:$B$777,U$331)+'СЕТ СН'!$F$13</f>
        <v>501.95968227999998</v>
      </c>
      <c r="V344" s="36">
        <f>SUMIFS(СВЦЭМ!$J$34:$J$777,СВЦЭМ!$A$34:$A$777,$A344,СВЦЭМ!$B$34:$B$777,V$331)+'СЕТ СН'!$F$13</f>
        <v>484.56634760999998</v>
      </c>
      <c r="W344" s="36">
        <f>SUMIFS(СВЦЭМ!$J$34:$J$777,СВЦЭМ!$A$34:$A$777,$A344,СВЦЭМ!$B$34:$B$777,W$331)+'СЕТ СН'!$F$13</f>
        <v>483.24348272999998</v>
      </c>
      <c r="X344" s="36">
        <f>SUMIFS(СВЦЭМ!$J$34:$J$777,СВЦЭМ!$A$34:$A$777,$A344,СВЦЭМ!$B$34:$B$777,X$331)+'СЕТ СН'!$F$13</f>
        <v>486.96569915999999</v>
      </c>
      <c r="Y344" s="36">
        <f>SUMIFS(СВЦЭМ!$J$34:$J$777,СВЦЭМ!$A$34:$A$777,$A344,СВЦЭМ!$B$34:$B$777,Y$331)+'СЕТ СН'!$F$13</f>
        <v>537.92943631000003</v>
      </c>
    </row>
    <row r="345" spans="1:25" ht="15.75" x14ac:dyDescent="0.2">
      <c r="A345" s="35">
        <f t="shared" si="9"/>
        <v>43448</v>
      </c>
      <c r="B345" s="36">
        <f>SUMIFS(СВЦЭМ!$J$34:$J$777,СВЦЭМ!$A$34:$A$777,$A345,СВЦЭМ!$B$34:$B$777,B$331)+'СЕТ СН'!$F$13</f>
        <v>580.74157319000005</v>
      </c>
      <c r="C345" s="36">
        <f>SUMIFS(СВЦЭМ!$J$34:$J$777,СВЦЭМ!$A$34:$A$777,$A345,СВЦЭМ!$B$34:$B$777,C$331)+'СЕТ СН'!$F$13</f>
        <v>623.50989135999998</v>
      </c>
      <c r="D345" s="36">
        <f>SUMIFS(СВЦЭМ!$J$34:$J$777,СВЦЭМ!$A$34:$A$777,$A345,СВЦЭМ!$B$34:$B$777,D$331)+'СЕТ СН'!$F$13</f>
        <v>655.05047524999998</v>
      </c>
      <c r="E345" s="36">
        <f>SUMIFS(СВЦЭМ!$J$34:$J$777,СВЦЭМ!$A$34:$A$777,$A345,СВЦЭМ!$B$34:$B$777,E$331)+'СЕТ СН'!$F$13</f>
        <v>657.68339484000001</v>
      </c>
      <c r="F345" s="36">
        <f>SUMIFS(СВЦЭМ!$J$34:$J$777,СВЦЭМ!$A$34:$A$777,$A345,СВЦЭМ!$B$34:$B$777,F$331)+'СЕТ СН'!$F$13</f>
        <v>656.59837732999995</v>
      </c>
      <c r="G345" s="36">
        <f>SUMIFS(СВЦЭМ!$J$34:$J$777,СВЦЭМ!$A$34:$A$777,$A345,СВЦЭМ!$B$34:$B$777,G$331)+'СЕТ СН'!$F$13</f>
        <v>643.71169624000004</v>
      </c>
      <c r="H345" s="36">
        <f>SUMIFS(СВЦЭМ!$J$34:$J$777,СВЦЭМ!$A$34:$A$777,$A345,СВЦЭМ!$B$34:$B$777,H$331)+'СЕТ СН'!$F$13</f>
        <v>617.54415272999995</v>
      </c>
      <c r="I345" s="36">
        <f>SUMIFS(СВЦЭМ!$J$34:$J$777,СВЦЭМ!$A$34:$A$777,$A345,СВЦЭМ!$B$34:$B$777,I$331)+'СЕТ СН'!$F$13</f>
        <v>560.47431858000004</v>
      </c>
      <c r="J345" s="36">
        <f>SUMIFS(СВЦЭМ!$J$34:$J$777,СВЦЭМ!$A$34:$A$777,$A345,СВЦЭМ!$B$34:$B$777,J$331)+'СЕТ СН'!$F$13</f>
        <v>524.16060540000001</v>
      </c>
      <c r="K345" s="36">
        <f>SUMIFS(СВЦЭМ!$J$34:$J$777,СВЦЭМ!$A$34:$A$777,$A345,СВЦЭМ!$B$34:$B$777,K$331)+'СЕТ СН'!$F$13</f>
        <v>488.11875605</v>
      </c>
      <c r="L345" s="36">
        <f>SUMIFS(СВЦЭМ!$J$34:$J$777,СВЦЭМ!$A$34:$A$777,$A345,СВЦЭМ!$B$34:$B$777,L$331)+'СЕТ СН'!$F$13</f>
        <v>486.33353850999998</v>
      </c>
      <c r="M345" s="36">
        <f>SUMIFS(СВЦЭМ!$J$34:$J$777,СВЦЭМ!$A$34:$A$777,$A345,СВЦЭМ!$B$34:$B$777,M$331)+'СЕТ СН'!$F$13</f>
        <v>521.21999516999995</v>
      </c>
      <c r="N345" s="36">
        <f>SUMIFS(СВЦЭМ!$J$34:$J$777,СВЦЭМ!$A$34:$A$777,$A345,СВЦЭМ!$B$34:$B$777,N$331)+'СЕТ СН'!$F$13</f>
        <v>558.05592860000002</v>
      </c>
      <c r="O345" s="36">
        <f>SUMIFS(СВЦЭМ!$J$34:$J$777,СВЦЭМ!$A$34:$A$777,$A345,СВЦЭМ!$B$34:$B$777,O$331)+'СЕТ СН'!$F$13</f>
        <v>566.24669905999997</v>
      </c>
      <c r="P345" s="36">
        <f>SUMIFS(СВЦЭМ!$J$34:$J$777,СВЦЭМ!$A$34:$A$777,$A345,СВЦЭМ!$B$34:$B$777,P$331)+'СЕТ СН'!$F$13</f>
        <v>562.71177467999996</v>
      </c>
      <c r="Q345" s="36">
        <f>SUMIFS(СВЦЭМ!$J$34:$J$777,СВЦЭМ!$A$34:$A$777,$A345,СВЦЭМ!$B$34:$B$777,Q$331)+'СЕТ СН'!$F$13</f>
        <v>560.59911428999999</v>
      </c>
      <c r="R345" s="36">
        <f>SUMIFS(СВЦЭМ!$J$34:$J$777,СВЦЭМ!$A$34:$A$777,$A345,СВЦЭМ!$B$34:$B$777,R$331)+'СЕТ СН'!$F$13</f>
        <v>543.88465267000004</v>
      </c>
      <c r="S345" s="36">
        <f>SUMIFS(СВЦЭМ!$J$34:$J$777,СВЦЭМ!$A$34:$A$777,$A345,СВЦЭМ!$B$34:$B$777,S$331)+'СЕТ СН'!$F$13</f>
        <v>486.62142153000002</v>
      </c>
      <c r="T345" s="36">
        <f>SUMIFS(СВЦЭМ!$J$34:$J$777,СВЦЭМ!$A$34:$A$777,$A345,СВЦЭМ!$B$34:$B$777,T$331)+'СЕТ СН'!$F$13</f>
        <v>462.12274824000002</v>
      </c>
      <c r="U345" s="36">
        <f>SUMIFS(СВЦЭМ!$J$34:$J$777,СВЦЭМ!$A$34:$A$777,$A345,СВЦЭМ!$B$34:$B$777,U$331)+'СЕТ СН'!$F$13</f>
        <v>458.94519138999999</v>
      </c>
      <c r="V345" s="36">
        <f>SUMIFS(СВЦЭМ!$J$34:$J$777,СВЦЭМ!$A$34:$A$777,$A345,СВЦЭМ!$B$34:$B$777,V$331)+'СЕТ СН'!$F$13</f>
        <v>462.48463566999999</v>
      </c>
      <c r="W345" s="36">
        <f>SUMIFS(СВЦЭМ!$J$34:$J$777,СВЦЭМ!$A$34:$A$777,$A345,СВЦЭМ!$B$34:$B$777,W$331)+'СЕТ СН'!$F$13</f>
        <v>473.43339682999999</v>
      </c>
      <c r="X345" s="36">
        <f>SUMIFS(СВЦЭМ!$J$34:$J$777,СВЦЭМ!$A$34:$A$777,$A345,СВЦЭМ!$B$34:$B$777,X$331)+'СЕТ СН'!$F$13</f>
        <v>480.66488726</v>
      </c>
      <c r="Y345" s="36">
        <f>SUMIFS(СВЦЭМ!$J$34:$J$777,СВЦЭМ!$A$34:$A$777,$A345,СВЦЭМ!$B$34:$B$777,Y$331)+'СЕТ СН'!$F$13</f>
        <v>531.04047505000005</v>
      </c>
    </row>
    <row r="346" spans="1:25" ht="15.75" x14ac:dyDescent="0.2">
      <c r="A346" s="35">
        <f t="shared" si="9"/>
        <v>43449</v>
      </c>
      <c r="B346" s="36">
        <f>SUMIFS(СВЦЭМ!$J$34:$J$777,СВЦЭМ!$A$34:$A$777,$A346,СВЦЭМ!$B$34:$B$777,B$331)+'СЕТ СН'!$F$13</f>
        <v>602.71404269000004</v>
      </c>
      <c r="C346" s="36">
        <f>SUMIFS(СВЦЭМ!$J$34:$J$777,СВЦЭМ!$A$34:$A$777,$A346,СВЦЭМ!$B$34:$B$777,C$331)+'СЕТ СН'!$F$13</f>
        <v>629.82422900999995</v>
      </c>
      <c r="D346" s="36">
        <f>SUMIFS(СВЦЭМ!$J$34:$J$777,СВЦЭМ!$A$34:$A$777,$A346,СВЦЭМ!$B$34:$B$777,D$331)+'СЕТ СН'!$F$13</f>
        <v>653.87770036999996</v>
      </c>
      <c r="E346" s="36">
        <f>SUMIFS(СВЦЭМ!$J$34:$J$777,СВЦЭМ!$A$34:$A$777,$A346,СВЦЭМ!$B$34:$B$777,E$331)+'СЕТ СН'!$F$13</f>
        <v>653.79716759999997</v>
      </c>
      <c r="F346" s="36">
        <f>SUMIFS(СВЦЭМ!$J$34:$J$777,СВЦЭМ!$A$34:$A$777,$A346,СВЦЭМ!$B$34:$B$777,F$331)+'СЕТ СН'!$F$13</f>
        <v>653.15929098000004</v>
      </c>
      <c r="G346" s="36">
        <f>SUMIFS(СВЦЭМ!$J$34:$J$777,СВЦЭМ!$A$34:$A$777,$A346,СВЦЭМ!$B$34:$B$777,G$331)+'СЕТ СН'!$F$13</f>
        <v>636.82011899999998</v>
      </c>
      <c r="H346" s="36">
        <f>SUMIFS(СВЦЭМ!$J$34:$J$777,СВЦЭМ!$A$34:$A$777,$A346,СВЦЭМ!$B$34:$B$777,H$331)+'СЕТ СН'!$F$13</f>
        <v>622.47041403000003</v>
      </c>
      <c r="I346" s="36">
        <f>SUMIFS(СВЦЭМ!$J$34:$J$777,СВЦЭМ!$A$34:$A$777,$A346,СВЦЭМ!$B$34:$B$777,I$331)+'СЕТ СН'!$F$13</f>
        <v>567.26602813</v>
      </c>
      <c r="J346" s="36">
        <f>SUMIFS(СВЦЭМ!$J$34:$J$777,СВЦЭМ!$A$34:$A$777,$A346,СВЦЭМ!$B$34:$B$777,J$331)+'СЕТ СН'!$F$13</f>
        <v>515.47111534999999</v>
      </c>
      <c r="K346" s="36">
        <f>SUMIFS(СВЦЭМ!$J$34:$J$777,СВЦЭМ!$A$34:$A$777,$A346,СВЦЭМ!$B$34:$B$777,K$331)+'СЕТ СН'!$F$13</f>
        <v>477.79007609000001</v>
      </c>
      <c r="L346" s="36">
        <f>SUMIFS(СВЦЭМ!$J$34:$J$777,СВЦЭМ!$A$34:$A$777,$A346,СВЦЭМ!$B$34:$B$777,L$331)+'СЕТ СН'!$F$13</f>
        <v>486.78121615999999</v>
      </c>
      <c r="M346" s="36">
        <f>SUMIFS(СВЦЭМ!$J$34:$J$777,СВЦЭМ!$A$34:$A$777,$A346,СВЦЭМ!$B$34:$B$777,M$331)+'СЕТ СН'!$F$13</f>
        <v>517.44105567999998</v>
      </c>
      <c r="N346" s="36">
        <f>SUMIFS(СВЦЭМ!$J$34:$J$777,СВЦЭМ!$A$34:$A$777,$A346,СВЦЭМ!$B$34:$B$777,N$331)+'СЕТ СН'!$F$13</f>
        <v>553.21796577999999</v>
      </c>
      <c r="O346" s="36">
        <f>SUMIFS(СВЦЭМ!$J$34:$J$777,СВЦЭМ!$A$34:$A$777,$A346,СВЦЭМ!$B$34:$B$777,O$331)+'СЕТ СН'!$F$13</f>
        <v>576.87299716999996</v>
      </c>
      <c r="P346" s="36">
        <f>SUMIFS(СВЦЭМ!$J$34:$J$777,СВЦЭМ!$A$34:$A$777,$A346,СВЦЭМ!$B$34:$B$777,P$331)+'СЕТ СН'!$F$13</f>
        <v>566.01094773</v>
      </c>
      <c r="Q346" s="36">
        <f>SUMIFS(СВЦЭМ!$J$34:$J$777,СВЦЭМ!$A$34:$A$777,$A346,СВЦЭМ!$B$34:$B$777,Q$331)+'СЕТ СН'!$F$13</f>
        <v>554.70725483000001</v>
      </c>
      <c r="R346" s="36">
        <f>SUMIFS(СВЦЭМ!$J$34:$J$777,СВЦЭМ!$A$34:$A$777,$A346,СВЦЭМ!$B$34:$B$777,R$331)+'СЕТ СН'!$F$13</f>
        <v>527.23066607999999</v>
      </c>
      <c r="S346" s="36">
        <f>SUMIFS(СВЦЭМ!$J$34:$J$777,СВЦЭМ!$A$34:$A$777,$A346,СВЦЭМ!$B$34:$B$777,S$331)+'СЕТ СН'!$F$13</f>
        <v>476.33566394000002</v>
      </c>
      <c r="T346" s="36">
        <f>SUMIFS(СВЦЭМ!$J$34:$J$777,СВЦЭМ!$A$34:$A$777,$A346,СВЦЭМ!$B$34:$B$777,T$331)+'СЕТ СН'!$F$13</f>
        <v>448.71919677</v>
      </c>
      <c r="U346" s="36">
        <f>SUMIFS(СВЦЭМ!$J$34:$J$777,СВЦЭМ!$A$34:$A$777,$A346,СВЦЭМ!$B$34:$B$777,U$331)+'СЕТ СН'!$F$13</f>
        <v>457.38580904999998</v>
      </c>
      <c r="V346" s="36">
        <f>SUMIFS(СВЦЭМ!$J$34:$J$777,СВЦЭМ!$A$34:$A$777,$A346,СВЦЭМ!$B$34:$B$777,V$331)+'СЕТ СН'!$F$13</f>
        <v>460.26300161</v>
      </c>
      <c r="W346" s="36">
        <f>SUMIFS(СВЦЭМ!$J$34:$J$777,СВЦЭМ!$A$34:$A$777,$A346,СВЦЭМ!$B$34:$B$777,W$331)+'СЕТ СН'!$F$13</f>
        <v>464.05919105999999</v>
      </c>
      <c r="X346" s="36">
        <f>SUMIFS(СВЦЭМ!$J$34:$J$777,СВЦЭМ!$A$34:$A$777,$A346,СВЦЭМ!$B$34:$B$777,X$331)+'СЕТ СН'!$F$13</f>
        <v>479.35274700999997</v>
      </c>
      <c r="Y346" s="36">
        <f>SUMIFS(СВЦЭМ!$J$34:$J$777,СВЦЭМ!$A$34:$A$777,$A346,СВЦЭМ!$B$34:$B$777,Y$331)+'СЕТ СН'!$F$13</f>
        <v>518.35555654999996</v>
      </c>
    </row>
    <row r="347" spans="1:25" ht="15.75" x14ac:dyDescent="0.2">
      <c r="A347" s="35">
        <f t="shared" si="9"/>
        <v>43450</v>
      </c>
      <c r="B347" s="36">
        <f>SUMIFS(СВЦЭМ!$J$34:$J$777,СВЦЭМ!$A$34:$A$777,$A347,СВЦЭМ!$B$34:$B$777,B$331)+'СЕТ СН'!$F$13</f>
        <v>578.30616740000005</v>
      </c>
      <c r="C347" s="36">
        <f>SUMIFS(СВЦЭМ!$J$34:$J$777,СВЦЭМ!$A$34:$A$777,$A347,СВЦЭМ!$B$34:$B$777,C$331)+'СЕТ СН'!$F$13</f>
        <v>625.59403171999998</v>
      </c>
      <c r="D347" s="36">
        <f>SUMIFS(СВЦЭМ!$J$34:$J$777,СВЦЭМ!$A$34:$A$777,$A347,СВЦЭМ!$B$34:$B$777,D$331)+'СЕТ СН'!$F$13</f>
        <v>658.98162861000003</v>
      </c>
      <c r="E347" s="36">
        <f>SUMIFS(СВЦЭМ!$J$34:$J$777,СВЦЭМ!$A$34:$A$777,$A347,СВЦЭМ!$B$34:$B$777,E$331)+'СЕТ СН'!$F$13</f>
        <v>651.54016064999996</v>
      </c>
      <c r="F347" s="36">
        <f>SUMIFS(СВЦЭМ!$J$34:$J$777,СВЦЭМ!$A$34:$A$777,$A347,СВЦЭМ!$B$34:$B$777,F$331)+'СЕТ СН'!$F$13</f>
        <v>646.10739480999996</v>
      </c>
      <c r="G347" s="36">
        <f>SUMIFS(СВЦЭМ!$J$34:$J$777,СВЦЭМ!$A$34:$A$777,$A347,СВЦЭМ!$B$34:$B$777,G$331)+'СЕТ СН'!$F$13</f>
        <v>638.44483580999997</v>
      </c>
      <c r="H347" s="36">
        <f>SUMIFS(СВЦЭМ!$J$34:$J$777,СВЦЭМ!$A$34:$A$777,$A347,СВЦЭМ!$B$34:$B$777,H$331)+'СЕТ СН'!$F$13</f>
        <v>627.60675923999997</v>
      </c>
      <c r="I347" s="36">
        <f>SUMIFS(СВЦЭМ!$J$34:$J$777,СВЦЭМ!$A$34:$A$777,$A347,СВЦЭМ!$B$34:$B$777,I$331)+'СЕТ СН'!$F$13</f>
        <v>578.04968971000005</v>
      </c>
      <c r="J347" s="36">
        <f>SUMIFS(СВЦЭМ!$J$34:$J$777,СВЦЭМ!$A$34:$A$777,$A347,СВЦЭМ!$B$34:$B$777,J$331)+'СЕТ СН'!$F$13</f>
        <v>529.00927463000005</v>
      </c>
      <c r="K347" s="36">
        <f>SUMIFS(СВЦЭМ!$J$34:$J$777,СВЦЭМ!$A$34:$A$777,$A347,СВЦЭМ!$B$34:$B$777,K$331)+'СЕТ СН'!$F$13</f>
        <v>492.16250769999999</v>
      </c>
      <c r="L347" s="36">
        <f>SUMIFS(СВЦЭМ!$J$34:$J$777,СВЦЭМ!$A$34:$A$777,$A347,СВЦЭМ!$B$34:$B$777,L$331)+'СЕТ СН'!$F$13</f>
        <v>474.81362322000001</v>
      </c>
      <c r="M347" s="36">
        <f>SUMIFS(СВЦЭМ!$J$34:$J$777,СВЦЭМ!$A$34:$A$777,$A347,СВЦЭМ!$B$34:$B$777,M$331)+'СЕТ СН'!$F$13</f>
        <v>509.04766575999997</v>
      </c>
      <c r="N347" s="36">
        <f>SUMIFS(СВЦЭМ!$J$34:$J$777,СВЦЭМ!$A$34:$A$777,$A347,СВЦЭМ!$B$34:$B$777,N$331)+'СЕТ СН'!$F$13</f>
        <v>550.54502162000006</v>
      </c>
      <c r="O347" s="36">
        <f>SUMIFS(СВЦЭМ!$J$34:$J$777,СВЦЭМ!$A$34:$A$777,$A347,СВЦЭМ!$B$34:$B$777,O$331)+'СЕТ СН'!$F$13</f>
        <v>563.54982122000001</v>
      </c>
      <c r="P347" s="36">
        <f>SUMIFS(СВЦЭМ!$J$34:$J$777,СВЦЭМ!$A$34:$A$777,$A347,СВЦЭМ!$B$34:$B$777,P$331)+'СЕТ СН'!$F$13</f>
        <v>566.47197471000004</v>
      </c>
      <c r="Q347" s="36">
        <f>SUMIFS(СВЦЭМ!$J$34:$J$777,СВЦЭМ!$A$34:$A$777,$A347,СВЦЭМ!$B$34:$B$777,Q$331)+'СЕТ СН'!$F$13</f>
        <v>565.25238835000005</v>
      </c>
      <c r="R347" s="36">
        <f>SUMIFS(СВЦЭМ!$J$34:$J$777,СВЦЭМ!$A$34:$A$777,$A347,СВЦЭМ!$B$34:$B$777,R$331)+'СЕТ СН'!$F$13</f>
        <v>538.24367127999994</v>
      </c>
      <c r="S347" s="36">
        <f>SUMIFS(СВЦЭМ!$J$34:$J$777,СВЦЭМ!$A$34:$A$777,$A347,СВЦЭМ!$B$34:$B$777,S$331)+'СЕТ СН'!$F$13</f>
        <v>477.70478568999999</v>
      </c>
      <c r="T347" s="36">
        <f>SUMIFS(СВЦЭМ!$J$34:$J$777,СВЦЭМ!$A$34:$A$777,$A347,СВЦЭМ!$B$34:$B$777,T$331)+'СЕТ СН'!$F$13</f>
        <v>447.33400110999997</v>
      </c>
      <c r="U347" s="36">
        <f>SUMIFS(СВЦЭМ!$J$34:$J$777,СВЦЭМ!$A$34:$A$777,$A347,СВЦЭМ!$B$34:$B$777,U$331)+'СЕТ СН'!$F$13</f>
        <v>449.08135516999999</v>
      </c>
      <c r="V347" s="36">
        <f>SUMIFS(СВЦЭМ!$J$34:$J$777,СВЦЭМ!$A$34:$A$777,$A347,СВЦЭМ!$B$34:$B$777,V$331)+'СЕТ СН'!$F$13</f>
        <v>455.45900290999998</v>
      </c>
      <c r="W347" s="36">
        <f>SUMIFS(СВЦЭМ!$J$34:$J$777,СВЦЭМ!$A$34:$A$777,$A347,СВЦЭМ!$B$34:$B$777,W$331)+'СЕТ СН'!$F$13</f>
        <v>464.71417314000001</v>
      </c>
      <c r="X347" s="36">
        <f>SUMIFS(СВЦЭМ!$J$34:$J$777,СВЦЭМ!$A$34:$A$777,$A347,СВЦЭМ!$B$34:$B$777,X$331)+'СЕТ СН'!$F$13</f>
        <v>481.63361089</v>
      </c>
      <c r="Y347" s="36">
        <f>SUMIFS(СВЦЭМ!$J$34:$J$777,СВЦЭМ!$A$34:$A$777,$A347,СВЦЭМ!$B$34:$B$777,Y$331)+'СЕТ СН'!$F$13</f>
        <v>521.19031314999995</v>
      </c>
    </row>
    <row r="348" spans="1:25" ht="15.75" x14ac:dyDescent="0.2">
      <c r="A348" s="35">
        <f t="shared" si="9"/>
        <v>43451</v>
      </c>
      <c r="B348" s="36">
        <f>SUMIFS(СВЦЭМ!$J$34:$J$777,СВЦЭМ!$A$34:$A$777,$A348,СВЦЭМ!$B$34:$B$777,B$331)+'СЕТ СН'!$F$13</f>
        <v>604.61846188000004</v>
      </c>
      <c r="C348" s="36">
        <f>SUMIFS(СВЦЭМ!$J$34:$J$777,СВЦЭМ!$A$34:$A$777,$A348,СВЦЭМ!$B$34:$B$777,C$331)+'СЕТ СН'!$F$13</f>
        <v>658.5403943</v>
      </c>
      <c r="D348" s="36">
        <f>SUMIFS(СВЦЭМ!$J$34:$J$777,СВЦЭМ!$A$34:$A$777,$A348,СВЦЭМ!$B$34:$B$777,D$331)+'СЕТ СН'!$F$13</f>
        <v>695.02679046000003</v>
      </c>
      <c r="E348" s="36">
        <f>SUMIFS(СВЦЭМ!$J$34:$J$777,СВЦЭМ!$A$34:$A$777,$A348,СВЦЭМ!$B$34:$B$777,E$331)+'СЕТ СН'!$F$13</f>
        <v>703.98307496999996</v>
      </c>
      <c r="F348" s="36">
        <f>SUMIFS(СВЦЭМ!$J$34:$J$777,СВЦЭМ!$A$34:$A$777,$A348,СВЦЭМ!$B$34:$B$777,F$331)+'СЕТ СН'!$F$13</f>
        <v>703.50955452999995</v>
      </c>
      <c r="G348" s="36">
        <f>SUMIFS(СВЦЭМ!$J$34:$J$777,СВЦЭМ!$A$34:$A$777,$A348,СВЦЭМ!$B$34:$B$777,G$331)+'СЕТ СН'!$F$13</f>
        <v>660.62568197999997</v>
      </c>
      <c r="H348" s="36">
        <f>SUMIFS(СВЦЭМ!$J$34:$J$777,СВЦЭМ!$A$34:$A$777,$A348,СВЦЭМ!$B$34:$B$777,H$331)+'СЕТ СН'!$F$13</f>
        <v>625.20667479999997</v>
      </c>
      <c r="I348" s="36">
        <f>SUMIFS(СВЦЭМ!$J$34:$J$777,СВЦЭМ!$A$34:$A$777,$A348,СВЦЭМ!$B$34:$B$777,I$331)+'СЕТ СН'!$F$13</f>
        <v>565.54229660999999</v>
      </c>
      <c r="J348" s="36">
        <f>SUMIFS(СВЦЭМ!$J$34:$J$777,СВЦЭМ!$A$34:$A$777,$A348,СВЦЭМ!$B$34:$B$777,J$331)+'СЕТ СН'!$F$13</f>
        <v>527.31652284999996</v>
      </c>
      <c r="K348" s="36">
        <f>SUMIFS(СВЦЭМ!$J$34:$J$777,СВЦЭМ!$A$34:$A$777,$A348,СВЦЭМ!$B$34:$B$777,K$331)+'СЕТ СН'!$F$13</f>
        <v>483.32728556000001</v>
      </c>
      <c r="L348" s="36">
        <f>SUMIFS(СВЦЭМ!$J$34:$J$777,СВЦЭМ!$A$34:$A$777,$A348,СВЦЭМ!$B$34:$B$777,L$331)+'СЕТ СН'!$F$13</f>
        <v>479.70060247999999</v>
      </c>
      <c r="M348" s="36">
        <f>SUMIFS(СВЦЭМ!$J$34:$J$777,СВЦЭМ!$A$34:$A$777,$A348,СВЦЭМ!$B$34:$B$777,M$331)+'СЕТ СН'!$F$13</f>
        <v>512.20528960000001</v>
      </c>
      <c r="N348" s="36">
        <f>SUMIFS(СВЦЭМ!$J$34:$J$777,СВЦЭМ!$A$34:$A$777,$A348,СВЦЭМ!$B$34:$B$777,N$331)+'СЕТ СН'!$F$13</f>
        <v>552.70010640999999</v>
      </c>
      <c r="O348" s="36">
        <f>SUMIFS(СВЦЭМ!$J$34:$J$777,СВЦЭМ!$A$34:$A$777,$A348,СВЦЭМ!$B$34:$B$777,O$331)+'СЕТ СН'!$F$13</f>
        <v>580.58360128000004</v>
      </c>
      <c r="P348" s="36">
        <f>SUMIFS(СВЦЭМ!$J$34:$J$777,СВЦЭМ!$A$34:$A$777,$A348,СВЦЭМ!$B$34:$B$777,P$331)+'СЕТ СН'!$F$13</f>
        <v>586.25829418000001</v>
      </c>
      <c r="Q348" s="36">
        <f>SUMIFS(СВЦЭМ!$J$34:$J$777,СВЦЭМ!$A$34:$A$777,$A348,СВЦЭМ!$B$34:$B$777,Q$331)+'СЕТ СН'!$F$13</f>
        <v>570.76379712999994</v>
      </c>
      <c r="R348" s="36">
        <f>SUMIFS(СВЦЭМ!$J$34:$J$777,СВЦЭМ!$A$34:$A$777,$A348,СВЦЭМ!$B$34:$B$777,R$331)+'СЕТ СН'!$F$13</f>
        <v>530.27860475</v>
      </c>
      <c r="S348" s="36">
        <f>SUMIFS(СВЦЭМ!$J$34:$J$777,СВЦЭМ!$A$34:$A$777,$A348,СВЦЭМ!$B$34:$B$777,S$331)+'СЕТ СН'!$F$13</f>
        <v>464.55479395999998</v>
      </c>
      <c r="T348" s="36">
        <f>SUMIFS(СВЦЭМ!$J$34:$J$777,СВЦЭМ!$A$34:$A$777,$A348,СВЦЭМ!$B$34:$B$777,T$331)+'СЕТ СН'!$F$13</f>
        <v>435.50188444999998</v>
      </c>
      <c r="U348" s="36">
        <f>SUMIFS(СВЦЭМ!$J$34:$J$777,СВЦЭМ!$A$34:$A$777,$A348,СВЦЭМ!$B$34:$B$777,U$331)+'СЕТ СН'!$F$13</f>
        <v>436.96434486999999</v>
      </c>
      <c r="V348" s="36">
        <f>SUMIFS(СВЦЭМ!$J$34:$J$777,СВЦЭМ!$A$34:$A$777,$A348,СВЦЭМ!$B$34:$B$777,V$331)+'СЕТ СН'!$F$13</f>
        <v>449.13955572999998</v>
      </c>
      <c r="W348" s="36">
        <f>SUMIFS(СВЦЭМ!$J$34:$J$777,СВЦЭМ!$A$34:$A$777,$A348,СВЦЭМ!$B$34:$B$777,W$331)+'СЕТ СН'!$F$13</f>
        <v>460.95316909000002</v>
      </c>
      <c r="X348" s="36">
        <f>SUMIFS(СВЦЭМ!$J$34:$J$777,СВЦЭМ!$A$34:$A$777,$A348,СВЦЭМ!$B$34:$B$777,X$331)+'СЕТ СН'!$F$13</f>
        <v>466.88290695000001</v>
      </c>
      <c r="Y348" s="36">
        <f>SUMIFS(СВЦЭМ!$J$34:$J$777,СВЦЭМ!$A$34:$A$777,$A348,СВЦЭМ!$B$34:$B$777,Y$331)+'СЕТ СН'!$F$13</f>
        <v>521.47155121000003</v>
      </c>
    </row>
    <row r="349" spans="1:25" ht="15.75" x14ac:dyDescent="0.2">
      <c r="A349" s="35">
        <f t="shared" si="9"/>
        <v>43452</v>
      </c>
      <c r="B349" s="36">
        <f>SUMIFS(СВЦЭМ!$J$34:$J$777,СВЦЭМ!$A$34:$A$777,$A349,СВЦЭМ!$B$34:$B$777,B$331)+'СЕТ СН'!$F$13</f>
        <v>578.64515627000003</v>
      </c>
      <c r="C349" s="36">
        <f>SUMIFS(СВЦЭМ!$J$34:$J$777,СВЦЭМ!$A$34:$A$777,$A349,СВЦЭМ!$B$34:$B$777,C$331)+'СЕТ СН'!$F$13</f>
        <v>619.68406389999996</v>
      </c>
      <c r="D349" s="36">
        <f>SUMIFS(СВЦЭМ!$J$34:$J$777,СВЦЭМ!$A$34:$A$777,$A349,СВЦЭМ!$B$34:$B$777,D$331)+'СЕТ СН'!$F$13</f>
        <v>650.57798135999997</v>
      </c>
      <c r="E349" s="36">
        <f>SUMIFS(СВЦЭМ!$J$34:$J$777,СВЦЭМ!$A$34:$A$777,$A349,СВЦЭМ!$B$34:$B$777,E$331)+'СЕТ СН'!$F$13</f>
        <v>653.92965562999996</v>
      </c>
      <c r="F349" s="36">
        <f>SUMIFS(СВЦЭМ!$J$34:$J$777,СВЦЭМ!$A$34:$A$777,$A349,СВЦЭМ!$B$34:$B$777,F$331)+'СЕТ СН'!$F$13</f>
        <v>653.40292567999995</v>
      </c>
      <c r="G349" s="36">
        <f>SUMIFS(СВЦЭМ!$J$34:$J$777,СВЦЭМ!$A$34:$A$777,$A349,СВЦЭМ!$B$34:$B$777,G$331)+'СЕТ СН'!$F$13</f>
        <v>646.80479389000004</v>
      </c>
      <c r="H349" s="36">
        <f>SUMIFS(СВЦЭМ!$J$34:$J$777,СВЦЭМ!$A$34:$A$777,$A349,СВЦЭМ!$B$34:$B$777,H$331)+'СЕТ СН'!$F$13</f>
        <v>612.86514205000003</v>
      </c>
      <c r="I349" s="36">
        <f>SUMIFS(СВЦЭМ!$J$34:$J$777,СВЦЭМ!$A$34:$A$777,$A349,СВЦЭМ!$B$34:$B$777,I$331)+'СЕТ СН'!$F$13</f>
        <v>560.84205055999996</v>
      </c>
      <c r="J349" s="36">
        <f>SUMIFS(СВЦЭМ!$J$34:$J$777,СВЦЭМ!$A$34:$A$777,$A349,СВЦЭМ!$B$34:$B$777,J$331)+'СЕТ СН'!$F$13</f>
        <v>522.48563651999996</v>
      </c>
      <c r="K349" s="36">
        <f>SUMIFS(СВЦЭМ!$J$34:$J$777,СВЦЭМ!$A$34:$A$777,$A349,СВЦЭМ!$B$34:$B$777,K$331)+'СЕТ СН'!$F$13</f>
        <v>490.86025231999997</v>
      </c>
      <c r="L349" s="36">
        <f>SUMIFS(СВЦЭМ!$J$34:$J$777,СВЦЭМ!$A$34:$A$777,$A349,СВЦЭМ!$B$34:$B$777,L$331)+'СЕТ СН'!$F$13</f>
        <v>497.71245506999998</v>
      </c>
      <c r="M349" s="36">
        <f>SUMIFS(СВЦЭМ!$J$34:$J$777,СВЦЭМ!$A$34:$A$777,$A349,СВЦЭМ!$B$34:$B$777,M$331)+'СЕТ СН'!$F$13</f>
        <v>516.58181833000003</v>
      </c>
      <c r="N349" s="36">
        <f>SUMIFS(СВЦЭМ!$J$34:$J$777,СВЦЭМ!$A$34:$A$777,$A349,СВЦЭМ!$B$34:$B$777,N$331)+'СЕТ СН'!$F$13</f>
        <v>542.90079752999998</v>
      </c>
      <c r="O349" s="36">
        <f>SUMIFS(СВЦЭМ!$J$34:$J$777,СВЦЭМ!$A$34:$A$777,$A349,СВЦЭМ!$B$34:$B$777,O$331)+'СЕТ СН'!$F$13</f>
        <v>571.79685283000003</v>
      </c>
      <c r="P349" s="36">
        <f>SUMIFS(СВЦЭМ!$J$34:$J$777,СВЦЭМ!$A$34:$A$777,$A349,СВЦЭМ!$B$34:$B$777,P$331)+'СЕТ СН'!$F$13</f>
        <v>576.44592751000005</v>
      </c>
      <c r="Q349" s="36">
        <f>SUMIFS(СВЦЭМ!$J$34:$J$777,СВЦЭМ!$A$34:$A$777,$A349,СВЦЭМ!$B$34:$B$777,Q$331)+'СЕТ СН'!$F$13</f>
        <v>558.52931233000004</v>
      </c>
      <c r="R349" s="36">
        <f>SUMIFS(СВЦЭМ!$J$34:$J$777,СВЦЭМ!$A$34:$A$777,$A349,СВЦЭМ!$B$34:$B$777,R$331)+'СЕТ СН'!$F$13</f>
        <v>529.09599353999999</v>
      </c>
      <c r="S349" s="36">
        <f>SUMIFS(СВЦЭМ!$J$34:$J$777,СВЦЭМ!$A$34:$A$777,$A349,СВЦЭМ!$B$34:$B$777,S$331)+'СЕТ СН'!$F$13</f>
        <v>487.81284611000001</v>
      </c>
      <c r="T349" s="36">
        <f>SUMIFS(СВЦЭМ!$J$34:$J$777,СВЦЭМ!$A$34:$A$777,$A349,СВЦЭМ!$B$34:$B$777,T$331)+'СЕТ СН'!$F$13</f>
        <v>468.13786195</v>
      </c>
      <c r="U349" s="36">
        <f>SUMIFS(СВЦЭМ!$J$34:$J$777,СВЦЭМ!$A$34:$A$777,$A349,СВЦЭМ!$B$34:$B$777,U$331)+'СЕТ СН'!$F$13</f>
        <v>463.94964611</v>
      </c>
      <c r="V349" s="36">
        <f>SUMIFS(СВЦЭМ!$J$34:$J$777,СВЦЭМ!$A$34:$A$777,$A349,СВЦЭМ!$B$34:$B$777,V$331)+'СЕТ СН'!$F$13</f>
        <v>465.17020610999998</v>
      </c>
      <c r="W349" s="36">
        <f>SUMIFS(СВЦЭМ!$J$34:$J$777,СВЦЭМ!$A$34:$A$777,$A349,СВЦЭМ!$B$34:$B$777,W$331)+'СЕТ СН'!$F$13</f>
        <v>473.52175984000002</v>
      </c>
      <c r="X349" s="36">
        <f>SUMIFS(СВЦЭМ!$J$34:$J$777,СВЦЭМ!$A$34:$A$777,$A349,СВЦЭМ!$B$34:$B$777,X$331)+'СЕТ СН'!$F$13</f>
        <v>478.77621721000003</v>
      </c>
      <c r="Y349" s="36">
        <f>SUMIFS(СВЦЭМ!$J$34:$J$777,СВЦЭМ!$A$34:$A$777,$A349,СВЦЭМ!$B$34:$B$777,Y$331)+'СЕТ СН'!$F$13</f>
        <v>524.70338058000004</v>
      </c>
    </row>
    <row r="350" spans="1:25" ht="15.75" x14ac:dyDescent="0.2">
      <c r="A350" s="35">
        <f t="shared" si="9"/>
        <v>43453</v>
      </c>
      <c r="B350" s="36">
        <f>SUMIFS(СВЦЭМ!$J$34:$J$777,СВЦЭМ!$A$34:$A$777,$A350,СВЦЭМ!$B$34:$B$777,B$331)+'СЕТ СН'!$F$13</f>
        <v>551.68675475999999</v>
      </c>
      <c r="C350" s="36">
        <f>SUMIFS(СВЦЭМ!$J$34:$J$777,СВЦЭМ!$A$34:$A$777,$A350,СВЦЭМ!$B$34:$B$777,C$331)+'СЕТ СН'!$F$13</f>
        <v>604.07715904999998</v>
      </c>
      <c r="D350" s="36">
        <f>SUMIFS(СВЦЭМ!$J$34:$J$777,СВЦЭМ!$A$34:$A$777,$A350,СВЦЭМ!$B$34:$B$777,D$331)+'СЕТ СН'!$F$13</f>
        <v>648.95620530999997</v>
      </c>
      <c r="E350" s="36">
        <f>SUMIFS(СВЦЭМ!$J$34:$J$777,СВЦЭМ!$A$34:$A$777,$A350,СВЦЭМ!$B$34:$B$777,E$331)+'СЕТ СН'!$F$13</f>
        <v>653.09518414000001</v>
      </c>
      <c r="F350" s="36">
        <f>SUMIFS(СВЦЭМ!$J$34:$J$777,СВЦЭМ!$A$34:$A$777,$A350,СВЦЭМ!$B$34:$B$777,F$331)+'СЕТ СН'!$F$13</f>
        <v>649.69700291000004</v>
      </c>
      <c r="G350" s="36">
        <f>SUMIFS(СВЦЭМ!$J$34:$J$777,СВЦЭМ!$A$34:$A$777,$A350,СВЦЭМ!$B$34:$B$777,G$331)+'СЕТ СН'!$F$13</f>
        <v>629.02151205999996</v>
      </c>
      <c r="H350" s="36">
        <f>SUMIFS(СВЦЭМ!$J$34:$J$777,СВЦЭМ!$A$34:$A$777,$A350,СВЦЭМ!$B$34:$B$777,H$331)+'СЕТ СН'!$F$13</f>
        <v>594.44613957000001</v>
      </c>
      <c r="I350" s="36">
        <f>SUMIFS(СВЦЭМ!$J$34:$J$777,СВЦЭМ!$A$34:$A$777,$A350,СВЦЭМ!$B$34:$B$777,I$331)+'СЕТ СН'!$F$13</f>
        <v>572.70048667000003</v>
      </c>
      <c r="J350" s="36">
        <f>SUMIFS(СВЦЭМ!$J$34:$J$777,СВЦЭМ!$A$34:$A$777,$A350,СВЦЭМ!$B$34:$B$777,J$331)+'СЕТ СН'!$F$13</f>
        <v>533.71156866000001</v>
      </c>
      <c r="K350" s="36">
        <f>SUMIFS(СВЦЭМ!$J$34:$J$777,СВЦЭМ!$A$34:$A$777,$A350,СВЦЭМ!$B$34:$B$777,K$331)+'СЕТ СН'!$F$13</f>
        <v>497.61872108</v>
      </c>
      <c r="L350" s="36">
        <f>SUMIFS(СВЦЭМ!$J$34:$J$777,СВЦЭМ!$A$34:$A$777,$A350,СВЦЭМ!$B$34:$B$777,L$331)+'СЕТ СН'!$F$13</f>
        <v>483.40844192999998</v>
      </c>
      <c r="M350" s="36">
        <f>SUMIFS(СВЦЭМ!$J$34:$J$777,СВЦЭМ!$A$34:$A$777,$A350,СВЦЭМ!$B$34:$B$777,M$331)+'СЕТ СН'!$F$13</f>
        <v>510.19111287999999</v>
      </c>
      <c r="N350" s="36">
        <f>SUMIFS(СВЦЭМ!$J$34:$J$777,СВЦЭМ!$A$34:$A$777,$A350,СВЦЭМ!$B$34:$B$777,N$331)+'СЕТ СН'!$F$13</f>
        <v>550.93444744999999</v>
      </c>
      <c r="O350" s="36">
        <f>SUMIFS(СВЦЭМ!$J$34:$J$777,СВЦЭМ!$A$34:$A$777,$A350,СВЦЭМ!$B$34:$B$777,O$331)+'СЕТ СН'!$F$13</f>
        <v>579.89578870000003</v>
      </c>
      <c r="P350" s="36">
        <f>SUMIFS(СВЦЭМ!$J$34:$J$777,СВЦЭМ!$A$34:$A$777,$A350,СВЦЭМ!$B$34:$B$777,P$331)+'СЕТ СН'!$F$13</f>
        <v>581.87276924000003</v>
      </c>
      <c r="Q350" s="36">
        <f>SUMIFS(СВЦЭМ!$J$34:$J$777,СВЦЭМ!$A$34:$A$777,$A350,СВЦЭМ!$B$34:$B$777,Q$331)+'СЕТ СН'!$F$13</f>
        <v>563.22636546000001</v>
      </c>
      <c r="R350" s="36">
        <f>SUMIFS(СВЦЭМ!$J$34:$J$777,СВЦЭМ!$A$34:$A$777,$A350,СВЦЭМ!$B$34:$B$777,R$331)+'СЕТ СН'!$F$13</f>
        <v>527.66442414000005</v>
      </c>
      <c r="S350" s="36">
        <f>SUMIFS(СВЦЭМ!$J$34:$J$777,СВЦЭМ!$A$34:$A$777,$A350,СВЦЭМ!$B$34:$B$777,S$331)+'СЕТ СН'!$F$13</f>
        <v>477.84850726000002</v>
      </c>
      <c r="T350" s="36">
        <f>SUMIFS(СВЦЭМ!$J$34:$J$777,СВЦЭМ!$A$34:$A$777,$A350,СВЦЭМ!$B$34:$B$777,T$331)+'СЕТ СН'!$F$13</f>
        <v>462.36914557</v>
      </c>
      <c r="U350" s="36">
        <f>SUMIFS(СВЦЭМ!$J$34:$J$777,СВЦЭМ!$A$34:$A$777,$A350,СВЦЭМ!$B$34:$B$777,U$331)+'СЕТ СН'!$F$13</f>
        <v>465.93616916000002</v>
      </c>
      <c r="V350" s="36">
        <f>SUMIFS(СВЦЭМ!$J$34:$J$777,СВЦЭМ!$A$34:$A$777,$A350,СВЦЭМ!$B$34:$B$777,V$331)+'СЕТ СН'!$F$13</f>
        <v>471.61028714999998</v>
      </c>
      <c r="W350" s="36">
        <f>SUMIFS(СВЦЭМ!$J$34:$J$777,СВЦЭМ!$A$34:$A$777,$A350,СВЦЭМ!$B$34:$B$777,W$331)+'СЕТ СН'!$F$13</f>
        <v>484.30393559999999</v>
      </c>
      <c r="X350" s="36">
        <f>SUMIFS(СВЦЭМ!$J$34:$J$777,СВЦЭМ!$A$34:$A$777,$A350,СВЦЭМ!$B$34:$B$777,X$331)+'СЕТ СН'!$F$13</f>
        <v>485.05848598</v>
      </c>
      <c r="Y350" s="36">
        <f>SUMIFS(СВЦЭМ!$J$34:$J$777,СВЦЭМ!$A$34:$A$777,$A350,СВЦЭМ!$B$34:$B$777,Y$331)+'СЕТ СН'!$F$13</f>
        <v>528.30613105999998</v>
      </c>
    </row>
    <row r="351" spans="1:25" ht="15.75" x14ac:dyDescent="0.2">
      <c r="A351" s="35">
        <f t="shared" si="9"/>
        <v>43454</v>
      </c>
      <c r="B351" s="36">
        <f>SUMIFS(СВЦЭМ!$J$34:$J$777,СВЦЭМ!$A$34:$A$777,$A351,СВЦЭМ!$B$34:$B$777,B$331)+'СЕТ СН'!$F$13</f>
        <v>568.94960601000002</v>
      </c>
      <c r="C351" s="36">
        <f>SUMIFS(СВЦЭМ!$J$34:$J$777,СВЦЭМ!$A$34:$A$777,$A351,СВЦЭМ!$B$34:$B$777,C$331)+'СЕТ СН'!$F$13</f>
        <v>607.75343400999998</v>
      </c>
      <c r="D351" s="36">
        <f>SUMIFS(СВЦЭМ!$J$34:$J$777,СВЦЭМ!$A$34:$A$777,$A351,СВЦЭМ!$B$34:$B$777,D$331)+'СЕТ СН'!$F$13</f>
        <v>645.51864207999995</v>
      </c>
      <c r="E351" s="36">
        <f>SUMIFS(СВЦЭМ!$J$34:$J$777,СВЦЭМ!$A$34:$A$777,$A351,СВЦЭМ!$B$34:$B$777,E$331)+'СЕТ СН'!$F$13</f>
        <v>651.52640176</v>
      </c>
      <c r="F351" s="36">
        <f>SUMIFS(СВЦЭМ!$J$34:$J$777,СВЦЭМ!$A$34:$A$777,$A351,СВЦЭМ!$B$34:$B$777,F$331)+'СЕТ СН'!$F$13</f>
        <v>649.86737798000001</v>
      </c>
      <c r="G351" s="36">
        <f>SUMIFS(СВЦЭМ!$J$34:$J$777,СВЦЭМ!$A$34:$A$777,$A351,СВЦЭМ!$B$34:$B$777,G$331)+'СЕТ СН'!$F$13</f>
        <v>633.97177994000003</v>
      </c>
      <c r="H351" s="36">
        <f>SUMIFS(СВЦЭМ!$J$34:$J$777,СВЦЭМ!$A$34:$A$777,$A351,СВЦЭМ!$B$34:$B$777,H$331)+'СЕТ СН'!$F$13</f>
        <v>594.20131919000005</v>
      </c>
      <c r="I351" s="36">
        <f>SUMIFS(СВЦЭМ!$J$34:$J$777,СВЦЭМ!$A$34:$A$777,$A351,СВЦЭМ!$B$34:$B$777,I$331)+'СЕТ СН'!$F$13</f>
        <v>569.87995896999996</v>
      </c>
      <c r="J351" s="36">
        <f>SUMIFS(СВЦЭМ!$J$34:$J$777,СВЦЭМ!$A$34:$A$777,$A351,СВЦЭМ!$B$34:$B$777,J$331)+'СЕТ СН'!$F$13</f>
        <v>528.51401305000002</v>
      </c>
      <c r="K351" s="36">
        <f>SUMIFS(СВЦЭМ!$J$34:$J$777,СВЦЭМ!$A$34:$A$777,$A351,СВЦЭМ!$B$34:$B$777,K$331)+'СЕТ СН'!$F$13</f>
        <v>485.6388139</v>
      </c>
      <c r="L351" s="36">
        <f>SUMIFS(СВЦЭМ!$J$34:$J$777,СВЦЭМ!$A$34:$A$777,$A351,СВЦЭМ!$B$34:$B$777,L$331)+'СЕТ СН'!$F$13</f>
        <v>482.03615681000002</v>
      </c>
      <c r="M351" s="36">
        <f>SUMIFS(СВЦЭМ!$J$34:$J$777,СВЦЭМ!$A$34:$A$777,$A351,СВЦЭМ!$B$34:$B$777,M$331)+'СЕТ СН'!$F$13</f>
        <v>510.97052106000001</v>
      </c>
      <c r="N351" s="36">
        <f>SUMIFS(СВЦЭМ!$J$34:$J$777,СВЦЭМ!$A$34:$A$777,$A351,СВЦЭМ!$B$34:$B$777,N$331)+'СЕТ СН'!$F$13</f>
        <v>550.82148006</v>
      </c>
      <c r="O351" s="36">
        <f>SUMIFS(СВЦЭМ!$J$34:$J$777,СВЦЭМ!$A$34:$A$777,$A351,СВЦЭМ!$B$34:$B$777,O$331)+'СЕТ СН'!$F$13</f>
        <v>575.95627228000001</v>
      </c>
      <c r="P351" s="36">
        <f>SUMIFS(СВЦЭМ!$J$34:$J$777,СВЦЭМ!$A$34:$A$777,$A351,СВЦЭМ!$B$34:$B$777,P$331)+'СЕТ СН'!$F$13</f>
        <v>584.32256394000001</v>
      </c>
      <c r="Q351" s="36">
        <f>SUMIFS(СВЦЭМ!$J$34:$J$777,СВЦЭМ!$A$34:$A$777,$A351,СВЦЭМ!$B$34:$B$777,Q$331)+'СЕТ СН'!$F$13</f>
        <v>565.49796278999997</v>
      </c>
      <c r="R351" s="36">
        <f>SUMIFS(СВЦЭМ!$J$34:$J$777,СВЦЭМ!$A$34:$A$777,$A351,СВЦЭМ!$B$34:$B$777,R$331)+'СЕТ СН'!$F$13</f>
        <v>533.09486173000005</v>
      </c>
      <c r="S351" s="36">
        <f>SUMIFS(СВЦЭМ!$J$34:$J$777,СВЦЭМ!$A$34:$A$777,$A351,СВЦЭМ!$B$34:$B$777,S$331)+'СЕТ СН'!$F$13</f>
        <v>479.70053867000001</v>
      </c>
      <c r="T351" s="36">
        <f>SUMIFS(СВЦЭМ!$J$34:$J$777,СВЦЭМ!$A$34:$A$777,$A351,СВЦЭМ!$B$34:$B$777,T$331)+'СЕТ СН'!$F$13</f>
        <v>457.88105841999999</v>
      </c>
      <c r="U351" s="36">
        <f>SUMIFS(СВЦЭМ!$J$34:$J$777,СВЦЭМ!$A$34:$A$777,$A351,СВЦЭМ!$B$34:$B$777,U$331)+'СЕТ СН'!$F$13</f>
        <v>458.97154074000002</v>
      </c>
      <c r="V351" s="36">
        <f>SUMIFS(СВЦЭМ!$J$34:$J$777,СВЦЭМ!$A$34:$A$777,$A351,СВЦЭМ!$B$34:$B$777,V$331)+'СЕТ СН'!$F$13</f>
        <v>468.80436859999998</v>
      </c>
      <c r="W351" s="36">
        <f>SUMIFS(СВЦЭМ!$J$34:$J$777,СВЦЭМ!$A$34:$A$777,$A351,СВЦЭМ!$B$34:$B$777,W$331)+'СЕТ СН'!$F$13</f>
        <v>475.30253455000002</v>
      </c>
      <c r="X351" s="36">
        <f>SUMIFS(СВЦЭМ!$J$34:$J$777,СВЦЭМ!$A$34:$A$777,$A351,СВЦЭМ!$B$34:$B$777,X$331)+'СЕТ СН'!$F$13</f>
        <v>478.63343027000002</v>
      </c>
      <c r="Y351" s="36">
        <f>SUMIFS(СВЦЭМ!$J$34:$J$777,СВЦЭМ!$A$34:$A$777,$A351,СВЦЭМ!$B$34:$B$777,Y$331)+'СЕТ СН'!$F$13</f>
        <v>526.53675556999997</v>
      </c>
    </row>
    <row r="352" spans="1:25" ht="15.75" x14ac:dyDescent="0.2">
      <c r="A352" s="35">
        <f t="shared" si="9"/>
        <v>43455</v>
      </c>
      <c r="B352" s="36">
        <f>SUMIFS(СВЦЭМ!$J$34:$J$777,СВЦЭМ!$A$34:$A$777,$A352,СВЦЭМ!$B$34:$B$777,B$331)+'СЕТ СН'!$F$13</f>
        <v>571.43082539</v>
      </c>
      <c r="C352" s="36">
        <f>SUMIFS(СВЦЭМ!$J$34:$J$777,СВЦЭМ!$A$34:$A$777,$A352,СВЦЭМ!$B$34:$B$777,C$331)+'СЕТ СН'!$F$13</f>
        <v>609.19268413999998</v>
      </c>
      <c r="D352" s="36">
        <f>SUMIFS(СВЦЭМ!$J$34:$J$777,СВЦЭМ!$A$34:$A$777,$A352,СВЦЭМ!$B$34:$B$777,D$331)+'СЕТ СН'!$F$13</f>
        <v>645.35590509999997</v>
      </c>
      <c r="E352" s="36">
        <f>SUMIFS(СВЦЭМ!$J$34:$J$777,СВЦЭМ!$A$34:$A$777,$A352,СВЦЭМ!$B$34:$B$777,E$331)+'СЕТ СН'!$F$13</f>
        <v>648.99157478999996</v>
      </c>
      <c r="F352" s="36">
        <f>SUMIFS(СВЦЭМ!$J$34:$J$777,СВЦЭМ!$A$34:$A$777,$A352,СВЦЭМ!$B$34:$B$777,F$331)+'СЕТ СН'!$F$13</f>
        <v>646.04149526000003</v>
      </c>
      <c r="G352" s="36">
        <f>SUMIFS(СВЦЭМ!$J$34:$J$777,СВЦЭМ!$A$34:$A$777,$A352,СВЦЭМ!$B$34:$B$777,G$331)+'СЕТ СН'!$F$13</f>
        <v>629.03345056000001</v>
      </c>
      <c r="H352" s="36">
        <f>SUMIFS(СВЦЭМ!$J$34:$J$777,СВЦЭМ!$A$34:$A$777,$A352,СВЦЭМ!$B$34:$B$777,H$331)+'СЕТ СН'!$F$13</f>
        <v>586.57197682000003</v>
      </c>
      <c r="I352" s="36">
        <f>SUMIFS(СВЦЭМ!$J$34:$J$777,СВЦЭМ!$A$34:$A$777,$A352,СВЦЭМ!$B$34:$B$777,I$331)+'СЕТ СН'!$F$13</f>
        <v>553.91958536000004</v>
      </c>
      <c r="J352" s="36">
        <f>SUMIFS(СВЦЭМ!$J$34:$J$777,СВЦЭМ!$A$34:$A$777,$A352,СВЦЭМ!$B$34:$B$777,J$331)+'СЕТ СН'!$F$13</f>
        <v>517.32196197999997</v>
      </c>
      <c r="K352" s="36">
        <f>SUMIFS(СВЦЭМ!$J$34:$J$777,СВЦЭМ!$A$34:$A$777,$A352,СВЦЭМ!$B$34:$B$777,K$331)+'СЕТ СН'!$F$13</f>
        <v>484.30776709000003</v>
      </c>
      <c r="L352" s="36">
        <f>SUMIFS(СВЦЭМ!$J$34:$J$777,СВЦЭМ!$A$34:$A$777,$A352,СВЦЭМ!$B$34:$B$777,L$331)+'СЕТ СН'!$F$13</f>
        <v>482.03003424000002</v>
      </c>
      <c r="M352" s="36">
        <f>SUMIFS(СВЦЭМ!$J$34:$J$777,СВЦЭМ!$A$34:$A$777,$A352,СВЦЭМ!$B$34:$B$777,M$331)+'СЕТ СН'!$F$13</f>
        <v>509.97488571999997</v>
      </c>
      <c r="N352" s="36">
        <f>SUMIFS(СВЦЭМ!$J$34:$J$777,СВЦЭМ!$A$34:$A$777,$A352,СВЦЭМ!$B$34:$B$777,N$331)+'СЕТ СН'!$F$13</f>
        <v>550.19325507999997</v>
      </c>
      <c r="O352" s="36">
        <f>SUMIFS(СВЦЭМ!$J$34:$J$777,СВЦЭМ!$A$34:$A$777,$A352,СВЦЭМ!$B$34:$B$777,O$331)+'СЕТ СН'!$F$13</f>
        <v>576.64737833000004</v>
      </c>
      <c r="P352" s="36">
        <f>SUMIFS(СВЦЭМ!$J$34:$J$777,СВЦЭМ!$A$34:$A$777,$A352,СВЦЭМ!$B$34:$B$777,P$331)+'СЕТ СН'!$F$13</f>
        <v>577.62635415</v>
      </c>
      <c r="Q352" s="36">
        <f>SUMIFS(СВЦЭМ!$J$34:$J$777,СВЦЭМ!$A$34:$A$777,$A352,СВЦЭМ!$B$34:$B$777,Q$331)+'СЕТ СН'!$F$13</f>
        <v>562.34872375999998</v>
      </c>
      <c r="R352" s="36">
        <f>SUMIFS(СВЦЭМ!$J$34:$J$777,СВЦЭМ!$A$34:$A$777,$A352,СВЦЭМ!$B$34:$B$777,R$331)+'СЕТ СН'!$F$13</f>
        <v>526.21190223999997</v>
      </c>
      <c r="S352" s="36">
        <f>SUMIFS(СВЦЭМ!$J$34:$J$777,СВЦЭМ!$A$34:$A$777,$A352,СВЦЭМ!$B$34:$B$777,S$331)+'СЕТ СН'!$F$13</f>
        <v>476.90283212000003</v>
      </c>
      <c r="T352" s="36">
        <f>SUMIFS(СВЦЭМ!$J$34:$J$777,СВЦЭМ!$A$34:$A$777,$A352,СВЦЭМ!$B$34:$B$777,T$331)+'СЕТ СН'!$F$13</f>
        <v>458.17253835000002</v>
      </c>
      <c r="U352" s="36">
        <f>SUMIFS(СВЦЭМ!$J$34:$J$777,СВЦЭМ!$A$34:$A$777,$A352,СВЦЭМ!$B$34:$B$777,U$331)+'СЕТ СН'!$F$13</f>
        <v>456.67608075999999</v>
      </c>
      <c r="V352" s="36">
        <f>SUMIFS(СВЦЭМ!$J$34:$J$777,СВЦЭМ!$A$34:$A$777,$A352,СВЦЭМ!$B$34:$B$777,V$331)+'СЕТ СН'!$F$13</f>
        <v>468.07608091999998</v>
      </c>
      <c r="W352" s="36">
        <f>SUMIFS(СВЦЭМ!$J$34:$J$777,СВЦЭМ!$A$34:$A$777,$A352,СВЦЭМ!$B$34:$B$777,W$331)+'СЕТ СН'!$F$13</f>
        <v>475.30330665999998</v>
      </c>
      <c r="X352" s="36">
        <f>SUMIFS(СВЦЭМ!$J$34:$J$777,СВЦЭМ!$A$34:$A$777,$A352,СВЦЭМ!$B$34:$B$777,X$331)+'СЕТ СН'!$F$13</f>
        <v>476.5003026</v>
      </c>
      <c r="Y352" s="36">
        <f>SUMIFS(СВЦЭМ!$J$34:$J$777,СВЦЭМ!$A$34:$A$777,$A352,СВЦЭМ!$B$34:$B$777,Y$331)+'СЕТ СН'!$F$13</f>
        <v>524.11951678000003</v>
      </c>
    </row>
    <row r="353" spans="1:27" ht="15.75" x14ac:dyDescent="0.2">
      <c r="A353" s="35">
        <f t="shared" si="9"/>
        <v>43456</v>
      </c>
      <c r="B353" s="36">
        <f>SUMIFS(СВЦЭМ!$J$34:$J$777,СВЦЭМ!$A$34:$A$777,$A353,СВЦЭМ!$B$34:$B$777,B$331)+'СЕТ СН'!$F$13</f>
        <v>556.66263593999997</v>
      </c>
      <c r="C353" s="36">
        <f>SUMIFS(СВЦЭМ!$J$34:$J$777,СВЦЭМ!$A$34:$A$777,$A353,СВЦЭМ!$B$34:$B$777,C$331)+'СЕТ СН'!$F$13</f>
        <v>604.43865113000004</v>
      </c>
      <c r="D353" s="36">
        <f>SUMIFS(СВЦЭМ!$J$34:$J$777,СВЦЭМ!$A$34:$A$777,$A353,СВЦЭМ!$B$34:$B$777,D$331)+'СЕТ СН'!$F$13</f>
        <v>637.56702531999997</v>
      </c>
      <c r="E353" s="36">
        <f>SUMIFS(СВЦЭМ!$J$34:$J$777,СВЦЭМ!$A$34:$A$777,$A353,СВЦЭМ!$B$34:$B$777,E$331)+'СЕТ СН'!$F$13</f>
        <v>640.85807108999995</v>
      </c>
      <c r="F353" s="36">
        <f>SUMIFS(СВЦЭМ!$J$34:$J$777,СВЦЭМ!$A$34:$A$777,$A353,СВЦЭМ!$B$34:$B$777,F$331)+'СЕТ СН'!$F$13</f>
        <v>645.70611561999999</v>
      </c>
      <c r="G353" s="36">
        <f>SUMIFS(СВЦЭМ!$J$34:$J$777,СВЦЭМ!$A$34:$A$777,$A353,СВЦЭМ!$B$34:$B$777,G$331)+'СЕТ СН'!$F$13</f>
        <v>638.45239089999995</v>
      </c>
      <c r="H353" s="36">
        <f>SUMIFS(СВЦЭМ!$J$34:$J$777,СВЦЭМ!$A$34:$A$777,$A353,СВЦЭМ!$B$34:$B$777,H$331)+'СЕТ СН'!$F$13</f>
        <v>613.76109552000003</v>
      </c>
      <c r="I353" s="36">
        <f>SUMIFS(СВЦЭМ!$J$34:$J$777,СВЦЭМ!$A$34:$A$777,$A353,СВЦЭМ!$B$34:$B$777,I$331)+'СЕТ СН'!$F$13</f>
        <v>560.69132353999998</v>
      </c>
      <c r="J353" s="36">
        <f>SUMIFS(СВЦЭМ!$J$34:$J$777,СВЦЭМ!$A$34:$A$777,$A353,СВЦЭМ!$B$34:$B$777,J$331)+'СЕТ СН'!$F$13</f>
        <v>511.79626981000001</v>
      </c>
      <c r="K353" s="36">
        <f>SUMIFS(СВЦЭМ!$J$34:$J$777,СВЦЭМ!$A$34:$A$777,$A353,СВЦЭМ!$B$34:$B$777,K$331)+'СЕТ СН'!$F$13</f>
        <v>465.62391165999998</v>
      </c>
      <c r="L353" s="36">
        <f>SUMIFS(СВЦЭМ!$J$34:$J$777,СВЦЭМ!$A$34:$A$777,$A353,СВЦЭМ!$B$34:$B$777,L$331)+'СЕТ СН'!$F$13</f>
        <v>456.82978943000001</v>
      </c>
      <c r="M353" s="36">
        <f>SUMIFS(СВЦЭМ!$J$34:$J$777,СВЦЭМ!$A$34:$A$777,$A353,СВЦЭМ!$B$34:$B$777,M$331)+'СЕТ СН'!$F$13</f>
        <v>490.27166876000001</v>
      </c>
      <c r="N353" s="36">
        <f>SUMIFS(СВЦЭМ!$J$34:$J$777,СВЦЭМ!$A$34:$A$777,$A353,СВЦЭМ!$B$34:$B$777,N$331)+'СЕТ СН'!$F$13</f>
        <v>533.34121951999998</v>
      </c>
      <c r="O353" s="36">
        <f>SUMIFS(СВЦЭМ!$J$34:$J$777,СВЦЭМ!$A$34:$A$777,$A353,СВЦЭМ!$B$34:$B$777,O$331)+'СЕТ СН'!$F$13</f>
        <v>565.76726912000004</v>
      </c>
      <c r="P353" s="36">
        <f>SUMIFS(СВЦЭМ!$J$34:$J$777,СВЦЭМ!$A$34:$A$777,$A353,СВЦЭМ!$B$34:$B$777,P$331)+'СЕТ СН'!$F$13</f>
        <v>576.17818418000002</v>
      </c>
      <c r="Q353" s="36">
        <f>SUMIFS(СВЦЭМ!$J$34:$J$777,СВЦЭМ!$A$34:$A$777,$A353,СВЦЭМ!$B$34:$B$777,Q$331)+'СЕТ СН'!$F$13</f>
        <v>564.09642607000001</v>
      </c>
      <c r="R353" s="36">
        <f>SUMIFS(СВЦЭМ!$J$34:$J$777,СВЦЭМ!$A$34:$A$777,$A353,СВЦЭМ!$B$34:$B$777,R$331)+'СЕТ СН'!$F$13</f>
        <v>532.98060415999998</v>
      </c>
      <c r="S353" s="36">
        <f>SUMIFS(СВЦЭМ!$J$34:$J$777,СВЦЭМ!$A$34:$A$777,$A353,СВЦЭМ!$B$34:$B$777,S$331)+'СЕТ СН'!$F$13</f>
        <v>485.09912335000001</v>
      </c>
      <c r="T353" s="36">
        <f>SUMIFS(СВЦЭМ!$J$34:$J$777,СВЦЭМ!$A$34:$A$777,$A353,СВЦЭМ!$B$34:$B$777,T$331)+'СЕТ СН'!$F$13</f>
        <v>461.09597559000002</v>
      </c>
      <c r="U353" s="36">
        <f>SUMIFS(СВЦЭМ!$J$34:$J$777,СВЦЭМ!$A$34:$A$777,$A353,СВЦЭМ!$B$34:$B$777,U$331)+'СЕТ СН'!$F$13</f>
        <v>460.75229811000003</v>
      </c>
      <c r="V353" s="36">
        <f>SUMIFS(СВЦЭМ!$J$34:$J$777,СВЦЭМ!$A$34:$A$777,$A353,СВЦЭМ!$B$34:$B$777,V$331)+'СЕТ СН'!$F$13</f>
        <v>448.53862953999999</v>
      </c>
      <c r="W353" s="36">
        <f>SUMIFS(СВЦЭМ!$J$34:$J$777,СВЦЭМ!$A$34:$A$777,$A353,СВЦЭМ!$B$34:$B$777,W$331)+'СЕТ СН'!$F$13</f>
        <v>451.11907148</v>
      </c>
      <c r="X353" s="36">
        <f>SUMIFS(СВЦЭМ!$J$34:$J$777,СВЦЭМ!$A$34:$A$777,$A353,СВЦЭМ!$B$34:$B$777,X$331)+'СЕТ СН'!$F$13</f>
        <v>463.35996344</v>
      </c>
      <c r="Y353" s="36">
        <f>SUMIFS(СВЦЭМ!$J$34:$J$777,СВЦЭМ!$A$34:$A$777,$A353,СВЦЭМ!$B$34:$B$777,Y$331)+'СЕТ СН'!$F$13</f>
        <v>508.20767346999997</v>
      </c>
    </row>
    <row r="354" spans="1:27" ht="15.75" x14ac:dyDescent="0.2">
      <c r="A354" s="35">
        <f t="shared" si="9"/>
        <v>43457</v>
      </c>
      <c r="B354" s="36">
        <f>SUMIFS(СВЦЭМ!$J$34:$J$777,СВЦЭМ!$A$34:$A$777,$A354,СВЦЭМ!$B$34:$B$777,B$331)+'СЕТ СН'!$F$13</f>
        <v>558.93904724000004</v>
      </c>
      <c r="C354" s="36">
        <f>SUMIFS(СВЦЭМ!$J$34:$J$777,СВЦЭМ!$A$34:$A$777,$A354,СВЦЭМ!$B$34:$B$777,C$331)+'СЕТ СН'!$F$13</f>
        <v>605.76566543000001</v>
      </c>
      <c r="D354" s="36">
        <f>SUMIFS(СВЦЭМ!$J$34:$J$777,СВЦЭМ!$A$34:$A$777,$A354,СВЦЭМ!$B$34:$B$777,D$331)+'СЕТ СН'!$F$13</f>
        <v>652.83161655000004</v>
      </c>
      <c r="E354" s="36">
        <f>SUMIFS(СВЦЭМ!$J$34:$J$777,СВЦЭМ!$A$34:$A$777,$A354,СВЦЭМ!$B$34:$B$777,E$331)+'СЕТ СН'!$F$13</f>
        <v>651.88031488000001</v>
      </c>
      <c r="F354" s="36">
        <f>SUMIFS(СВЦЭМ!$J$34:$J$777,СВЦЭМ!$A$34:$A$777,$A354,СВЦЭМ!$B$34:$B$777,F$331)+'СЕТ СН'!$F$13</f>
        <v>655.90730867000002</v>
      </c>
      <c r="G354" s="36">
        <f>SUMIFS(СВЦЭМ!$J$34:$J$777,СВЦЭМ!$A$34:$A$777,$A354,СВЦЭМ!$B$34:$B$777,G$331)+'СЕТ СН'!$F$13</f>
        <v>649.02378532</v>
      </c>
      <c r="H354" s="36">
        <f>SUMIFS(СВЦЭМ!$J$34:$J$777,СВЦЭМ!$A$34:$A$777,$A354,СВЦЭМ!$B$34:$B$777,H$331)+'СЕТ СН'!$F$13</f>
        <v>624.79662435</v>
      </c>
      <c r="I354" s="36">
        <f>SUMIFS(СВЦЭМ!$J$34:$J$777,СВЦЭМ!$A$34:$A$777,$A354,СВЦЭМ!$B$34:$B$777,I$331)+'СЕТ СН'!$F$13</f>
        <v>574.17866364999998</v>
      </c>
      <c r="J354" s="36">
        <f>SUMIFS(СВЦЭМ!$J$34:$J$777,СВЦЭМ!$A$34:$A$777,$A354,СВЦЭМ!$B$34:$B$777,J$331)+'СЕТ СН'!$F$13</f>
        <v>526.83165590999999</v>
      </c>
      <c r="K354" s="36">
        <f>SUMIFS(СВЦЭМ!$J$34:$J$777,СВЦЭМ!$A$34:$A$777,$A354,СВЦЭМ!$B$34:$B$777,K$331)+'СЕТ СН'!$F$13</f>
        <v>474.03701711000002</v>
      </c>
      <c r="L354" s="36">
        <f>SUMIFS(СВЦЭМ!$J$34:$J$777,СВЦЭМ!$A$34:$A$777,$A354,СВЦЭМ!$B$34:$B$777,L$331)+'СЕТ СН'!$F$13</f>
        <v>470.98222950000002</v>
      </c>
      <c r="M354" s="36">
        <f>SUMIFS(СВЦЭМ!$J$34:$J$777,СВЦЭМ!$A$34:$A$777,$A354,СВЦЭМ!$B$34:$B$777,M$331)+'СЕТ СН'!$F$13</f>
        <v>506.78197103999997</v>
      </c>
      <c r="N354" s="36">
        <f>SUMIFS(СВЦЭМ!$J$34:$J$777,СВЦЭМ!$A$34:$A$777,$A354,СВЦЭМ!$B$34:$B$777,N$331)+'СЕТ СН'!$F$13</f>
        <v>550.32666410000002</v>
      </c>
      <c r="O354" s="36">
        <f>SUMIFS(СВЦЭМ!$J$34:$J$777,СВЦЭМ!$A$34:$A$777,$A354,СВЦЭМ!$B$34:$B$777,O$331)+'СЕТ СН'!$F$13</f>
        <v>578.84204255999998</v>
      </c>
      <c r="P354" s="36">
        <f>SUMIFS(СВЦЭМ!$J$34:$J$777,СВЦЭМ!$A$34:$A$777,$A354,СВЦЭМ!$B$34:$B$777,P$331)+'СЕТ СН'!$F$13</f>
        <v>586.88672228999997</v>
      </c>
      <c r="Q354" s="36">
        <f>SUMIFS(СВЦЭМ!$J$34:$J$777,СВЦЭМ!$A$34:$A$777,$A354,СВЦЭМ!$B$34:$B$777,Q$331)+'СЕТ СН'!$F$13</f>
        <v>574.04134663000002</v>
      </c>
      <c r="R354" s="36">
        <f>SUMIFS(СВЦЭМ!$J$34:$J$777,СВЦЭМ!$A$34:$A$777,$A354,СВЦЭМ!$B$34:$B$777,R$331)+'СЕТ СН'!$F$13</f>
        <v>523.14990781999995</v>
      </c>
      <c r="S354" s="36">
        <f>SUMIFS(СВЦЭМ!$J$34:$J$777,СВЦЭМ!$A$34:$A$777,$A354,СВЦЭМ!$B$34:$B$777,S$331)+'СЕТ СН'!$F$13</f>
        <v>456.99921051000001</v>
      </c>
      <c r="T354" s="36">
        <f>SUMIFS(СВЦЭМ!$J$34:$J$777,СВЦЭМ!$A$34:$A$777,$A354,СВЦЭМ!$B$34:$B$777,T$331)+'СЕТ СН'!$F$13</f>
        <v>431.56078666000002</v>
      </c>
      <c r="U354" s="36">
        <f>SUMIFS(СВЦЭМ!$J$34:$J$777,СВЦЭМ!$A$34:$A$777,$A354,СВЦЭМ!$B$34:$B$777,U$331)+'СЕТ СН'!$F$13</f>
        <v>434.59651960000002</v>
      </c>
      <c r="V354" s="36">
        <f>SUMIFS(СВЦЭМ!$J$34:$J$777,СВЦЭМ!$A$34:$A$777,$A354,СВЦЭМ!$B$34:$B$777,V$331)+'СЕТ СН'!$F$13</f>
        <v>445.71150516</v>
      </c>
      <c r="W354" s="36">
        <f>SUMIFS(СВЦЭМ!$J$34:$J$777,СВЦЭМ!$A$34:$A$777,$A354,СВЦЭМ!$B$34:$B$777,W$331)+'СЕТ СН'!$F$13</f>
        <v>454.30895301999999</v>
      </c>
      <c r="X354" s="36">
        <f>SUMIFS(СВЦЭМ!$J$34:$J$777,СВЦЭМ!$A$34:$A$777,$A354,СВЦЭМ!$B$34:$B$777,X$331)+'СЕТ СН'!$F$13</f>
        <v>466.37843196</v>
      </c>
      <c r="Y354" s="36">
        <f>SUMIFS(СВЦЭМ!$J$34:$J$777,СВЦЭМ!$A$34:$A$777,$A354,СВЦЭМ!$B$34:$B$777,Y$331)+'СЕТ СН'!$F$13</f>
        <v>512.27508568999997</v>
      </c>
    </row>
    <row r="355" spans="1:27" ht="15.75" x14ac:dyDescent="0.2">
      <c r="A355" s="35">
        <f t="shared" si="9"/>
        <v>43458</v>
      </c>
      <c r="B355" s="36">
        <f>SUMIFS(СВЦЭМ!$J$34:$J$777,СВЦЭМ!$A$34:$A$777,$A355,СВЦЭМ!$B$34:$B$777,B$331)+'СЕТ СН'!$F$13</f>
        <v>562.86127042999999</v>
      </c>
      <c r="C355" s="36">
        <f>SUMIFS(СВЦЭМ!$J$34:$J$777,СВЦЭМ!$A$34:$A$777,$A355,СВЦЭМ!$B$34:$B$777,C$331)+'СЕТ СН'!$F$13</f>
        <v>613.20135072000005</v>
      </c>
      <c r="D355" s="36">
        <f>SUMIFS(СВЦЭМ!$J$34:$J$777,СВЦЭМ!$A$34:$A$777,$A355,СВЦЭМ!$B$34:$B$777,D$331)+'СЕТ СН'!$F$13</f>
        <v>650.79589842999997</v>
      </c>
      <c r="E355" s="36">
        <f>SUMIFS(СВЦЭМ!$J$34:$J$777,СВЦЭМ!$A$34:$A$777,$A355,СВЦЭМ!$B$34:$B$777,E$331)+'СЕТ СН'!$F$13</f>
        <v>649.54986643999996</v>
      </c>
      <c r="F355" s="36">
        <f>SUMIFS(СВЦЭМ!$J$34:$J$777,СВЦЭМ!$A$34:$A$777,$A355,СВЦЭМ!$B$34:$B$777,F$331)+'СЕТ СН'!$F$13</f>
        <v>649.55997439999999</v>
      </c>
      <c r="G355" s="36">
        <f>SUMIFS(СВЦЭМ!$J$34:$J$777,СВЦЭМ!$A$34:$A$777,$A355,СВЦЭМ!$B$34:$B$777,G$331)+'СЕТ СН'!$F$13</f>
        <v>646.70598374999997</v>
      </c>
      <c r="H355" s="36">
        <f>SUMIFS(СВЦЭМ!$J$34:$J$777,СВЦЭМ!$A$34:$A$777,$A355,СВЦЭМ!$B$34:$B$777,H$331)+'СЕТ СН'!$F$13</f>
        <v>626.00412309000001</v>
      </c>
      <c r="I355" s="36">
        <f>SUMIFS(СВЦЭМ!$J$34:$J$777,СВЦЭМ!$A$34:$A$777,$A355,СВЦЭМ!$B$34:$B$777,I$331)+'СЕТ СН'!$F$13</f>
        <v>564.2956709</v>
      </c>
      <c r="J355" s="36">
        <f>SUMIFS(СВЦЭМ!$J$34:$J$777,СВЦЭМ!$A$34:$A$777,$A355,СВЦЭМ!$B$34:$B$777,J$331)+'СЕТ СН'!$F$13</f>
        <v>534.64832139999999</v>
      </c>
      <c r="K355" s="36">
        <f>SUMIFS(СВЦЭМ!$J$34:$J$777,СВЦЭМ!$A$34:$A$777,$A355,СВЦЭМ!$B$34:$B$777,K$331)+'СЕТ СН'!$F$13</f>
        <v>487.59714167999999</v>
      </c>
      <c r="L355" s="36">
        <f>SUMIFS(СВЦЭМ!$J$34:$J$777,СВЦЭМ!$A$34:$A$777,$A355,СВЦЭМ!$B$34:$B$777,L$331)+'СЕТ СН'!$F$13</f>
        <v>485.72471308000001</v>
      </c>
      <c r="M355" s="36">
        <f>SUMIFS(СВЦЭМ!$J$34:$J$777,СВЦЭМ!$A$34:$A$777,$A355,СВЦЭМ!$B$34:$B$777,M$331)+'СЕТ СН'!$F$13</f>
        <v>511.85704231</v>
      </c>
      <c r="N355" s="36">
        <f>SUMIFS(СВЦЭМ!$J$34:$J$777,СВЦЭМ!$A$34:$A$777,$A355,СВЦЭМ!$B$34:$B$777,N$331)+'СЕТ СН'!$F$13</f>
        <v>531.30992127000002</v>
      </c>
      <c r="O355" s="36">
        <f>SUMIFS(СВЦЭМ!$J$34:$J$777,СВЦЭМ!$A$34:$A$777,$A355,СВЦЭМ!$B$34:$B$777,O$331)+'СЕТ СН'!$F$13</f>
        <v>548.66164399000002</v>
      </c>
      <c r="P355" s="36">
        <f>SUMIFS(СВЦЭМ!$J$34:$J$777,СВЦЭМ!$A$34:$A$777,$A355,СВЦЭМ!$B$34:$B$777,P$331)+'СЕТ СН'!$F$13</f>
        <v>545.81041537999999</v>
      </c>
      <c r="Q355" s="36">
        <f>SUMIFS(СВЦЭМ!$J$34:$J$777,СВЦЭМ!$A$34:$A$777,$A355,СВЦЭМ!$B$34:$B$777,Q$331)+'СЕТ СН'!$F$13</f>
        <v>524.66920286000004</v>
      </c>
      <c r="R355" s="36">
        <f>SUMIFS(СВЦЭМ!$J$34:$J$777,СВЦЭМ!$A$34:$A$777,$A355,СВЦЭМ!$B$34:$B$777,R$331)+'СЕТ СН'!$F$13</f>
        <v>507.03226121</v>
      </c>
      <c r="S355" s="36">
        <f>SUMIFS(СВЦЭМ!$J$34:$J$777,СВЦЭМ!$A$34:$A$777,$A355,СВЦЭМ!$B$34:$B$777,S$331)+'СЕТ СН'!$F$13</f>
        <v>479.25063382000002</v>
      </c>
      <c r="T355" s="36">
        <f>SUMIFS(СВЦЭМ!$J$34:$J$777,СВЦЭМ!$A$34:$A$777,$A355,СВЦЭМ!$B$34:$B$777,T$331)+'СЕТ СН'!$F$13</f>
        <v>466.20705285000003</v>
      </c>
      <c r="U355" s="36">
        <f>SUMIFS(СВЦЭМ!$J$34:$J$777,СВЦЭМ!$A$34:$A$777,$A355,СВЦЭМ!$B$34:$B$777,U$331)+'СЕТ СН'!$F$13</f>
        <v>467.60506611</v>
      </c>
      <c r="V355" s="36">
        <f>SUMIFS(СВЦЭМ!$J$34:$J$777,СВЦЭМ!$A$34:$A$777,$A355,СВЦЭМ!$B$34:$B$777,V$331)+'СЕТ СН'!$F$13</f>
        <v>474.46243872000002</v>
      </c>
      <c r="W355" s="36">
        <f>SUMIFS(СВЦЭМ!$J$34:$J$777,СВЦЭМ!$A$34:$A$777,$A355,СВЦЭМ!$B$34:$B$777,W$331)+'СЕТ СН'!$F$13</f>
        <v>487.88296873000002</v>
      </c>
      <c r="X355" s="36">
        <f>SUMIFS(СВЦЭМ!$J$34:$J$777,СВЦЭМ!$A$34:$A$777,$A355,СВЦЭМ!$B$34:$B$777,X$331)+'СЕТ СН'!$F$13</f>
        <v>490.66438677999997</v>
      </c>
      <c r="Y355" s="36">
        <f>SUMIFS(СВЦЭМ!$J$34:$J$777,СВЦЭМ!$A$34:$A$777,$A355,СВЦЭМ!$B$34:$B$777,Y$331)+'СЕТ СН'!$F$13</f>
        <v>535.59366588</v>
      </c>
    </row>
    <row r="356" spans="1:27" ht="15.75" x14ac:dyDescent="0.2">
      <c r="A356" s="35">
        <f t="shared" si="9"/>
        <v>43459</v>
      </c>
      <c r="B356" s="36">
        <f>SUMIFS(СВЦЭМ!$J$34:$J$777,СВЦЭМ!$A$34:$A$777,$A356,СВЦЭМ!$B$34:$B$777,B$331)+'СЕТ СН'!$F$13</f>
        <v>582.74813028000005</v>
      </c>
      <c r="C356" s="36">
        <f>SUMIFS(СВЦЭМ!$J$34:$J$777,СВЦЭМ!$A$34:$A$777,$A356,СВЦЭМ!$B$34:$B$777,C$331)+'СЕТ СН'!$F$13</f>
        <v>627.72636666000005</v>
      </c>
      <c r="D356" s="36">
        <f>SUMIFS(СВЦЭМ!$J$34:$J$777,СВЦЭМ!$A$34:$A$777,$A356,СВЦЭМ!$B$34:$B$777,D$331)+'СЕТ СН'!$F$13</f>
        <v>666.03267118999997</v>
      </c>
      <c r="E356" s="36">
        <f>SUMIFS(СВЦЭМ!$J$34:$J$777,СВЦЭМ!$A$34:$A$777,$A356,СВЦЭМ!$B$34:$B$777,E$331)+'СЕТ СН'!$F$13</f>
        <v>675.27651033999996</v>
      </c>
      <c r="F356" s="36">
        <f>SUMIFS(СВЦЭМ!$J$34:$J$777,СВЦЭМ!$A$34:$A$777,$A356,СВЦЭМ!$B$34:$B$777,F$331)+'СЕТ СН'!$F$13</f>
        <v>675.54627442000003</v>
      </c>
      <c r="G356" s="36">
        <f>SUMIFS(СВЦЭМ!$J$34:$J$777,СВЦЭМ!$A$34:$A$777,$A356,СВЦЭМ!$B$34:$B$777,G$331)+'СЕТ СН'!$F$13</f>
        <v>662.51645282000004</v>
      </c>
      <c r="H356" s="36">
        <f>SUMIFS(СВЦЭМ!$J$34:$J$777,СВЦЭМ!$A$34:$A$777,$A356,СВЦЭМ!$B$34:$B$777,H$331)+'СЕТ СН'!$F$13</f>
        <v>620.54467653999995</v>
      </c>
      <c r="I356" s="36">
        <f>SUMIFS(СВЦЭМ!$J$34:$J$777,СВЦЭМ!$A$34:$A$777,$A356,СВЦЭМ!$B$34:$B$777,I$331)+'СЕТ СН'!$F$13</f>
        <v>554.66937203999998</v>
      </c>
      <c r="J356" s="36">
        <f>SUMIFS(СВЦЭМ!$J$34:$J$777,СВЦЭМ!$A$34:$A$777,$A356,СВЦЭМ!$B$34:$B$777,J$331)+'СЕТ СН'!$F$13</f>
        <v>523.45967456000005</v>
      </c>
      <c r="K356" s="36">
        <f>SUMIFS(СВЦЭМ!$J$34:$J$777,СВЦЭМ!$A$34:$A$777,$A356,СВЦЭМ!$B$34:$B$777,K$331)+'СЕТ СН'!$F$13</f>
        <v>485.63463295000003</v>
      </c>
      <c r="L356" s="36">
        <f>SUMIFS(СВЦЭМ!$J$34:$J$777,СВЦЭМ!$A$34:$A$777,$A356,СВЦЭМ!$B$34:$B$777,L$331)+'СЕТ СН'!$F$13</f>
        <v>480.67606013</v>
      </c>
      <c r="M356" s="36">
        <f>SUMIFS(СВЦЭМ!$J$34:$J$777,СВЦЭМ!$A$34:$A$777,$A356,СВЦЭМ!$B$34:$B$777,M$331)+'СЕТ СН'!$F$13</f>
        <v>506.88543207999999</v>
      </c>
      <c r="N356" s="36">
        <f>SUMIFS(СВЦЭМ!$J$34:$J$777,СВЦЭМ!$A$34:$A$777,$A356,СВЦЭМ!$B$34:$B$777,N$331)+'СЕТ СН'!$F$13</f>
        <v>546.12355558000002</v>
      </c>
      <c r="O356" s="36">
        <f>SUMIFS(СВЦЭМ!$J$34:$J$777,СВЦЭМ!$A$34:$A$777,$A356,СВЦЭМ!$B$34:$B$777,O$331)+'СЕТ СН'!$F$13</f>
        <v>570.10301288999995</v>
      </c>
      <c r="P356" s="36">
        <f>SUMIFS(СВЦЭМ!$J$34:$J$777,СВЦЭМ!$A$34:$A$777,$A356,СВЦЭМ!$B$34:$B$777,P$331)+'СЕТ СН'!$F$13</f>
        <v>573.54289347999998</v>
      </c>
      <c r="Q356" s="36">
        <f>SUMIFS(СВЦЭМ!$J$34:$J$777,СВЦЭМ!$A$34:$A$777,$A356,СВЦЭМ!$B$34:$B$777,Q$331)+'СЕТ СН'!$F$13</f>
        <v>565.42365572999995</v>
      </c>
      <c r="R356" s="36">
        <f>SUMIFS(СВЦЭМ!$J$34:$J$777,СВЦЭМ!$A$34:$A$777,$A356,СВЦЭМ!$B$34:$B$777,R$331)+'СЕТ СН'!$F$13</f>
        <v>531.96541511999999</v>
      </c>
      <c r="S356" s="36">
        <f>SUMIFS(СВЦЭМ!$J$34:$J$777,СВЦЭМ!$A$34:$A$777,$A356,СВЦЭМ!$B$34:$B$777,S$331)+'СЕТ СН'!$F$13</f>
        <v>489.32732440000001</v>
      </c>
      <c r="T356" s="36">
        <f>SUMIFS(СВЦЭМ!$J$34:$J$777,СВЦЭМ!$A$34:$A$777,$A356,СВЦЭМ!$B$34:$B$777,T$331)+'СЕТ СН'!$F$13</f>
        <v>460.79940820000002</v>
      </c>
      <c r="U356" s="36">
        <f>SUMIFS(СВЦЭМ!$J$34:$J$777,СВЦЭМ!$A$34:$A$777,$A356,СВЦЭМ!$B$34:$B$777,U$331)+'СЕТ СН'!$F$13</f>
        <v>465.88585423000001</v>
      </c>
      <c r="V356" s="36">
        <f>SUMIFS(СВЦЭМ!$J$34:$J$777,СВЦЭМ!$A$34:$A$777,$A356,СВЦЭМ!$B$34:$B$777,V$331)+'СЕТ СН'!$F$13</f>
        <v>473.61422171999999</v>
      </c>
      <c r="W356" s="36">
        <f>SUMIFS(СВЦЭМ!$J$34:$J$777,СВЦЭМ!$A$34:$A$777,$A356,СВЦЭМ!$B$34:$B$777,W$331)+'СЕТ СН'!$F$13</f>
        <v>479.65340586000002</v>
      </c>
      <c r="X356" s="36">
        <f>SUMIFS(СВЦЭМ!$J$34:$J$777,СВЦЭМ!$A$34:$A$777,$A356,СВЦЭМ!$B$34:$B$777,X$331)+'СЕТ СН'!$F$13</f>
        <v>484.20302241000002</v>
      </c>
      <c r="Y356" s="36">
        <f>SUMIFS(СВЦЭМ!$J$34:$J$777,СВЦЭМ!$A$34:$A$777,$A356,СВЦЭМ!$B$34:$B$777,Y$331)+'СЕТ СН'!$F$13</f>
        <v>530.39363741</v>
      </c>
    </row>
    <row r="357" spans="1:27" ht="15.75" x14ac:dyDescent="0.2">
      <c r="A357" s="35">
        <f t="shared" si="9"/>
        <v>43460</v>
      </c>
      <c r="B357" s="36">
        <f>SUMIFS(СВЦЭМ!$J$34:$J$777,СВЦЭМ!$A$34:$A$777,$A357,СВЦЭМ!$B$34:$B$777,B$331)+'СЕТ СН'!$F$13</f>
        <v>573.18211957999995</v>
      </c>
      <c r="C357" s="36">
        <f>SUMIFS(СВЦЭМ!$J$34:$J$777,СВЦЭМ!$A$34:$A$777,$A357,СВЦЭМ!$B$34:$B$777,C$331)+'СЕТ СН'!$F$13</f>
        <v>632.56308292000006</v>
      </c>
      <c r="D357" s="36">
        <f>SUMIFS(СВЦЭМ!$J$34:$J$777,СВЦЭМ!$A$34:$A$777,$A357,СВЦЭМ!$B$34:$B$777,D$331)+'СЕТ СН'!$F$13</f>
        <v>663.21761026000001</v>
      </c>
      <c r="E357" s="36">
        <f>SUMIFS(СВЦЭМ!$J$34:$J$777,СВЦЭМ!$A$34:$A$777,$A357,СВЦЭМ!$B$34:$B$777,E$331)+'СЕТ СН'!$F$13</f>
        <v>662.49132852000002</v>
      </c>
      <c r="F357" s="36">
        <f>SUMIFS(СВЦЭМ!$J$34:$J$777,СВЦЭМ!$A$34:$A$777,$A357,СВЦЭМ!$B$34:$B$777,F$331)+'СЕТ СН'!$F$13</f>
        <v>661.85865147000004</v>
      </c>
      <c r="G357" s="36">
        <f>SUMIFS(СВЦЭМ!$J$34:$J$777,СВЦЭМ!$A$34:$A$777,$A357,СВЦЭМ!$B$34:$B$777,G$331)+'СЕТ СН'!$F$13</f>
        <v>652.05078154</v>
      </c>
      <c r="H357" s="36">
        <f>SUMIFS(СВЦЭМ!$J$34:$J$777,СВЦЭМ!$A$34:$A$777,$A357,СВЦЭМ!$B$34:$B$777,H$331)+'СЕТ СН'!$F$13</f>
        <v>614.82164561000002</v>
      </c>
      <c r="I357" s="36">
        <f>SUMIFS(СВЦЭМ!$J$34:$J$777,СВЦЭМ!$A$34:$A$777,$A357,СВЦЭМ!$B$34:$B$777,I$331)+'СЕТ СН'!$F$13</f>
        <v>561.79096397000001</v>
      </c>
      <c r="J357" s="36">
        <f>SUMIFS(СВЦЭМ!$J$34:$J$777,СВЦЭМ!$A$34:$A$777,$A357,СВЦЭМ!$B$34:$B$777,J$331)+'СЕТ СН'!$F$13</f>
        <v>531.39263871000003</v>
      </c>
      <c r="K357" s="36">
        <f>SUMIFS(СВЦЭМ!$J$34:$J$777,СВЦЭМ!$A$34:$A$777,$A357,СВЦЭМ!$B$34:$B$777,K$331)+'СЕТ СН'!$F$13</f>
        <v>491.97216071999998</v>
      </c>
      <c r="L357" s="36">
        <f>SUMIFS(СВЦЭМ!$J$34:$J$777,СВЦЭМ!$A$34:$A$777,$A357,СВЦЭМ!$B$34:$B$777,L$331)+'СЕТ СН'!$F$13</f>
        <v>490.95909085</v>
      </c>
      <c r="M357" s="36">
        <f>SUMIFS(СВЦЭМ!$J$34:$J$777,СВЦЭМ!$A$34:$A$777,$A357,СВЦЭМ!$B$34:$B$777,M$331)+'СЕТ СН'!$F$13</f>
        <v>523.94993717</v>
      </c>
      <c r="N357" s="36">
        <f>SUMIFS(СВЦЭМ!$J$34:$J$777,СВЦЭМ!$A$34:$A$777,$A357,СВЦЭМ!$B$34:$B$777,N$331)+'СЕТ СН'!$F$13</f>
        <v>565.82367366999995</v>
      </c>
      <c r="O357" s="36">
        <f>SUMIFS(СВЦЭМ!$J$34:$J$777,СВЦЭМ!$A$34:$A$777,$A357,СВЦЭМ!$B$34:$B$777,O$331)+'СЕТ СН'!$F$13</f>
        <v>590.84195407000004</v>
      </c>
      <c r="P357" s="36">
        <f>SUMIFS(СВЦЭМ!$J$34:$J$777,СВЦЭМ!$A$34:$A$777,$A357,СВЦЭМ!$B$34:$B$777,P$331)+'СЕТ СН'!$F$13</f>
        <v>600.46794074000002</v>
      </c>
      <c r="Q357" s="36">
        <f>SUMIFS(СВЦЭМ!$J$34:$J$777,СВЦЭМ!$A$34:$A$777,$A357,СВЦЭМ!$B$34:$B$777,Q$331)+'СЕТ СН'!$F$13</f>
        <v>582.19662645999995</v>
      </c>
      <c r="R357" s="36">
        <f>SUMIFS(СВЦЭМ!$J$34:$J$777,СВЦЭМ!$A$34:$A$777,$A357,СВЦЭМ!$B$34:$B$777,R$331)+'СЕТ СН'!$F$13</f>
        <v>549.62139895999996</v>
      </c>
      <c r="S357" s="36">
        <f>SUMIFS(СВЦЭМ!$J$34:$J$777,СВЦЭМ!$A$34:$A$777,$A357,СВЦЭМ!$B$34:$B$777,S$331)+'СЕТ СН'!$F$13</f>
        <v>493.42828562</v>
      </c>
      <c r="T357" s="36">
        <f>SUMIFS(СВЦЭМ!$J$34:$J$777,СВЦЭМ!$A$34:$A$777,$A357,СВЦЭМ!$B$34:$B$777,T$331)+'СЕТ СН'!$F$13</f>
        <v>472.65689362000001</v>
      </c>
      <c r="U357" s="36">
        <f>SUMIFS(СВЦЭМ!$J$34:$J$777,СВЦЭМ!$A$34:$A$777,$A357,СВЦЭМ!$B$34:$B$777,U$331)+'СЕТ СН'!$F$13</f>
        <v>473.89771875999998</v>
      </c>
      <c r="V357" s="36">
        <f>SUMIFS(СВЦЭМ!$J$34:$J$777,СВЦЭМ!$A$34:$A$777,$A357,СВЦЭМ!$B$34:$B$777,V$331)+'СЕТ СН'!$F$13</f>
        <v>480.03412476</v>
      </c>
      <c r="W357" s="36">
        <f>SUMIFS(СВЦЭМ!$J$34:$J$777,СВЦЭМ!$A$34:$A$777,$A357,СВЦЭМ!$B$34:$B$777,W$331)+'СЕТ СН'!$F$13</f>
        <v>489.03009315999998</v>
      </c>
      <c r="X357" s="36">
        <f>SUMIFS(СВЦЭМ!$J$34:$J$777,СВЦЭМ!$A$34:$A$777,$A357,СВЦЭМ!$B$34:$B$777,X$331)+'СЕТ СН'!$F$13</f>
        <v>495.84041249000001</v>
      </c>
      <c r="Y357" s="36">
        <f>SUMIFS(СВЦЭМ!$J$34:$J$777,СВЦЭМ!$A$34:$A$777,$A357,СВЦЭМ!$B$34:$B$777,Y$331)+'СЕТ СН'!$F$13</f>
        <v>537.02286353</v>
      </c>
    </row>
    <row r="358" spans="1:27" ht="15.75" x14ac:dyDescent="0.2">
      <c r="A358" s="35">
        <f t="shared" si="9"/>
        <v>43461</v>
      </c>
      <c r="B358" s="36">
        <f>SUMIFS(СВЦЭМ!$J$34:$J$777,СВЦЭМ!$A$34:$A$777,$A358,СВЦЭМ!$B$34:$B$777,B$331)+'СЕТ СН'!$F$13</f>
        <v>591.64535329</v>
      </c>
      <c r="C358" s="36">
        <f>SUMIFS(СВЦЭМ!$J$34:$J$777,СВЦЭМ!$A$34:$A$777,$A358,СВЦЭМ!$B$34:$B$777,C$331)+'СЕТ СН'!$F$13</f>
        <v>634.01705841</v>
      </c>
      <c r="D358" s="36">
        <f>SUMIFS(СВЦЭМ!$J$34:$J$777,СВЦЭМ!$A$34:$A$777,$A358,СВЦЭМ!$B$34:$B$777,D$331)+'СЕТ СН'!$F$13</f>
        <v>665.52096537</v>
      </c>
      <c r="E358" s="36">
        <f>SUMIFS(СВЦЭМ!$J$34:$J$777,СВЦЭМ!$A$34:$A$777,$A358,СВЦЭМ!$B$34:$B$777,E$331)+'СЕТ СН'!$F$13</f>
        <v>686.79234990999998</v>
      </c>
      <c r="F358" s="36">
        <f>SUMIFS(СВЦЭМ!$J$34:$J$777,СВЦЭМ!$A$34:$A$777,$A358,СВЦЭМ!$B$34:$B$777,F$331)+'СЕТ СН'!$F$13</f>
        <v>689.67883958000004</v>
      </c>
      <c r="G358" s="36">
        <f>SUMIFS(СВЦЭМ!$J$34:$J$777,СВЦЭМ!$A$34:$A$777,$A358,СВЦЭМ!$B$34:$B$777,G$331)+'СЕТ СН'!$F$13</f>
        <v>682.45980454999994</v>
      </c>
      <c r="H358" s="36">
        <f>SUMIFS(СВЦЭМ!$J$34:$J$777,СВЦЭМ!$A$34:$A$777,$A358,СВЦЭМ!$B$34:$B$777,H$331)+'СЕТ СН'!$F$13</f>
        <v>655.06504891999998</v>
      </c>
      <c r="I358" s="36">
        <f>SUMIFS(СВЦЭМ!$J$34:$J$777,СВЦЭМ!$A$34:$A$777,$A358,СВЦЭМ!$B$34:$B$777,I$331)+'СЕТ СН'!$F$13</f>
        <v>593.70883276999996</v>
      </c>
      <c r="J358" s="36">
        <f>SUMIFS(СВЦЭМ!$J$34:$J$777,СВЦЭМ!$A$34:$A$777,$A358,СВЦЭМ!$B$34:$B$777,J$331)+'СЕТ СН'!$F$13</f>
        <v>563.63049134000005</v>
      </c>
      <c r="K358" s="36">
        <f>SUMIFS(СВЦЭМ!$J$34:$J$777,СВЦЭМ!$A$34:$A$777,$A358,СВЦЭМ!$B$34:$B$777,K$331)+'СЕТ СН'!$F$13</f>
        <v>531.90943393999999</v>
      </c>
      <c r="L358" s="36">
        <f>SUMIFS(СВЦЭМ!$J$34:$J$777,СВЦЭМ!$A$34:$A$777,$A358,СВЦЭМ!$B$34:$B$777,L$331)+'СЕТ СН'!$F$13</f>
        <v>534.71373833999996</v>
      </c>
      <c r="M358" s="36">
        <f>SUMIFS(СВЦЭМ!$J$34:$J$777,СВЦЭМ!$A$34:$A$777,$A358,СВЦЭМ!$B$34:$B$777,M$331)+'СЕТ СН'!$F$13</f>
        <v>565.09927987000003</v>
      </c>
      <c r="N358" s="36">
        <f>SUMIFS(СВЦЭМ!$J$34:$J$777,СВЦЭМ!$A$34:$A$777,$A358,СВЦЭМ!$B$34:$B$777,N$331)+'СЕТ СН'!$F$13</f>
        <v>589.16315149000002</v>
      </c>
      <c r="O358" s="36">
        <f>SUMIFS(СВЦЭМ!$J$34:$J$777,СВЦЭМ!$A$34:$A$777,$A358,СВЦЭМ!$B$34:$B$777,O$331)+'СЕТ СН'!$F$13</f>
        <v>600.50997946999996</v>
      </c>
      <c r="P358" s="36">
        <f>SUMIFS(СВЦЭМ!$J$34:$J$777,СВЦЭМ!$A$34:$A$777,$A358,СВЦЭМ!$B$34:$B$777,P$331)+'СЕТ СН'!$F$13</f>
        <v>620.53463375000001</v>
      </c>
      <c r="Q358" s="36">
        <f>SUMIFS(СВЦЭМ!$J$34:$J$777,СВЦЭМ!$A$34:$A$777,$A358,СВЦЭМ!$B$34:$B$777,Q$331)+'СЕТ СН'!$F$13</f>
        <v>622.89917107999997</v>
      </c>
      <c r="R358" s="36">
        <f>SUMIFS(СВЦЭМ!$J$34:$J$777,СВЦЭМ!$A$34:$A$777,$A358,СВЦЭМ!$B$34:$B$777,R$331)+'СЕТ СН'!$F$13</f>
        <v>592.02139509999995</v>
      </c>
      <c r="S358" s="36">
        <f>SUMIFS(СВЦЭМ!$J$34:$J$777,СВЦЭМ!$A$34:$A$777,$A358,СВЦЭМ!$B$34:$B$777,S$331)+'СЕТ СН'!$F$13</f>
        <v>546.18154678999997</v>
      </c>
      <c r="T358" s="36">
        <f>SUMIFS(СВЦЭМ!$J$34:$J$777,СВЦЭМ!$A$34:$A$777,$A358,СВЦЭМ!$B$34:$B$777,T$331)+'СЕТ СН'!$F$13</f>
        <v>518.97348463000003</v>
      </c>
      <c r="U358" s="36">
        <f>SUMIFS(СВЦЭМ!$J$34:$J$777,СВЦЭМ!$A$34:$A$777,$A358,СВЦЭМ!$B$34:$B$777,U$331)+'СЕТ СН'!$F$13</f>
        <v>519.8821676</v>
      </c>
      <c r="V358" s="36">
        <f>SUMIFS(СВЦЭМ!$J$34:$J$777,СВЦЭМ!$A$34:$A$777,$A358,СВЦЭМ!$B$34:$B$777,V$331)+'СЕТ СН'!$F$13</f>
        <v>527.15060274999996</v>
      </c>
      <c r="W358" s="36">
        <f>SUMIFS(СВЦЭМ!$J$34:$J$777,СВЦЭМ!$A$34:$A$777,$A358,СВЦЭМ!$B$34:$B$777,W$331)+'СЕТ СН'!$F$13</f>
        <v>536.43002046000004</v>
      </c>
      <c r="X358" s="36">
        <f>SUMIFS(СВЦЭМ!$J$34:$J$777,СВЦЭМ!$A$34:$A$777,$A358,СВЦЭМ!$B$34:$B$777,X$331)+'СЕТ СН'!$F$13</f>
        <v>547.89626808000003</v>
      </c>
      <c r="Y358" s="36">
        <f>SUMIFS(СВЦЭМ!$J$34:$J$777,СВЦЭМ!$A$34:$A$777,$A358,СВЦЭМ!$B$34:$B$777,Y$331)+'СЕТ СН'!$F$13</f>
        <v>584.54877553999995</v>
      </c>
    </row>
    <row r="359" spans="1:27" ht="15.75" x14ac:dyDescent="0.2">
      <c r="A359" s="35">
        <f t="shared" si="9"/>
        <v>43462</v>
      </c>
      <c r="B359" s="36">
        <f>SUMIFS(СВЦЭМ!$J$34:$J$777,СВЦЭМ!$A$34:$A$777,$A359,СВЦЭМ!$B$34:$B$777,B$331)+'СЕТ СН'!$F$13</f>
        <v>613.39179059000003</v>
      </c>
      <c r="C359" s="36">
        <f>SUMIFS(СВЦЭМ!$J$34:$J$777,СВЦЭМ!$A$34:$A$777,$A359,СВЦЭМ!$B$34:$B$777,C$331)+'СЕТ СН'!$F$13</f>
        <v>644.24770463000004</v>
      </c>
      <c r="D359" s="36">
        <f>SUMIFS(СВЦЭМ!$J$34:$J$777,СВЦЭМ!$A$34:$A$777,$A359,СВЦЭМ!$B$34:$B$777,D$331)+'СЕТ СН'!$F$13</f>
        <v>682.51800269</v>
      </c>
      <c r="E359" s="36">
        <f>SUMIFS(СВЦЭМ!$J$34:$J$777,СВЦЭМ!$A$34:$A$777,$A359,СВЦЭМ!$B$34:$B$777,E$331)+'СЕТ СН'!$F$13</f>
        <v>688.02597708999997</v>
      </c>
      <c r="F359" s="36">
        <f>SUMIFS(СВЦЭМ!$J$34:$J$777,СВЦЭМ!$A$34:$A$777,$A359,СВЦЭМ!$B$34:$B$777,F$331)+'СЕТ СН'!$F$13</f>
        <v>694.51858726</v>
      </c>
      <c r="G359" s="36">
        <f>SUMIFS(СВЦЭМ!$J$34:$J$777,СВЦЭМ!$A$34:$A$777,$A359,СВЦЭМ!$B$34:$B$777,G$331)+'СЕТ СН'!$F$13</f>
        <v>678.76032998000005</v>
      </c>
      <c r="H359" s="36">
        <f>SUMIFS(СВЦЭМ!$J$34:$J$777,СВЦЭМ!$A$34:$A$777,$A359,СВЦЭМ!$B$34:$B$777,H$331)+'СЕТ СН'!$F$13</f>
        <v>640.12474472999997</v>
      </c>
      <c r="I359" s="36">
        <f>SUMIFS(СВЦЭМ!$J$34:$J$777,СВЦЭМ!$A$34:$A$777,$A359,СВЦЭМ!$B$34:$B$777,I$331)+'СЕТ СН'!$F$13</f>
        <v>581.88517795999996</v>
      </c>
      <c r="J359" s="36">
        <f>SUMIFS(СВЦЭМ!$J$34:$J$777,СВЦЭМ!$A$34:$A$777,$A359,СВЦЭМ!$B$34:$B$777,J$331)+'СЕТ СН'!$F$13</f>
        <v>544.27228547000004</v>
      </c>
      <c r="K359" s="36">
        <f>SUMIFS(СВЦЭМ!$J$34:$J$777,СВЦЭМ!$A$34:$A$777,$A359,СВЦЭМ!$B$34:$B$777,K$331)+'СЕТ СН'!$F$13</f>
        <v>504.03753448999998</v>
      </c>
      <c r="L359" s="36">
        <f>SUMIFS(СВЦЭМ!$J$34:$J$777,СВЦЭМ!$A$34:$A$777,$A359,СВЦЭМ!$B$34:$B$777,L$331)+'СЕТ СН'!$F$13</f>
        <v>501.64809983999999</v>
      </c>
      <c r="M359" s="36">
        <f>SUMIFS(СВЦЭМ!$J$34:$J$777,СВЦЭМ!$A$34:$A$777,$A359,СВЦЭМ!$B$34:$B$777,M$331)+'СЕТ СН'!$F$13</f>
        <v>531.55633050999995</v>
      </c>
      <c r="N359" s="36">
        <f>SUMIFS(СВЦЭМ!$J$34:$J$777,СВЦЭМ!$A$34:$A$777,$A359,СВЦЭМ!$B$34:$B$777,N$331)+'СЕТ СН'!$F$13</f>
        <v>559.52025891000005</v>
      </c>
      <c r="O359" s="36">
        <f>SUMIFS(СВЦЭМ!$J$34:$J$777,СВЦЭМ!$A$34:$A$777,$A359,СВЦЭМ!$B$34:$B$777,O$331)+'СЕТ СН'!$F$13</f>
        <v>588.41256140999997</v>
      </c>
      <c r="P359" s="36">
        <f>SUMIFS(СВЦЭМ!$J$34:$J$777,СВЦЭМ!$A$34:$A$777,$A359,СВЦЭМ!$B$34:$B$777,P$331)+'СЕТ СН'!$F$13</f>
        <v>596.29369846999998</v>
      </c>
      <c r="Q359" s="36">
        <f>SUMIFS(СВЦЭМ!$J$34:$J$777,СВЦЭМ!$A$34:$A$777,$A359,СВЦЭМ!$B$34:$B$777,Q$331)+'СЕТ СН'!$F$13</f>
        <v>582.61339768000005</v>
      </c>
      <c r="R359" s="36">
        <f>SUMIFS(СВЦЭМ!$J$34:$J$777,СВЦЭМ!$A$34:$A$777,$A359,СВЦЭМ!$B$34:$B$777,R$331)+'СЕТ СН'!$F$13</f>
        <v>549.76904748000004</v>
      </c>
      <c r="S359" s="36">
        <f>SUMIFS(СВЦЭМ!$J$34:$J$777,СВЦЭМ!$A$34:$A$777,$A359,СВЦЭМ!$B$34:$B$777,S$331)+'СЕТ СН'!$F$13</f>
        <v>504.27558409</v>
      </c>
      <c r="T359" s="36">
        <f>SUMIFS(СВЦЭМ!$J$34:$J$777,СВЦЭМ!$A$34:$A$777,$A359,СВЦЭМ!$B$34:$B$777,T$331)+'СЕТ СН'!$F$13</f>
        <v>478.34162364000002</v>
      </c>
      <c r="U359" s="36">
        <f>SUMIFS(СВЦЭМ!$J$34:$J$777,СВЦЭМ!$A$34:$A$777,$A359,СВЦЭМ!$B$34:$B$777,U$331)+'СЕТ СН'!$F$13</f>
        <v>481.12629350999998</v>
      </c>
      <c r="V359" s="36">
        <f>SUMIFS(СВЦЭМ!$J$34:$J$777,СВЦЭМ!$A$34:$A$777,$A359,СВЦЭМ!$B$34:$B$777,V$331)+'СЕТ СН'!$F$13</f>
        <v>488.68775435999999</v>
      </c>
      <c r="W359" s="36">
        <f>SUMIFS(СВЦЭМ!$J$34:$J$777,СВЦЭМ!$A$34:$A$777,$A359,СВЦЭМ!$B$34:$B$777,W$331)+'СЕТ СН'!$F$13</f>
        <v>493.56370032000001</v>
      </c>
      <c r="X359" s="36">
        <f>SUMIFS(СВЦЭМ!$J$34:$J$777,СВЦЭМ!$A$34:$A$777,$A359,СВЦЭМ!$B$34:$B$777,X$331)+'СЕТ СН'!$F$13</f>
        <v>502.54137696999999</v>
      </c>
      <c r="Y359" s="36">
        <f>SUMIFS(СВЦЭМ!$J$34:$J$777,СВЦЭМ!$A$34:$A$777,$A359,СВЦЭМ!$B$34:$B$777,Y$331)+'СЕТ СН'!$F$13</f>
        <v>551.82806583000001</v>
      </c>
    </row>
    <row r="360" spans="1:27" ht="15.75" x14ac:dyDescent="0.2">
      <c r="A360" s="35">
        <f t="shared" si="9"/>
        <v>43463</v>
      </c>
      <c r="B360" s="36">
        <f>SUMIFS(СВЦЭМ!$J$34:$J$777,СВЦЭМ!$A$34:$A$777,$A360,СВЦЭМ!$B$34:$B$777,B$331)+'СЕТ СН'!$F$13</f>
        <v>598.68393939999999</v>
      </c>
      <c r="C360" s="36">
        <f>SUMIFS(СВЦЭМ!$J$34:$J$777,СВЦЭМ!$A$34:$A$777,$A360,СВЦЭМ!$B$34:$B$777,C$331)+'СЕТ СН'!$F$13</f>
        <v>654.63119440000003</v>
      </c>
      <c r="D360" s="36">
        <f>SUMIFS(СВЦЭМ!$J$34:$J$777,СВЦЭМ!$A$34:$A$777,$A360,СВЦЭМ!$B$34:$B$777,D$331)+'СЕТ СН'!$F$13</f>
        <v>699.16924944000004</v>
      </c>
      <c r="E360" s="36">
        <f>SUMIFS(СВЦЭМ!$J$34:$J$777,СВЦЭМ!$A$34:$A$777,$A360,СВЦЭМ!$B$34:$B$777,E$331)+'СЕТ СН'!$F$13</f>
        <v>708.83955134999997</v>
      </c>
      <c r="F360" s="36">
        <f>SUMIFS(СВЦЭМ!$J$34:$J$777,СВЦЭМ!$A$34:$A$777,$A360,СВЦЭМ!$B$34:$B$777,F$331)+'СЕТ СН'!$F$13</f>
        <v>708.80887784000004</v>
      </c>
      <c r="G360" s="36">
        <f>SUMIFS(СВЦЭМ!$J$34:$J$777,СВЦЭМ!$A$34:$A$777,$A360,СВЦЭМ!$B$34:$B$777,G$331)+'СЕТ СН'!$F$13</f>
        <v>698.73759751</v>
      </c>
      <c r="H360" s="36">
        <f>SUMIFS(СВЦЭМ!$J$34:$J$777,СВЦЭМ!$A$34:$A$777,$A360,СВЦЭМ!$B$34:$B$777,H$331)+'СЕТ СН'!$F$13</f>
        <v>646.17703630999995</v>
      </c>
      <c r="I360" s="36">
        <f>SUMIFS(СВЦЭМ!$J$34:$J$777,СВЦЭМ!$A$34:$A$777,$A360,СВЦЭМ!$B$34:$B$777,I$331)+'СЕТ СН'!$F$13</f>
        <v>601.20207120999999</v>
      </c>
      <c r="J360" s="36">
        <f>SUMIFS(СВЦЭМ!$J$34:$J$777,СВЦЭМ!$A$34:$A$777,$A360,СВЦЭМ!$B$34:$B$777,J$331)+'СЕТ СН'!$F$13</f>
        <v>570.84980814999994</v>
      </c>
      <c r="K360" s="36">
        <f>SUMIFS(СВЦЭМ!$J$34:$J$777,СВЦЭМ!$A$34:$A$777,$A360,СВЦЭМ!$B$34:$B$777,K$331)+'СЕТ СН'!$F$13</f>
        <v>524.44180523</v>
      </c>
      <c r="L360" s="36">
        <f>SUMIFS(СВЦЭМ!$J$34:$J$777,СВЦЭМ!$A$34:$A$777,$A360,СВЦЭМ!$B$34:$B$777,L$331)+'СЕТ СН'!$F$13</f>
        <v>523.66032603999997</v>
      </c>
      <c r="M360" s="36">
        <f>SUMIFS(СВЦЭМ!$J$34:$J$777,СВЦЭМ!$A$34:$A$777,$A360,СВЦЭМ!$B$34:$B$777,M$331)+'СЕТ СН'!$F$13</f>
        <v>564.34498386999996</v>
      </c>
      <c r="N360" s="36">
        <f>SUMIFS(СВЦЭМ!$J$34:$J$777,СВЦЭМ!$A$34:$A$777,$A360,СВЦЭМ!$B$34:$B$777,N$331)+'СЕТ СН'!$F$13</f>
        <v>589.52713778999998</v>
      </c>
      <c r="O360" s="36">
        <f>SUMIFS(СВЦЭМ!$J$34:$J$777,СВЦЭМ!$A$34:$A$777,$A360,СВЦЭМ!$B$34:$B$777,O$331)+'СЕТ СН'!$F$13</f>
        <v>595.52480359000003</v>
      </c>
      <c r="P360" s="36">
        <f>SUMIFS(СВЦЭМ!$J$34:$J$777,СВЦЭМ!$A$34:$A$777,$A360,СВЦЭМ!$B$34:$B$777,P$331)+'СЕТ СН'!$F$13</f>
        <v>599.34483803000001</v>
      </c>
      <c r="Q360" s="36">
        <f>SUMIFS(СВЦЭМ!$J$34:$J$777,СВЦЭМ!$A$34:$A$777,$A360,СВЦЭМ!$B$34:$B$777,Q$331)+'СЕТ СН'!$F$13</f>
        <v>592.19130858999995</v>
      </c>
      <c r="R360" s="36">
        <f>SUMIFS(СВЦЭМ!$J$34:$J$777,СВЦЭМ!$A$34:$A$777,$A360,СВЦЭМ!$B$34:$B$777,R$331)+'СЕТ СН'!$F$13</f>
        <v>564.66181732999996</v>
      </c>
      <c r="S360" s="36">
        <f>SUMIFS(СВЦЭМ!$J$34:$J$777,СВЦЭМ!$A$34:$A$777,$A360,СВЦЭМ!$B$34:$B$777,S$331)+'СЕТ СН'!$F$13</f>
        <v>514.71503849999999</v>
      </c>
      <c r="T360" s="36">
        <f>SUMIFS(СВЦЭМ!$J$34:$J$777,СВЦЭМ!$A$34:$A$777,$A360,СВЦЭМ!$B$34:$B$777,T$331)+'СЕТ СН'!$F$13</f>
        <v>497.83144823999999</v>
      </c>
      <c r="U360" s="36">
        <f>SUMIFS(СВЦЭМ!$J$34:$J$777,СВЦЭМ!$A$34:$A$777,$A360,СВЦЭМ!$B$34:$B$777,U$331)+'СЕТ СН'!$F$13</f>
        <v>497.43419175000002</v>
      </c>
      <c r="V360" s="36">
        <f>SUMIFS(СВЦЭМ!$J$34:$J$777,СВЦЭМ!$A$34:$A$777,$A360,СВЦЭМ!$B$34:$B$777,V$331)+'СЕТ СН'!$F$13</f>
        <v>511.15217185</v>
      </c>
      <c r="W360" s="36">
        <f>SUMIFS(СВЦЭМ!$J$34:$J$777,СВЦЭМ!$A$34:$A$777,$A360,СВЦЭМ!$B$34:$B$777,W$331)+'СЕТ СН'!$F$13</f>
        <v>514.50669946999994</v>
      </c>
      <c r="X360" s="36">
        <f>SUMIFS(СВЦЭМ!$J$34:$J$777,СВЦЭМ!$A$34:$A$777,$A360,СВЦЭМ!$B$34:$B$777,X$331)+'СЕТ СН'!$F$13</f>
        <v>518.06972786999995</v>
      </c>
      <c r="Y360" s="36">
        <f>SUMIFS(СВЦЭМ!$J$34:$J$777,СВЦЭМ!$A$34:$A$777,$A360,СВЦЭМ!$B$34:$B$777,Y$331)+'СЕТ СН'!$F$13</f>
        <v>559.85758962</v>
      </c>
    </row>
    <row r="361" spans="1:27" ht="15.75" x14ac:dyDescent="0.2">
      <c r="A361" s="35">
        <f t="shared" si="9"/>
        <v>43464</v>
      </c>
      <c r="B361" s="36">
        <f>SUMIFS(СВЦЭМ!$J$34:$J$777,СВЦЭМ!$A$34:$A$777,$A361,СВЦЭМ!$B$34:$B$777,B$331)+'СЕТ СН'!$F$13</f>
        <v>608.84439667000004</v>
      </c>
      <c r="C361" s="36">
        <f>SUMIFS(СВЦЭМ!$J$34:$J$777,СВЦЭМ!$A$34:$A$777,$A361,СВЦЭМ!$B$34:$B$777,C$331)+'СЕТ СН'!$F$13</f>
        <v>653.09743736999997</v>
      </c>
      <c r="D361" s="36">
        <f>SUMIFS(СВЦЭМ!$J$34:$J$777,СВЦЭМ!$A$34:$A$777,$A361,СВЦЭМ!$B$34:$B$777,D$331)+'СЕТ СН'!$F$13</f>
        <v>667.71062174999997</v>
      </c>
      <c r="E361" s="36">
        <f>SUMIFS(СВЦЭМ!$J$34:$J$777,СВЦЭМ!$A$34:$A$777,$A361,СВЦЭМ!$B$34:$B$777,E$331)+'СЕТ СН'!$F$13</f>
        <v>666.75917799000001</v>
      </c>
      <c r="F361" s="36">
        <f>SUMIFS(СВЦЭМ!$J$34:$J$777,СВЦЭМ!$A$34:$A$777,$A361,СВЦЭМ!$B$34:$B$777,F$331)+'СЕТ СН'!$F$13</f>
        <v>666.75861452000004</v>
      </c>
      <c r="G361" s="36">
        <f>SUMIFS(СВЦЭМ!$J$34:$J$777,СВЦЭМ!$A$34:$A$777,$A361,СВЦЭМ!$B$34:$B$777,G$331)+'СЕТ СН'!$F$13</f>
        <v>668.19344939999996</v>
      </c>
      <c r="H361" s="36">
        <f>SUMIFS(СВЦЭМ!$J$34:$J$777,СВЦЭМ!$A$34:$A$777,$A361,СВЦЭМ!$B$34:$B$777,H$331)+'СЕТ СН'!$F$13</f>
        <v>660.33116264</v>
      </c>
      <c r="I361" s="36">
        <f>SUMIFS(СВЦЭМ!$J$34:$J$777,СВЦЭМ!$A$34:$A$777,$A361,СВЦЭМ!$B$34:$B$777,I$331)+'СЕТ СН'!$F$13</f>
        <v>632.49870332</v>
      </c>
      <c r="J361" s="36">
        <f>SUMIFS(СВЦЭМ!$J$34:$J$777,СВЦЭМ!$A$34:$A$777,$A361,СВЦЭМ!$B$34:$B$777,J$331)+'СЕТ СН'!$F$13</f>
        <v>590.17470222999998</v>
      </c>
      <c r="K361" s="36">
        <f>SUMIFS(СВЦЭМ!$J$34:$J$777,СВЦЭМ!$A$34:$A$777,$A361,СВЦЭМ!$B$34:$B$777,K$331)+'СЕТ СН'!$F$13</f>
        <v>536.51736746999995</v>
      </c>
      <c r="L361" s="36">
        <f>SUMIFS(СВЦЭМ!$J$34:$J$777,СВЦЭМ!$A$34:$A$777,$A361,СВЦЭМ!$B$34:$B$777,L$331)+'СЕТ СН'!$F$13</f>
        <v>526.29604085000005</v>
      </c>
      <c r="M361" s="36">
        <f>SUMIFS(СВЦЭМ!$J$34:$J$777,СВЦЭМ!$A$34:$A$777,$A361,СВЦЭМ!$B$34:$B$777,M$331)+'СЕТ СН'!$F$13</f>
        <v>558.42207759999997</v>
      </c>
      <c r="N361" s="36">
        <f>SUMIFS(СВЦЭМ!$J$34:$J$777,СВЦЭМ!$A$34:$A$777,$A361,СВЦЭМ!$B$34:$B$777,N$331)+'СЕТ СН'!$F$13</f>
        <v>586.84095850000006</v>
      </c>
      <c r="O361" s="36">
        <f>SUMIFS(СВЦЭМ!$J$34:$J$777,СВЦЭМ!$A$34:$A$777,$A361,СВЦЭМ!$B$34:$B$777,O$331)+'СЕТ СН'!$F$13</f>
        <v>611.63268031999996</v>
      </c>
      <c r="P361" s="36">
        <f>SUMIFS(СВЦЭМ!$J$34:$J$777,СВЦЭМ!$A$34:$A$777,$A361,СВЦЭМ!$B$34:$B$777,P$331)+'СЕТ СН'!$F$13</f>
        <v>610.01430052000001</v>
      </c>
      <c r="Q361" s="36">
        <f>SUMIFS(СВЦЭМ!$J$34:$J$777,СВЦЭМ!$A$34:$A$777,$A361,СВЦЭМ!$B$34:$B$777,Q$331)+'СЕТ СН'!$F$13</f>
        <v>604.13691406999999</v>
      </c>
      <c r="R361" s="36">
        <f>SUMIFS(СВЦЭМ!$J$34:$J$777,СВЦЭМ!$A$34:$A$777,$A361,СВЦЭМ!$B$34:$B$777,R$331)+'СЕТ СН'!$F$13</f>
        <v>566.12505094999995</v>
      </c>
      <c r="S361" s="36">
        <f>SUMIFS(СВЦЭМ!$J$34:$J$777,СВЦЭМ!$A$34:$A$777,$A361,СВЦЭМ!$B$34:$B$777,S$331)+'СЕТ СН'!$F$13</f>
        <v>518.31322408999995</v>
      </c>
      <c r="T361" s="36">
        <f>SUMIFS(СВЦЭМ!$J$34:$J$777,СВЦЭМ!$A$34:$A$777,$A361,СВЦЭМ!$B$34:$B$777,T$331)+'СЕТ СН'!$F$13</f>
        <v>495.33366494000001</v>
      </c>
      <c r="U361" s="36">
        <f>SUMIFS(СВЦЭМ!$J$34:$J$777,СВЦЭМ!$A$34:$A$777,$A361,СВЦЭМ!$B$34:$B$777,U$331)+'СЕТ СН'!$F$13</f>
        <v>492.47012201000001</v>
      </c>
      <c r="V361" s="36">
        <f>SUMIFS(СВЦЭМ!$J$34:$J$777,СВЦЭМ!$A$34:$A$777,$A361,СВЦЭМ!$B$34:$B$777,V$331)+'СЕТ СН'!$F$13</f>
        <v>500.60055398999998</v>
      </c>
      <c r="W361" s="36">
        <f>SUMIFS(СВЦЭМ!$J$34:$J$777,СВЦЭМ!$A$34:$A$777,$A361,СВЦЭМ!$B$34:$B$777,W$331)+'СЕТ СН'!$F$13</f>
        <v>507.29011446999999</v>
      </c>
      <c r="X361" s="36">
        <f>SUMIFS(СВЦЭМ!$J$34:$J$777,СВЦЭМ!$A$34:$A$777,$A361,СВЦЭМ!$B$34:$B$777,X$331)+'СЕТ СН'!$F$13</f>
        <v>494.71229699000003</v>
      </c>
      <c r="Y361" s="36">
        <f>SUMIFS(СВЦЭМ!$J$34:$J$777,СВЦЭМ!$A$34:$A$777,$A361,СВЦЭМ!$B$34:$B$777,Y$331)+'СЕТ СН'!$F$13</f>
        <v>523.34017212000003</v>
      </c>
    </row>
    <row r="362" spans="1:27" ht="15.75" x14ac:dyDescent="0.2">
      <c r="A362" s="35">
        <f t="shared" si="9"/>
        <v>43465</v>
      </c>
      <c r="B362" s="36">
        <f>SUMIFS(СВЦЭМ!$J$34:$J$777,СВЦЭМ!$A$34:$A$777,$A362,СВЦЭМ!$B$34:$B$777,B$331)+'СЕТ СН'!$F$13</f>
        <v>607.82810448999999</v>
      </c>
      <c r="C362" s="36">
        <f>SUMIFS(СВЦЭМ!$J$34:$J$777,СВЦЭМ!$A$34:$A$777,$A362,СВЦЭМ!$B$34:$B$777,C$331)+'СЕТ СН'!$F$13</f>
        <v>650.34119495000004</v>
      </c>
      <c r="D362" s="36">
        <f>SUMIFS(СВЦЭМ!$J$34:$J$777,СВЦЭМ!$A$34:$A$777,$A362,СВЦЭМ!$B$34:$B$777,D$331)+'СЕТ СН'!$F$13</f>
        <v>662.12384459999998</v>
      </c>
      <c r="E362" s="36">
        <f>SUMIFS(СВЦЭМ!$J$34:$J$777,СВЦЭМ!$A$34:$A$777,$A362,СВЦЭМ!$B$34:$B$777,E$331)+'СЕТ СН'!$F$13</f>
        <v>663.04210432000002</v>
      </c>
      <c r="F362" s="36">
        <f>SUMIFS(СВЦЭМ!$J$34:$J$777,СВЦЭМ!$A$34:$A$777,$A362,СВЦЭМ!$B$34:$B$777,F$331)+'СЕТ СН'!$F$13</f>
        <v>662.2401658</v>
      </c>
      <c r="G362" s="36">
        <f>SUMIFS(СВЦЭМ!$J$34:$J$777,СВЦЭМ!$A$34:$A$777,$A362,СВЦЭМ!$B$34:$B$777,G$331)+'СЕТ СН'!$F$13</f>
        <v>663.04136749999998</v>
      </c>
      <c r="H362" s="36">
        <f>SUMIFS(СВЦЭМ!$J$34:$J$777,СВЦЭМ!$A$34:$A$777,$A362,СВЦЭМ!$B$34:$B$777,H$331)+'СЕТ СН'!$F$13</f>
        <v>654.11910190000003</v>
      </c>
      <c r="I362" s="36">
        <f>SUMIFS(СВЦЭМ!$J$34:$J$777,СВЦЭМ!$A$34:$A$777,$A362,СВЦЭМ!$B$34:$B$777,I$331)+'СЕТ СН'!$F$13</f>
        <v>625.91210667999997</v>
      </c>
      <c r="J362" s="36">
        <f>SUMIFS(СВЦЭМ!$J$34:$J$777,СВЦЭМ!$A$34:$A$777,$A362,СВЦЭМ!$B$34:$B$777,J$331)+'СЕТ СН'!$F$13</f>
        <v>581.17111998999997</v>
      </c>
      <c r="K362" s="36">
        <f>SUMIFS(СВЦЭМ!$J$34:$J$777,СВЦЭМ!$A$34:$A$777,$A362,СВЦЭМ!$B$34:$B$777,K$331)+'СЕТ СН'!$F$13</f>
        <v>524.73573065000005</v>
      </c>
      <c r="L362" s="36">
        <f>SUMIFS(СВЦЭМ!$J$34:$J$777,СВЦЭМ!$A$34:$A$777,$A362,СВЦЭМ!$B$34:$B$777,L$331)+'СЕТ СН'!$F$13</f>
        <v>519.38474096000004</v>
      </c>
      <c r="M362" s="36">
        <f>SUMIFS(СВЦЭМ!$J$34:$J$777,СВЦЭМ!$A$34:$A$777,$A362,СВЦЭМ!$B$34:$B$777,M$331)+'СЕТ СН'!$F$13</f>
        <v>557.94467838000003</v>
      </c>
      <c r="N362" s="36">
        <f>SUMIFS(СВЦЭМ!$J$34:$J$777,СВЦЭМ!$A$34:$A$777,$A362,СВЦЭМ!$B$34:$B$777,N$331)+'СЕТ СН'!$F$13</f>
        <v>587.29012933000001</v>
      </c>
      <c r="O362" s="36">
        <f>SUMIFS(СВЦЭМ!$J$34:$J$777,СВЦЭМ!$A$34:$A$777,$A362,СВЦЭМ!$B$34:$B$777,O$331)+'СЕТ СН'!$F$13</f>
        <v>613.65669414000001</v>
      </c>
      <c r="P362" s="36">
        <f>SUMIFS(СВЦЭМ!$J$34:$J$777,СВЦЭМ!$A$34:$A$777,$A362,СВЦЭМ!$B$34:$B$777,P$331)+'СЕТ СН'!$F$13</f>
        <v>611.77700518999995</v>
      </c>
      <c r="Q362" s="36">
        <f>SUMIFS(СВЦЭМ!$J$34:$J$777,СВЦЭМ!$A$34:$A$777,$A362,СВЦЭМ!$B$34:$B$777,Q$331)+'СЕТ СН'!$F$13</f>
        <v>606.60019757999999</v>
      </c>
      <c r="R362" s="36">
        <f>SUMIFS(СВЦЭМ!$J$34:$J$777,СВЦЭМ!$A$34:$A$777,$A362,СВЦЭМ!$B$34:$B$777,R$331)+'СЕТ СН'!$F$13</f>
        <v>568.35194440999999</v>
      </c>
      <c r="S362" s="36">
        <f>SUMIFS(СВЦЭМ!$J$34:$J$777,СВЦЭМ!$A$34:$A$777,$A362,СВЦЭМ!$B$34:$B$777,S$331)+'СЕТ СН'!$F$13</f>
        <v>523.30956239</v>
      </c>
      <c r="T362" s="36">
        <f>SUMIFS(СВЦЭМ!$J$34:$J$777,СВЦЭМ!$A$34:$A$777,$A362,СВЦЭМ!$B$34:$B$777,T$331)+'СЕТ СН'!$F$13</f>
        <v>500.16023713999999</v>
      </c>
      <c r="U362" s="36">
        <f>SUMIFS(СВЦЭМ!$J$34:$J$777,СВЦЭМ!$A$34:$A$777,$A362,СВЦЭМ!$B$34:$B$777,U$331)+'СЕТ СН'!$F$13</f>
        <v>498.82151200999999</v>
      </c>
      <c r="V362" s="36">
        <f>SUMIFS(СВЦЭМ!$J$34:$J$777,СВЦЭМ!$A$34:$A$777,$A362,СВЦЭМ!$B$34:$B$777,V$331)+'СЕТ СН'!$F$13</f>
        <v>506.36416063000001</v>
      </c>
      <c r="W362" s="36">
        <f>SUMIFS(СВЦЭМ!$J$34:$J$777,СВЦЭМ!$A$34:$A$777,$A362,СВЦЭМ!$B$34:$B$777,W$331)+'СЕТ СН'!$F$13</f>
        <v>509.47950236000003</v>
      </c>
      <c r="X362" s="36">
        <f>SUMIFS(СВЦЭМ!$J$34:$J$777,СВЦЭМ!$A$34:$A$777,$A362,СВЦЭМ!$B$34:$B$777,X$331)+'СЕТ СН'!$F$13</f>
        <v>492.44557237999999</v>
      </c>
      <c r="Y362" s="36">
        <f>SUMIFS(СВЦЭМ!$J$34:$J$777,СВЦЭМ!$A$34:$A$777,$A362,СВЦЭМ!$B$34:$B$777,Y$331)+'СЕТ СН'!$F$13</f>
        <v>515.86419440999998</v>
      </c>
    </row>
    <row r="363" spans="1:27" ht="15.75"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customHeight="1" x14ac:dyDescent="0.2">
      <c r="A364" s="117" t="s">
        <v>7</v>
      </c>
      <c r="B364" s="120" t="s">
        <v>134</v>
      </c>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2"/>
    </row>
    <row r="365" spans="1:27" ht="12.75" customHeight="1" x14ac:dyDescent="0.2">
      <c r="A365" s="118"/>
      <c r="B365" s="123"/>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5"/>
    </row>
    <row r="366" spans="1:27" s="46" customFormat="1" ht="12.75" customHeight="1" x14ac:dyDescent="0.2">
      <c r="A366" s="11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customHeight="1" x14ac:dyDescent="0.2">
      <c r="A367" s="35" t="str">
        <f>A332</f>
        <v>01.12.2018</v>
      </c>
      <c r="B367" s="36">
        <f>SUMIFS(СВЦЭМ!$K$34:$K$777,СВЦЭМ!$A$34:$A$777,$A367,СВЦЭМ!$B$34:$B$777,B$366)+'СЕТ СН'!$F$13</f>
        <v>622.50201712</v>
      </c>
      <c r="C367" s="36">
        <f>SUMIFS(СВЦЭМ!$K$34:$K$777,СВЦЭМ!$A$34:$A$777,$A367,СВЦЭМ!$B$34:$B$777,C$366)+'СЕТ СН'!$F$13</f>
        <v>658.04962402000001</v>
      </c>
      <c r="D367" s="36">
        <f>SUMIFS(СВЦЭМ!$K$34:$K$777,СВЦЭМ!$A$34:$A$777,$A367,СВЦЭМ!$B$34:$B$777,D$366)+'СЕТ СН'!$F$13</f>
        <v>712.85399339000003</v>
      </c>
      <c r="E367" s="36">
        <f>SUMIFS(СВЦЭМ!$K$34:$K$777,СВЦЭМ!$A$34:$A$777,$A367,СВЦЭМ!$B$34:$B$777,E$366)+'СЕТ СН'!$F$13</f>
        <v>730.55621997000003</v>
      </c>
      <c r="F367" s="36">
        <f>SUMIFS(СВЦЭМ!$K$34:$K$777,СВЦЭМ!$A$34:$A$777,$A367,СВЦЭМ!$B$34:$B$777,F$366)+'СЕТ СН'!$F$13</f>
        <v>735.29562949000001</v>
      </c>
      <c r="G367" s="36">
        <f>SUMIFS(СВЦЭМ!$K$34:$K$777,СВЦЭМ!$A$34:$A$777,$A367,СВЦЭМ!$B$34:$B$777,G$366)+'СЕТ СН'!$F$13</f>
        <v>723.08983420000004</v>
      </c>
      <c r="H367" s="36">
        <f>SUMIFS(СВЦЭМ!$K$34:$K$777,СВЦЭМ!$A$34:$A$777,$A367,СВЦЭМ!$B$34:$B$777,H$366)+'СЕТ СН'!$F$13</f>
        <v>696.65081081999995</v>
      </c>
      <c r="I367" s="36">
        <f>SUMIFS(СВЦЭМ!$K$34:$K$777,СВЦЭМ!$A$34:$A$777,$A367,СВЦЭМ!$B$34:$B$777,I$366)+'СЕТ СН'!$F$13</f>
        <v>688.37176183999998</v>
      </c>
      <c r="J367" s="36">
        <f>SUMIFS(СВЦЭМ!$K$34:$K$777,СВЦЭМ!$A$34:$A$777,$A367,СВЦЭМ!$B$34:$B$777,J$366)+'СЕТ СН'!$F$13</f>
        <v>670.73796088999995</v>
      </c>
      <c r="K367" s="36">
        <f>SUMIFS(СВЦЭМ!$K$34:$K$777,СВЦЭМ!$A$34:$A$777,$A367,СВЦЭМ!$B$34:$B$777,K$366)+'СЕТ СН'!$F$13</f>
        <v>646.41352720999998</v>
      </c>
      <c r="L367" s="36">
        <f>SUMIFS(СВЦЭМ!$K$34:$K$777,СВЦЭМ!$A$34:$A$777,$A367,СВЦЭМ!$B$34:$B$777,L$366)+'СЕТ СН'!$F$13</f>
        <v>637.65652363000004</v>
      </c>
      <c r="M367" s="36">
        <f>SUMIFS(СВЦЭМ!$K$34:$K$777,СВЦЭМ!$A$34:$A$777,$A367,СВЦЭМ!$B$34:$B$777,M$366)+'СЕТ СН'!$F$13</f>
        <v>643.77178050999999</v>
      </c>
      <c r="N367" s="36">
        <f>SUMIFS(СВЦЭМ!$K$34:$K$777,СВЦЭМ!$A$34:$A$777,$A367,СВЦЭМ!$B$34:$B$777,N$366)+'СЕТ СН'!$F$13</f>
        <v>642.80227184</v>
      </c>
      <c r="O367" s="36">
        <f>SUMIFS(СВЦЭМ!$K$34:$K$777,СВЦЭМ!$A$34:$A$777,$A367,СВЦЭМ!$B$34:$B$777,O$366)+'СЕТ СН'!$F$13</f>
        <v>617.8423348</v>
      </c>
      <c r="P367" s="36">
        <f>SUMIFS(СВЦЭМ!$K$34:$K$777,СВЦЭМ!$A$34:$A$777,$A367,СВЦЭМ!$B$34:$B$777,P$366)+'СЕТ СН'!$F$13</f>
        <v>580.80426107999995</v>
      </c>
      <c r="Q367" s="36">
        <f>SUMIFS(СВЦЭМ!$K$34:$K$777,СВЦЭМ!$A$34:$A$777,$A367,СВЦЭМ!$B$34:$B$777,Q$366)+'СЕТ СН'!$F$13</f>
        <v>535.94636947000004</v>
      </c>
      <c r="R367" s="36">
        <f>SUMIFS(СВЦЭМ!$K$34:$K$777,СВЦЭМ!$A$34:$A$777,$A367,СВЦЭМ!$B$34:$B$777,R$366)+'СЕТ СН'!$F$13</f>
        <v>533.47737009000002</v>
      </c>
      <c r="S367" s="36">
        <f>SUMIFS(СВЦЭМ!$K$34:$K$777,СВЦЭМ!$A$34:$A$777,$A367,СВЦЭМ!$B$34:$B$777,S$366)+'СЕТ СН'!$F$13</f>
        <v>521.89257435000002</v>
      </c>
      <c r="T367" s="36">
        <f>SUMIFS(СВЦЭМ!$K$34:$K$777,СВЦЭМ!$A$34:$A$777,$A367,СВЦЭМ!$B$34:$B$777,T$366)+'СЕТ СН'!$F$13</f>
        <v>498.83489434000001</v>
      </c>
      <c r="U367" s="36">
        <f>SUMIFS(СВЦЭМ!$K$34:$K$777,СВЦЭМ!$A$34:$A$777,$A367,СВЦЭМ!$B$34:$B$777,U$366)+'СЕТ СН'!$F$13</f>
        <v>504.12483233</v>
      </c>
      <c r="V367" s="36">
        <f>SUMIFS(СВЦЭМ!$K$34:$K$777,СВЦЭМ!$A$34:$A$777,$A367,СВЦЭМ!$B$34:$B$777,V$366)+'СЕТ СН'!$F$13</f>
        <v>514.13889286999995</v>
      </c>
      <c r="W367" s="36">
        <f>SUMIFS(СВЦЭМ!$K$34:$K$777,СВЦЭМ!$A$34:$A$777,$A367,СВЦЭМ!$B$34:$B$777,W$366)+'СЕТ СН'!$F$13</f>
        <v>520.32379935999995</v>
      </c>
      <c r="X367" s="36">
        <f>SUMIFS(СВЦЭМ!$K$34:$K$777,СВЦЭМ!$A$34:$A$777,$A367,СВЦЭМ!$B$34:$B$777,X$366)+'СЕТ СН'!$F$13</f>
        <v>528.81068488000005</v>
      </c>
      <c r="Y367" s="36">
        <f>SUMIFS(СВЦЭМ!$K$34:$K$777,СВЦЭМ!$A$34:$A$777,$A367,СВЦЭМ!$B$34:$B$777,Y$366)+'СЕТ СН'!$F$13</f>
        <v>578.61085675000004</v>
      </c>
      <c r="AA367" s="45"/>
    </row>
    <row r="368" spans="1:27" ht="15.75" x14ac:dyDescent="0.2">
      <c r="A368" s="35">
        <f>A367+1</f>
        <v>43436</v>
      </c>
      <c r="B368" s="36">
        <f>SUMIFS(СВЦЭМ!$K$34:$K$777,СВЦЭМ!$A$34:$A$777,$A368,СВЦЭМ!$B$34:$B$777,B$366)+'СЕТ СН'!$F$13</f>
        <v>624.95487087000004</v>
      </c>
      <c r="C368" s="36">
        <f>SUMIFS(СВЦЭМ!$K$34:$K$777,СВЦЭМ!$A$34:$A$777,$A368,СВЦЭМ!$B$34:$B$777,C$366)+'СЕТ СН'!$F$13</f>
        <v>689.21730524999998</v>
      </c>
      <c r="D368" s="36">
        <f>SUMIFS(СВЦЭМ!$K$34:$K$777,СВЦЭМ!$A$34:$A$777,$A368,СВЦЭМ!$B$34:$B$777,D$366)+'СЕТ СН'!$F$13</f>
        <v>732.76241860000005</v>
      </c>
      <c r="E368" s="36">
        <f>SUMIFS(СВЦЭМ!$K$34:$K$777,СВЦЭМ!$A$34:$A$777,$A368,СВЦЭМ!$B$34:$B$777,E$366)+'СЕТ СН'!$F$13</f>
        <v>729.90105152000001</v>
      </c>
      <c r="F368" s="36">
        <f>SUMIFS(СВЦЭМ!$K$34:$K$777,СВЦЭМ!$A$34:$A$777,$A368,СВЦЭМ!$B$34:$B$777,F$366)+'СЕТ СН'!$F$13</f>
        <v>728.46363765000001</v>
      </c>
      <c r="G368" s="36">
        <f>SUMIFS(СВЦЭМ!$K$34:$K$777,СВЦЭМ!$A$34:$A$777,$A368,СВЦЭМ!$B$34:$B$777,G$366)+'СЕТ СН'!$F$13</f>
        <v>729.64466214000004</v>
      </c>
      <c r="H368" s="36">
        <f>SUMIFS(СВЦЭМ!$K$34:$K$777,СВЦЭМ!$A$34:$A$777,$A368,СВЦЭМ!$B$34:$B$777,H$366)+'СЕТ СН'!$F$13</f>
        <v>711.13420236000002</v>
      </c>
      <c r="I368" s="36">
        <f>SUMIFS(СВЦЭМ!$K$34:$K$777,СВЦЭМ!$A$34:$A$777,$A368,СВЦЭМ!$B$34:$B$777,I$366)+'СЕТ СН'!$F$13</f>
        <v>687.74109258999999</v>
      </c>
      <c r="J368" s="36">
        <f>SUMIFS(СВЦЭМ!$K$34:$K$777,СВЦЭМ!$A$34:$A$777,$A368,СВЦЭМ!$B$34:$B$777,J$366)+'СЕТ СН'!$F$13</f>
        <v>657.53301595999994</v>
      </c>
      <c r="K368" s="36">
        <f>SUMIFS(СВЦЭМ!$K$34:$K$777,СВЦЭМ!$A$34:$A$777,$A368,СВЦЭМ!$B$34:$B$777,K$366)+'СЕТ СН'!$F$13</f>
        <v>632.52221534</v>
      </c>
      <c r="L368" s="36">
        <f>SUMIFS(СВЦЭМ!$K$34:$K$777,СВЦЭМ!$A$34:$A$777,$A368,СВЦЭМ!$B$34:$B$777,L$366)+'СЕТ СН'!$F$13</f>
        <v>620.11238829000001</v>
      </c>
      <c r="M368" s="36">
        <f>SUMIFS(СВЦЭМ!$K$34:$K$777,СВЦЭМ!$A$34:$A$777,$A368,СВЦЭМ!$B$34:$B$777,M$366)+'СЕТ СН'!$F$13</f>
        <v>624.47329008999998</v>
      </c>
      <c r="N368" s="36">
        <f>SUMIFS(СВЦЭМ!$K$34:$K$777,СВЦЭМ!$A$34:$A$777,$A368,СВЦЭМ!$B$34:$B$777,N$366)+'СЕТ СН'!$F$13</f>
        <v>629.54471857999999</v>
      </c>
      <c r="O368" s="36">
        <f>SUMIFS(СВЦЭМ!$K$34:$K$777,СВЦЭМ!$A$34:$A$777,$A368,СВЦЭМ!$B$34:$B$777,O$366)+'СЕТ СН'!$F$13</f>
        <v>636.24521971000001</v>
      </c>
      <c r="P368" s="36">
        <f>SUMIFS(СВЦЭМ!$K$34:$K$777,СВЦЭМ!$A$34:$A$777,$A368,СВЦЭМ!$B$34:$B$777,P$366)+'СЕТ СН'!$F$13</f>
        <v>612.97025914999995</v>
      </c>
      <c r="Q368" s="36">
        <f>SUMIFS(СВЦЭМ!$K$34:$K$777,СВЦЭМ!$A$34:$A$777,$A368,СВЦЭМ!$B$34:$B$777,Q$366)+'СЕТ СН'!$F$13</f>
        <v>555.15243336000003</v>
      </c>
      <c r="R368" s="36">
        <f>SUMIFS(СВЦЭМ!$K$34:$K$777,СВЦЭМ!$A$34:$A$777,$A368,СВЦЭМ!$B$34:$B$777,R$366)+'СЕТ СН'!$F$13</f>
        <v>545.41207847999999</v>
      </c>
      <c r="S368" s="36">
        <f>SUMIFS(СВЦЭМ!$K$34:$K$777,СВЦЭМ!$A$34:$A$777,$A368,СВЦЭМ!$B$34:$B$777,S$366)+'СЕТ СН'!$F$13</f>
        <v>517.61511757000005</v>
      </c>
      <c r="T368" s="36">
        <f>SUMIFS(СВЦЭМ!$K$34:$K$777,СВЦЭМ!$A$34:$A$777,$A368,СВЦЭМ!$B$34:$B$777,T$366)+'СЕТ СН'!$F$13</f>
        <v>495.92417343</v>
      </c>
      <c r="U368" s="36">
        <f>SUMIFS(СВЦЭМ!$K$34:$K$777,СВЦЭМ!$A$34:$A$777,$A368,СВЦЭМ!$B$34:$B$777,U$366)+'СЕТ СН'!$F$13</f>
        <v>505.26547395</v>
      </c>
      <c r="V368" s="36">
        <f>SUMIFS(СВЦЭМ!$K$34:$K$777,СВЦЭМ!$A$34:$A$777,$A368,СВЦЭМ!$B$34:$B$777,V$366)+'СЕТ СН'!$F$13</f>
        <v>509.13110305999999</v>
      </c>
      <c r="W368" s="36">
        <f>SUMIFS(СВЦЭМ!$K$34:$K$777,СВЦЭМ!$A$34:$A$777,$A368,СВЦЭМ!$B$34:$B$777,W$366)+'СЕТ СН'!$F$13</f>
        <v>505.67509477999999</v>
      </c>
      <c r="X368" s="36">
        <f>SUMIFS(СВЦЭМ!$K$34:$K$777,СВЦЭМ!$A$34:$A$777,$A368,СВЦЭМ!$B$34:$B$777,X$366)+'СЕТ СН'!$F$13</f>
        <v>519.68390388</v>
      </c>
      <c r="Y368" s="36">
        <f>SUMIFS(СВЦЭМ!$K$34:$K$777,СВЦЭМ!$A$34:$A$777,$A368,СВЦЭМ!$B$34:$B$777,Y$366)+'СЕТ СН'!$F$13</f>
        <v>584.23307207000005</v>
      </c>
    </row>
    <row r="369" spans="1:25" ht="15.75" x14ac:dyDescent="0.2">
      <c r="A369" s="35">
        <f t="shared" ref="A369:A397" si="10">A368+1</f>
        <v>43437</v>
      </c>
      <c r="B369" s="36">
        <f>SUMIFS(СВЦЭМ!$K$34:$K$777,СВЦЭМ!$A$34:$A$777,$A369,СВЦЭМ!$B$34:$B$777,B$366)+'СЕТ СН'!$F$13</f>
        <v>631.25348861999998</v>
      </c>
      <c r="C369" s="36">
        <f>SUMIFS(СВЦЭМ!$K$34:$K$777,СВЦЭМ!$A$34:$A$777,$A369,СВЦЭМ!$B$34:$B$777,C$366)+'СЕТ СН'!$F$13</f>
        <v>685.19865531999994</v>
      </c>
      <c r="D369" s="36">
        <f>SUMIFS(СВЦЭМ!$K$34:$K$777,СВЦЭМ!$A$34:$A$777,$A369,СВЦЭМ!$B$34:$B$777,D$366)+'СЕТ СН'!$F$13</f>
        <v>729.92064087000006</v>
      </c>
      <c r="E369" s="36">
        <f>SUMIFS(СВЦЭМ!$K$34:$K$777,СВЦЭМ!$A$34:$A$777,$A369,СВЦЭМ!$B$34:$B$777,E$366)+'СЕТ СН'!$F$13</f>
        <v>728.12792107999996</v>
      </c>
      <c r="F369" s="36">
        <f>SUMIFS(СВЦЭМ!$K$34:$K$777,СВЦЭМ!$A$34:$A$777,$A369,СВЦЭМ!$B$34:$B$777,F$366)+'СЕТ СН'!$F$13</f>
        <v>724.96761142000003</v>
      </c>
      <c r="G369" s="36">
        <f>SUMIFS(СВЦЭМ!$K$34:$K$777,СВЦЭМ!$A$34:$A$777,$A369,СВЦЭМ!$B$34:$B$777,G$366)+'СЕТ СН'!$F$13</f>
        <v>727.67047287000003</v>
      </c>
      <c r="H369" s="36">
        <f>SUMIFS(СВЦЭМ!$K$34:$K$777,СВЦЭМ!$A$34:$A$777,$A369,СВЦЭМ!$B$34:$B$777,H$366)+'СЕТ СН'!$F$13</f>
        <v>683.82221066</v>
      </c>
      <c r="I369" s="36">
        <f>SUMIFS(СВЦЭМ!$K$34:$K$777,СВЦЭМ!$A$34:$A$777,$A369,СВЦЭМ!$B$34:$B$777,I$366)+'СЕТ СН'!$F$13</f>
        <v>664.25146943000004</v>
      </c>
      <c r="J369" s="36">
        <f>SUMIFS(СВЦЭМ!$K$34:$K$777,СВЦЭМ!$A$34:$A$777,$A369,СВЦЭМ!$B$34:$B$777,J$366)+'СЕТ СН'!$F$13</f>
        <v>672.46676044000003</v>
      </c>
      <c r="K369" s="36">
        <f>SUMIFS(СВЦЭМ!$K$34:$K$777,СВЦЭМ!$A$34:$A$777,$A369,СВЦЭМ!$B$34:$B$777,K$366)+'СЕТ СН'!$F$13</f>
        <v>653.28366126000003</v>
      </c>
      <c r="L369" s="36">
        <f>SUMIFS(СВЦЭМ!$K$34:$K$777,СВЦЭМ!$A$34:$A$777,$A369,СВЦЭМ!$B$34:$B$777,L$366)+'СЕТ СН'!$F$13</f>
        <v>660.40015758000004</v>
      </c>
      <c r="M369" s="36">
        <f>SUMIFS(СВЦЭМ!$K$34:$K$777,СВЦЭМ!$A$34:$A$777,$A369,СВЦЭМ!$B$34:$B$777,M$366)+'СЕТ СН'!$F$13</f>
        <v>664.13410606000002</v>
      </c>
      <c r="N369" s="36">
        <f>SUMIFS(СВЦЭМ!$K$34:$K$777,СВЦЭМ!$A$34:$A$777,$A369,СВЦЭМ!$B$34:$B$777,N$366)+'СЕТ СН'!$F$13</f>
        <v>648.60720065999999</v>
      </c>
      <c r="O369" s="36">
        <f>SUMIFS(СВЦЭМ!$K$34:$K$777,СВЦЭМ!$A$34:$A$777,$A369,СВЦЭМ!$B$34:$B$777,O$366)+'СЕТ СН'!$F$13</f>
        <v>624.62920836000001</v>
      </c>
      <c r="P369" s="36">
        <f>SUMIFS(СВЦЭМ!$K$34:$K$777,СВЦЭМ!$A$34:$A$777,$A369,СВЦЭМ!$B$34:$B$777,P$366)+'СЕТ СН'!$F$13</f>
        <v>583.99484514000005</v>
      </c>
      <c r="Q369" s="36">
        <f>SUMIFS(СВЦЭМ!$K$34:$K$777,СВЦЭМ!$A$34:$A$777,$A369,СВЦЭМ!$B$34:$B$777,Q$366)+'СЕТ СН'!$F$13</f>
        <v>533.02920476999998</v>
      </c>
      <c r="R369" s="36">
        <f>SUMIFS(СВЦЭМ!$K$34:$K$777,СВЦЭМ!$A$34:$A$777,$A369,СВЦЭМ!$B$34:$B$777,R$366)+'СЕТ СН'!$F$13</f>
        <v>523.45388634999995</v>
      </c>
      <c r="S369" s="36">
        <f>SUMIFS(СВЦЭМ!$K$34:$K$777,СВЦЭМ!$A$34:$A$777,$A369,СВЦЭМ!$B$34:$B$777,S$366)+'СЕТ СН'!$F$13</f>
        <v>525.14154901999996</v>
      </c>
      <c r="T369" s="36">
        <f>SUMIFS(СВЦЭМ!$K$34:$K$777,СВЦЭМ!$A$34:$A$777,$A369,СВЦЭМ!$B$34:$B$777,T$366)+'СЕТ СН'!$F$13</f>
        <v>522.57393821999995</v>
      </c>
      <c r="U369" s="36">
        <f>SUMIFS(СВЦЭМ!$K$34:$K$777,СВЦЭМ!$A$34:$A$777,$A369,СВЦЭМ!$B$34:$B$777,U$366)+'СЕТ СН'!$F$13</f>
        <v>527.14261842999997</v>
      </c>
      <c r="V369" s="36">
        <f>SUMIFS(СВЦЭМ!$K$34:$K$777,СВЦЭМ!$A$34:$A$777,$A369,СВЦЭМ!$B$34:$B$777,V$366)+'СЕТ СН'!$F$13</f>
        <v>527.28527535000001</v>
      </c>
      <c r="W369" s="36">
        <f>SUMIFS(СВЦЭМ!$K$34:$K$777,СВЦЭМ!$A$34:$A$777,$A369,СВЦЭМ!$B$34:$B$777,W$366)+'СЕТ СН'!$F$13</f>
        <v>526.22961535000002</v>
      </c>
      <c r="X369" s="36">
        <f>SUMIFS(СВЦЭМ!$K$34:$K$777,СВЦЭМ!$A$34:$A$777,$A369,СВЦЭМ!$B$34:$B$777,X$366)+'СЕТ СН'!$F$13</f>
        <v>527.48394214999996</v>
      </c>
      <c r="Y369" s="36">
        <f>SUMIFS(СВЦЭМ!$K$34:$K$777,СВЦЭМ!$A$34:$A$777,$A369,СВЦЭМ!$B$34:$B$777,Y$366)+'СЕТ СН'!$F$13</f>
        <v>567.66846988999998</v>
      </c>
    </row>
    <row r="370" spans="1:25" ht="15.75" x14ac:dyDescent="0.2">
      <c r="A370" s="35">
        <f t="shared" si="10"/>
        <v>43438</v>
      </c>
      <c r="B370" s="36">
        <f>SUMIFS(СВЦЭМ!$K$34:$K$777,СВЦЭМ!$A$34:$A$777,$A370,СВЦЭМ!$B$34:$B$777,B$366)+'СЕТ СН'!$F$13</f>
        <v>637.74067948000004</v>
      </c>
      <c r="C370" s="36">
        <f>SUMIFS(СВЦЭМ!$K$34:$K$777,СВЦЭМ!$A$34:$A$777,$A370,СВЦЭМ!$B$34:$B$777,C$366)+'СЕТ СН'!$F$13</f>
        <v>667.24833330000001</v>
      </c>
      <c r="D370" s="36">
        <f>SUMIFS(СВЦЭМ!$K$34:$K$777,СВЦЭМ!$A$34:$A$777,$A370,СВЦЭМ!$B$34:$B$777,D$366)+'СЕТ СН'!$F$13</f>
        <v>704.12244299999998</v>
      </c>
      <c r="E370" s="36">
        <f>SUMIFS(СВЦЭМ!$K$34:$K$777,СВЦЭМ!$A$34:$A$777,$A370,СВЦЭМ!$B$34:$B$777,E$366)+'СЕТ СН'!$F$13</f>
        <v>711.76026371</v>
      </c>
      <c r="F370" s="36">
        <f>SUMIFS(СВЦЭМ!$K$34:$K$777,СВЦЭМ!$A$34:$A$777,$A370,СВЦЭМ!$B$34:$B$777,F$366)+'СЕТ СН'!$F$13</f>
        <v>715.41381626999998</v>
      </c>
      <c r="G370" s="36">
        <f>SUMIFS(СВЦЭМ!$K$34:$K$777,СВЦЭМ!$A$34:$A$777,$A370,СВЦЭМ!$B$34:$B$777,G$366)+'СЕТ СН'!$F$13</f>
        <v>690.68771827</v>
      </c>
      <c r="H370" s="36">
        <f>SUMIFS(СВЦЭМ!$K$34:$K$777,СВЦЭМ!$A$34:$A$777,$A370,СВЦЭМ!$B$34:$B$777,H$366)+'СЕТ СН'!$F$13</f>
        <v>683.37107323999999</v>
      </c>
      <c r="I370" s="36">
        <f>SUMIFS(СВЦЭМ!$K$34:$K$777,СВЦЭМ!$A$34:$A$777,$A370,СВЦЭМ!$B$34:$B$777,I$366)+'СЕТ СН'!$F$13</f>
        <v>671.48661718999995</v>
      </c>
      <c r="J370" s="36">
        <f>SUMIFS(СВЦЭМ!$K$34:$K$777,СВЦЭМ!$A$34:$A$777,$A370,СВЦЭМ!$B$34:$B$777,J$366)+'СЕТ СН'!$F$13</f>
        <v>669.9793803</v>
      </c>
      <c r="K370" s="36">
        <f>SUMIFS(СВЦЭМ!$K$34:$K$777,СВЦЭМ!$A$34:$A$777,$A370,СВЦЭМ!$B$34:$B$777,K$366)+'СЕТ СН'!$F$13</f>
        <v>661.17344555</v>
      </c>
      <c r="L370" s="36">
        <f>SUMIFS(СВЦЭМ!$K$34:$K$777,СВЦЭМ!$A$34:$A$777,$A370,СВЦЭМ!$B$34:$B$777,L$366)+'СЕТ СН'!$F$13</f>
        <v>646.70922209000003</v>
      </c>
      <c r="M370" s="36">
        <f>SUMIFS(СВЦЭМ!$K$34:$K$777,СВЦЭМ!$A$34:$A$777,$A370,СВЦЭМ!$B$34:$B$777,M$366)+'СЕТ СН'!$F$13</f>
        <v>641.17679176000001</v>
      </c>
      <c r="N370" s="36">
        <f>SUMIFS(СВЦЭМ!$K$34:$K$777,СВЦЭМ!$A$34:$A$777,$A370,СВЦЭМ!$B$34:$B$777,N$366)+'СЕТ СН'!$F$13</f>
        <v>639.56506647000003</v>
      </c>
      <c r="O370" s="36">
        <f>SUMIFS(СВЦЭМ!$K$34:$K$777,СВЦЭМ!$A$34:$A$777,$A370,СВЦЭМ!$B$34:$B$777,O$366)+'СЕТ СН'!$F$13</f>
        <v>627.31216681000001</v>
      </c>
      <c r="P370" s="36">
        <f>SUMIFS(СВЦЭМ!$K$34:$K$777,СВЦЭМ!$A$34:$A$777,$A370,СВЦЭМ!$B$34:$B$777,P$366)+'СЕТ СН'!$F$13</f>
        <v>586.40286660000004</v>
      </c>
      <c r="Q370" s="36">
        <f>SUMIFS(СВЦЭМ!$K$34:$K$777,СВЦЭМ!$A$34:$A$777,$A370,СВЦЭМ!$B$34:$B$777,Q$366)+'СЕТ СН'!$F$13</f>
        <v>535.61553253</v>
      </c>
      <c r="R370" s="36">
        <f>SUMIFS(СВЦЭМ!$K$34:$K$777,СВЦЭМ!$A$34:$A$777,$A370,СВЦЭМ!$B$34:$B$777,R$366)+'СЕТ СН'!$F$13</f>
        <v>525.51929271999995</v>
      </c>
      <c r="S370" s="36">
        <f>SUMIFS(СВЦЭМ!$K$34:$K$777,СВЦЭМ!$A$34:$A$777,$A370,СВЦЭМ!$B$34:$B$777,S$366)+'СЕТ СН'!$F$13</f>
        <v>524.21167525999999</v>
      </c>
      <c r="T370" s="36">
        <f>SUMIFS(СВЦЭМ!$K$34:$K$777,СВЦЭМ!$A$34:$A$777,$A370,СВЦЭМ!$B$34:$B$777,T$366)+'СЕТ СН'!$F$13</f>
        <v>528.14895182999999</v>
      </c>
      <c r="U370" s="36">
        <f>SUMIFS(СВЦЭМ!$K$34:$K$777,СВЦЭМ!$A$34:$A$777,$A370,СВЦЭМ!$B$34:$B$777,U$366)+'СЕТ СН'!$F$13</f>
        <v>528.76836761000004</v>
      </c>
      <c r="V370" s="36">
        <f>SUMIFS(СВЦЭМ!$K$34:$K$777,СВЦЭМ!$A$34:$A$777,$A370,СВЦЭМ!$B$34:$B$777,V$366)+'СЕТ СН'!$F$13</f>
        <v>527.47923065999998</v>
      </c>
      <c r="W370" s="36">
        <f>SUMIFS(СВЦЭМ!$K$34:$K$777,СВЦЭМ!$A$34:$A$777,$A370,СВЦЭМ!$B$34:$B$777,W$366)+'СЕТ СН'!$F$13</f>
        <v>511.81098925999999</v>
      </c>
      <c r="X370" s="36">
        <f>SUMIFS(СВЦЭМ!$K$34:$K$777,СВЦЭМ!$A$34:$A$777,$A370,СВЦЭМ!$B$34:$B$777,X$366)+'СЕТ СН'!$F$13</f>
        <v>505.25197222999998</v>
      </c>
      <c r="Y370" s="36">
        <f>SUMIFS(СВЦЭМ!$K$34:$K$777,СВЦЭМ!$A$34:$A$777,$A370,СВЦЭМ!$B$34:$B$777,Y$366)+'СЕТ СН'!$F$13</f>
        <v>559.33908002999999</v>
      </c>
    </row>
    <row r="371" spans="1:25" ht="15.75" x14ac:dyDescent="0.2">
      <c r="A371" s="35">
        <f t="shared" si="10"/>
        <v>43439</v>
      </c>
      <c r="B371" s="36">
        <f>SUMIFS(СВЦЭМ!$K$34:$K$777,СВЦЭМ!$A$34:$A$777,$A371,СВЦЭМ!$B$34:$B$777,B$366)+'СЕТ СН'!$F$13</f>
        <v>627.06161320000001</v>
      </c>
      <c r="C371" s="36">
        <f>SUMIFS(СВЦЭМ!$K$34:$K$777,СВЦЭМ!$A$34:$A$777,$A371,СВЦЭМ!$B$34:$B$777,C$366)+'СЕТ СН'!$F$13</f>
        <v>673.40378371999998</v>
      </c>
      <c r="D371" s="36">
        <f>SUMIFS(СВЦЭМ!$K$34:$K$777,СВЦЭМ!$A$34:$A$777,$A371,СВЦЭМ!$B$34:$B$777,D$366)+'СЕТ СН'!$F$13</f>
        <v>732.56501509999998</v>
      </c>
      <c r="E371" s="36">
        <f>SUMIFS(СВЦЭМ!$K$34:$K$777,СВЦЭМ!$A$34:$A$777,$A371,СВЦЭМ!$B$34:$B$777,E$366)+'СЕТ СН'!$F$13</f>
        <v>734.94775998</v>
      </c>
      <c r="F371" s="36">
        <f>SUMIFS(СВЦЭМ!$K$34:$K$777,СВЦЭМ!$A$34:$A$777,$A371,СВЦЭМ!$B$34:$B$777,F$366)+'СЕТ СН'!$F$13</f>
        <v>732.95327512999995</v>
      </c>
      <c r="G371" s="36">
        <f>SUMIFS(СВЦЭМ!$K$34:$K$777,СВЦЭМ!$A$34:$A$777,$A371,СВЦЭМ!$B$34:$B$777,G$366)+'СЕТ СН'!$F$13</f>
        <v>727.47798895999995</v>
      </c>
      <c r="H371" s="36">
        <f>SUMIFS(СВЦЭМ!$K$34:$K$777,СВЦЭМ!$A$34:$A$777,$A371,СВЦЭМ!$B$34:$B$777,H$366)+'СЕТ СН'!$F$13</f>
        <v>703.34039780000001</v>
      </c>
      <c r="I371" s="36">
        <f>SUMIFS(СВЦЭМ!$K$34:$K$777,СВЦЭМ!$A$34:$A$777,$A371,СВЦЭМ!$B$34:$B$777,I$366)+'СЕТ СН'!$F$13</f>
        <v>677.52366199999994</v>
      </c>
      <c r="J371" s="36">
        <f>SUMIFS(СВЦЭМ!$K$34:$K$777,СВЦЭМ!$A$34:$A$777,$A371,СВЦЭМ!$B$34:$B$777,J$366)+'СЕТ СН'!$F$13</f>
        <v>683.57908949</v>
      </c>
      <c r="K371" s="36">
        <f>SUMIFS(СВЦЭМ!$K$34:$K$777,СВЦЭМ!$A$34:$A$777,$A371,СВЦЭМ!$B$34:$B$777,K$366)+'СЕТ СН'!$F$13</f>
        <v>681.33897772</v>
      </c>
      <c r="L371" s="36">
        <f>SUMIFS(СВЦЭМ!$K$34:$K$777,СВЦЭМ!$A$34:$A$777,$A371,СВЦЭМ!$B$34:$B$777,L$366)+'СЕТ СН'!$F$13</f>
        <v>680.37082012999997</v>
      </c>
      <c r="M371" s="36">
        <f>SUMIFS(СВЦЭМ!$K$34:$K$777,СВЦЭМ!$A$34:$A$777,$A371,СВЦЭМ!$B$34:$B$777,M$366)+'СЕТ СН'!$F$13</f>
        <v>670.62407242999996</v>
      </c>
      <c r="N371" s="36">
        <f>SUMIFS(СВЦЭМ!$K$34:$K$777,СВЦЭМ!$A$34:$A$777,$A371,СВЦЭМ!$B$34:$B$777,N$366)+'СЕТ СН'!$F$13</f>
        <v>663.20309903999998</v>
      </c>
      <c r="O371" s="36">
        <f>SUMIFS(СВЦЭМ!$K$34:$K$777,СВЦЭМ!$A$34:$A$777,$A371,СВЦЭМ!$B$34:$B$777,O$366)+'СЕТ СН'!$F$13</f>
        <v>630.54341214999999</v>
      </c>
      <c r="P371" s="36">
        <f>SUMIFS(СВЦЭМ!$K$34:$K$777,СВЦЭМ!$A$34:$A$777,$A371,СВЦЭМ!$B$34:$B$777,P$366)+'СЕТ СН'!$F$13</f>
        <v>592.80084090000003</v>
      </c>
      <c r="Q371" s="36">
        <f>SUMIFS(СВЦЭМ!$K$34:$K$777,СВЦЭМ!$A$34:$A$777,$A371,СВЦЭМ!$B$34:$B$777,Q$366)+'СЕТ СН'!$F$13</f>
        <v>543.31445788999997</v>
      </c>
      <c r="R371" s="36">
        <f>SUMIFS(СВЦЭМ!$K$34:$K$777,СВЦЭМ!$A$34:$A$777,$A371,СВЦЭМ!$B$34:$B$777,R$366)+'СЕТ СН'!$F$13</f>
        <v>525.27843164000001</v>
      </c>
      <c r="S371" s="36">
        <f>SUMIFS(СВЦЭМ!$K$34:$K$777,СВЦЭМ!$A$34:$A$777,$A371,СВЦЭМ!$B$34:$B$777,S$366)+'СЕТ СН'!$F$13</f>
        <v>522.96980098999995</v>
      </c>
      <c r="T371" s="36">
        <f>SUMIFS(СВЦЭМ!$K$34:$K$777,СВЦЭМ!$A$34:$A$777,$A371,СВЦЭМ!$B$34:$B$777,T$366)+'СЕТ СН'!$F$13</f>
        <v>531.70623318000003</v>
      </c>
      <c r="U371" s="36">
        <f>SUMIFS(СВЦЭМ!$K$34:$K$777,СВЦЭМ!$A$34:$A$777,$A371,СВЦЭМ!$B$34:$B$777,U$366)+'СЕТ СН'!$F$13</f>
        <v>531.75585597999998</v>
      </c>
      <c r="V371" s="36">
        <f>SUMIFS(СВЦЭМ!$K$34:$K$777,СВЦЭМ!$A$34:$A$777,$A371,СВЦЭМ!$B$34:$B$777,V$366)+'СЕТ СН'!$F$13</f>
        <v>532.60876694000001</v>
      </c>
      <c r="W371" s="36">
        <f>SUMIFS(СВЦЭМ!$K$34:$K$777,СВЦЭМ!$A$34:$A$777,$A371,СВЦЭМ!$B$34:$B$777,W$366)+'СЕТ СН'!$F$13</f>
        <v>536.46948694000002</v>
      </c>
      <c r="X371" s="36">
        <f>SUMIFS(СВЦЭМ!$K$34:$K$777,СВЦЭМ!$A$34:$A$777,$A371,СВЦЭМ!$B$34:$B$777,X$366)+'СЕТ СН'!$F$13</f>
        <v>529.36942212999998</v>
      </c>
      <c r="Y371" s="36">
        <f>SUMIFS(СВЦЭМ!$K$34:$K$777,СВЦЭМ!$A$34:$A$777,$A371,СВЦЭМ!$B$34:$B$777,Y$366)+'СЕТ СН'!$F$13</f>
        <v>576.04973537000001</v>
      </c>
    </row>
    <row r="372" spans="1:25" ht="15.75" x14ac:dyDescent="0.2">
      <c r="A372" s="35">
        <f t="shared" si="10"/>
        <v>43440</v>
      </c>
      <c r="B372" s="36">
        <f>SUMIFS(СВЦЭМ!$K$34:$K$777,СВЦЭМ!$A$34:$A$777,$A372,СВЦЭМ!$B$34:$B$777,B$366)+'СЕТ СН'!$F$13</f>
        <v>632.85792638999999</v>
      </c>
      <c r="C372" s="36">
        <f>SUMIFS(СВЦЭМ!$K$34:$K$777,СВЦЭМ!$A$34:$A$777,$A372,СВЦЭМ!$B$34:$B$777,C$366)+'СЕТ СН'!$F$13</f>
        <v>676.35876601999996</v>
      </c>
      <c r="D372" s="36">
        <f>SUMIFS(СВЦЭМ!$K$34:$K$777,СВЦЭМ!$A$34:$A$777,$A372,СВЦЭМ!$B$34:$B$777,D$366)+'СЕТ СН'!$F$13</f>
        <v>731.89215041</v>
      </c>
      <c r="E372" s="36">
        <f>SUMIFS(СВЦЭМ!$K$34:$K$777,СВЦЭМ!$A$34:$A$777,$A372,СВЦЭМ!$B$34:$B$777,E$366)+'СЕТ СН'!$F$13</f>
        <v>738.29578098000002</v>
      </c>
      <c r="F372" s="36">
        <f>SUMIFS(СВЦЭМ!$K$34:$K$777,СВЦЭМ!$A$34:$A$777,$A372,СВЦЭМ!$B$34:$B$777,F$366)+'СЕТ СН'!$F$13</f>
        <v>740.85649053999998</v>
      </c>
      <c r="G372" s="36">
        <f>SUMIFS(СВЦЭМ!$K$34:$K$777,СВЦЭМ!$A$34:$A$777,$A372,СВЦЭМ!$B$34:$B$777,G$366)+'СЕТ СН'!$F$13</f>
        <v>723.17303724999999</v>
      </c>
      <c r="H372" s="36">
        <f>SUMIFS(СВЦЭМ!$K$34:$K$777,СВЦЭМ!$A$34:$A$777,$A372,СВЦЭМ!$B$34:$B$777,H$366)+'СЕТ СН'!$F$13</f>
        <v>692.79030978000003</v>
      </c>
      <c r="I372" s="36">
        <f>SUMIFS(СВЦЭМ!$K$34:$K$777,СВЦЭМ!$A$34:$A$777,$A372,СВЦЭМ!$B$34:$B$777,I$366)+'СЕТ СН'!$F$13</f>
        <v>641.53585568000005</v>
      </c>
      <c r="J372" s="36">
        <f>SUMIFS(СВЦЭМ!$K$34:$K$777,СВЦЭМ!$A$34:$A$777,$A372,СВЦЭМ!$B$34:$B$777,J$366)+'СЕТ СН'!$F$13</f>
        <v>600.38091783000004</v>
      </c>
      <c r="K372" s="36">
        <f>SUMIFS(СВЦЭМ!$K$34:$K$777,СВЦЭМ!$A$34:$A$777,$A372,СВЦЭМ!$B$34:$B$777,K$366)+'СЕТ СН'!$F$13</f>
        <v>566.16400376000001</v>
      </c>
      <c r="L372" s="36">
        <f>SUMIFS(СВЦЭМ!$K$34:$K$777,СВЦЭМ!$A$34:$A$777,$A372,СВЦЭМ!$B$34:$B$777,L$366)+'СЕТ СН'!$F$13</f>
        <v>572.08353878000003</v>
      </c>
      <c r="M372" s="36">
        <f>SUMIFS(СВЦЭМ!$K$34:$K$777,СВЦЭМ!$A$34:$A$777,$A372,СВЦЭМ!$B$34:$B$777,M$366)+'СЕТ СН'!$F$13</f>
        <v>603.05201569999997</v>
      </c>
      <c r="N372" s="36">
        <f>SUMIFS(СВЦЭМ!$K$34:$K$777,СВЦЭМ!$A$34:$A$777,$A372,СВЦЭМ!$B$34:$B$777,N$366)+'СЕТ СН'!$F$13</f>
        <v>644.84974342999999</v>
      </c>
      <c r="O372" s="36">
        <f>SUMIFS(СВЦЭМ!$K$34:$K$777,СВЦЭМ!$A$34:$A$777,$A372,СВЦЭМ!$B$34:$B$777,O$366)+'СЕТ СН'!$F$13</f>
        <v>668.25898783000002</v>
      </c>
      <c r="P372" s="36">
        <f>SUMIFS(СВЦЭМ!$K$34:$K$777,СВЦЭМ!$A$34:$A$777,$A372,СВЦЭМ!$B$34:$B$777,P$366)+'СЕТ СН'!$F$13</f>
        <v>666.46995842000001</v>
      </c>
      <c r="Q372" s="36">
        <f>SUMIFS(СВЦЭМ!$K$34:$K$777,СВЦЭМ!$A$34:$A$777,$A372,СВЦЭМ!$B$34:$B$777,Q$366)+'СЕТ СН'!$F$13</f>
        <v>644.00395596999999</v>
      </c>
      <c r="R372" s="36">
        <f>SUMIFS(СВЦЭМ!$K$34:$K$777,СВЦЭМ!$A$34:$A$777,$A372,СВЦЭМ!$B$34:$B$777,R$366)+'СЕТ СН'!$F$13</f>
        <v>605.68187221999995</v>
      </c>
      <c r="S372" s="36">
        <f>SUMIFS(СВЦЭМ!$K$34:$K$777,СВЦЭМ!$A$34:$A$777,$A372,СВЦЭМ!$B$34:$B$777,S$366)+'СЕТ СН'!$F$13</f>
        <v>562.15217585000005</v>
      </c>
      <c r="T372" s="36">
        <f>SUMIFS(СВЦЭМ!$K$34:$K$777,СВЦЭМ!$A$34:$A$777,$A372,СВЦЭМ!$B$34:$B$777,T$366)+'СЕТ СН'!$F$13</f>
        <v>556.37192547999996</v>
      </c>
      <c r="U372" s="36">
        <f>SUMIFS(СВЦЭМ!$K$34:$K$777,СВЦЭМ!$A$34:$A$777,$A372,СВЦЭМ!$B$34:$B$777,U$366)+'СЕТ СН'!$F$13</f>
        <v>559.59731867999994</v>
      </c>
      <c r="V372" s="36">
        <f>SUMIFS(СВЦЭМ!$K$34:$K$777,СВЦЭМ!$A$34:$A$777,$A372,СВЦЭМ!$B$34:$B$777,V$366)+'СЕТ СН'!$F$13</f>
        <v>557.64205067</v>
      </c>
      <c r="W372" s="36">
        <f>SUMIFS(СВЦЭМ!$K$34:$K$777,СВЦЭМ!$A$34:$A$777,$A372,СВЦЭМ!$B$34:$B$777,W$366)+'СЕТ СН'!$F$13</f>
        <v>535.68472875999998</v>
      </c>
      <c r="X372" s="36">
        <f>SUMIFS(СВЦЭМ!$K$34:$K$777,СВЦЭМ!$A$34:$A$777,$A372,СВЦЭМ!$B$34:$B$777,X$366)+'СЕТ СН'!$F$13</f>
        <v>550.01486729999999</v>
      </c>
      <c r="Y372" s="36">
        <f>SUMIFS(СВЦЭМ!$K$34:$K$777,СВЦЭМ!$A$34:$A$777,$A372,СВЦЭМ!$B$34:$B$777,Y$366)+'СЕТ СН'!$F$13</f>
        <v>570.64363761000004</v>
      </c>
    </row>
    <row r="373" spans="1:25" ht="15.75" x14ac:dyDescent="0.2">
      <c r="A373" s="35">
        <f t="shared" si="10"/>
        <v>43441</v>
      </c>
      <c r="B373" s="36">
        <f>SUMIFS(СВЦЭМ!$K$34:$K$777,СВЦЭМ!$A$34:$A$777,$A373,СВЦЭМ!$B$34:$B$777,B$366)+'СЕТ СН'!$F$13</f>
        <v>687.06716446999997</v>
      </c>
      <c r="C373" s="36">
        <f>SUMIFS(СВЦЭМ!$K$34:$K$777,СВЦЭМ!$A$34:$A$777,$A373,СВЦЭМ!$B$34:$B$777,C$366)+'СЕТ СН'!$F$13</f>
        <v>745.80312165999999</v>
      </c>
      <c r="D373" s="36">
        <f>SUMIFS(СВЦЭМ!$K$34:$K$777,СВЦЭМ!$A$34:$A$777,$A373,СВЦЭМ!$B$34:$B$777,D$366)+'СЕТ СН'!$F$13</f>
        <v>768.12076247000005</v>
      </c>
      <c r="E373" s="36">
        <f>SUMIFS(СВЦЭМ!$K$34:$K$777,СВЦЭМ!$A$34:$A$777,$A373,СВЦЭМ!$B$34:$B$777,E$366)+'СЕТ СН'!$F$13</f>
        <v>767.02465657000005</v>
      </c>
      <c r="F373" s="36">
        <f>SUMIFS(СВЦЭМ!$K$34:$K$777,СВЦЭМ!$A$34:$A$777,$A373,СВЦЭМ!$B$34:$B$777,F$366)+'СЕТ СН'!$F$13</f>
        <v>767.30354737000005</v>
      </c>
      <c r="G373" s="36">
        <f>SUMIFS(СВЦЭМ!$K$34:$K$777,СВЦЭМ!$A$34:$A$777,$A373,СВЦЭМ!$B$34:$B$777,G$366)+'СЕТ СН'!$F$13</f>
        <v>763.67787269999997</v>
      </c>
      <c r="H373" s="36">
        <f>SUMIFS(СВЦЭМ!$K$34:$K$777,СВЦЭМ!$A$34:$A$777,$A373,СВЦЭМ!$B$34:$B$777,H$366)+'СЕТ СН'!$F$13</f>
        <v>734.70173732000001</v>
      </c>
      <c r="I373" s="36">
        <f>SUMIFS(СВЦЭМ!$K$34:$K$777,СВЦЭМ!$A$34:$A$777,$A373,СВЦЭМ!$B$34:$B$777,I$366)+'СЕТ СН'!$F$13</f>
        <v>668.26723346999995</v>
      </c>
      <c r="J373" s="36">
        <f>SUMIFS(СВЦЭМ!$K$34:$K$777,СВЦЭМ!$A$34:$A$777,$A373,СВЦЭМ!$B$34:$B$777,J$366)+'СЕТ СН'!$F$13</f>
        <v>612.90718136999999</v>
      </c>
      <c r="K373" s="36">
        <f>SUMIFS(СВЦЭМ!$K$34:$K$777,СВЦЭМ!$A$34:$A$777,$A373,СВЦЭМ!$B$34:$B$777,K$366)+'СЕТ СН'!$F$13</f>
        <v>567.34786524000003</v>
      </c>
      <c r="L373" s="36">
        <f>SUMIFS(СВЦЭМ!$K$34:$K$777,СВЦЭМ!$A$34:$A$777,$A373,СВЦЭМ!$B$34:$B$777,L$366)+'СЕТ СН'!$F$13</f>
        <v>570.89246444000003</v>
      </c>
      <c r="M373" s="36">
        <f>SUMIFS(СВЦЭМ!$K$34:$K$777,СВЦЭМ!$A$34:$A$777,$A373,СВЦЭМ!$B$34:$B$777,M$366)+'СЕТ СН'!$F$13</f>
        <v>605.37463552999998</v>
      </c>
      <c r="N373" s="36">
        <f>SUMIFS(СВЦЭМ!$K$34:$K$777,СВЦЭМ!$A$34:$A$777,$A373,СВЦЭМ!$B$34:$B$777,N$366)+'СЕТ СН'!$F$13</f>
        <v>644.21656747999998</v>
      </c>
      <c r="O373" s="36">
        <f>SUMIFS(СВЦЭМ!$K$34:$K$777,СВЦЭМ!$A$34:$A$777,$A373,СВЦЭМ!$B$34:$B$777,O$366)+'СЕТ СН'!$F$13</f>
        <v>673.09459120999998</v>
      </c>
      <c r="P373" s="36">
        <f>SUMIFS(СВЦЭМ!$K$34:$K$777,СВЦЭМ!$A$34:$A$777,$A373,СВЦЭМ!$B$34:$B$777,P$366)+'СЕТ СН'!$F$13</f>
        <v>678.19010840999999</v>
      </c>
      <c r="Q373" s="36">
        <f>SUMIFS(СВЦЭМ!$K$34:$K$777,СВЦЭМ!$A$34:$A$777,$A373,СВЦЭМ!$B$34:$B$777,Q$366)+'СЕТ СН'!$F$13</f>
        <v>652.08040933999996</v>
      </c>
      <c r="R373" s="36">
        <f>SUMIFS(СВЦЭМ!$K$34:$K$777,СВЦЭМ!$A$34:$A$777,$A373,СВЦЭМ!$B$34:$B$777,R$366)+'СЕТ СН'!$F$13</f>
        <v>606.04554758999996</v>
      </c>
      <c r="S373" s="36">
        <f>SUMIFS(СВЦЭМ!$K$34:$K$777,СВЦЭМ!$A$34:$A$777,$A373,СВЦЭМ!$B$34:$B$777,S$366)+'СЕТ СН'!$F$13</f>
        <v>549.92274470999996</v>
      </c>
      <c r="T373" s="36">
        <f>SUMIFS(СВЦЭМ!$K$34:$K$777,СВЦЭМ!$A$34:$A$777,$A373,СВЦЭМ!$B$34:$B$777,T$366)+'СЕТ СН'!$F$13</f>
        <v>531.98959421999996</v>
      </c>
      <c r="U373" s="36">
        <f>SUMIFS(СВЦЭМ!$K$34:$K$777,СВЦЭМ!$A$34:$A$777,$A373,СВЦЭМ!$B$34:$B$777,U$366)+'СЕТ СН'!$F$13</f>
        <v>533.41046633999997</v>
      </c>
      <c r="V373" s="36">
        <f>SUMIFS(СВЦЭМ!$K$34:$K$777,СВЦЭМ!$A$34:$A$777,$A373,СВЦЭМ!$B$34:$B$777,V$366)+'СЕТ СН'!$F$13</f>
        <v>541.68565670999999</v>
      </c>
      <c r="W373" s="36">
        <f>SUMIFS(СВЦЭМ!$K$34:$K$777,СВЦЭМ!$A$34:$A$777,$A373,СВЦЭМ!$B$34:$B$777,W$366)+'СЕТ СН'!$F$13</f>
        <v>555.46043316999999</v>
      </c>
      <c r="X373" s="36">
        <f>SUMIFS(СВЦЭМ!$K$34:$K$777,СВЦЭМ!$A$34:$A$777,$A373,СВЦЭМ!$B$34:$B$777,X$366)+'СЕТ СН'!$F$13</f>
        <v>563.35741819999998</v>
      </c>
      <c r="Y373" s="36">
        <f>SUMIFS(СВЦЭМ!$K$34:$K$777,СВЦЭМ!$A$34:$A$777,$A373,СВЦЭМ!$B$34:$B$777,Y$366)+'СЕТ СН'!$F$13</f>
        <v>619.60224358999994</v>
      </c>
    </row>
    <row r="374" spans="1:25" ht="15.75" x14ac:dyDescent="0.2">
      <c r="A374" s="35">
        <f t="shared" si="10"/>
        <v>43442</v>
      </c>
      <c r="B374" s="36">
        <f>SUMIFS(СВЦЭМ!$K$34:$K$777,СВЦЭМ!$A$34:$A$777,$A374,СВЦЭМ!$B$34:$B$777,B$366)+'СЕТ СН'!$F$13</f>
        <v>675.46706256000004</v>
      </c>
      <c r="C374" s="36">
        <f>SUMIFS(СВЦЭМ!$K$34:$K$777,СВЦЭМ!$A$34:$A$777,$A374,СВЦЭМ!$B$34:$B$777,C$366)+'СЕТ СН'!$F$13</f>
        <v>694.65930314000002</v>
      </c>
      <c r="D374" s="36">
        <f>SUMIFS(СВЦЭМ!$K$34:$K$777,СВЦЭМ!$A$34:$A$777,$A374,СВЦЭМ!$B$34:$B$777,D$366)+'СЕТ СН'!$F$13</f>
        <v>759.14013277000004</v>
      </c>
      <c r="E374" s="36">
        <f>SUMIFS(СВЦЭМ!$K$34:$K$777,СВЦЭМ!$A$34:$A$777,$A374,СВЦЭМ!$B$34:$B$777,E$366)+'СЕТ СН'!$F$13</f>
        <v>769.12582906</v>
      </c>
      <c r="F374" s="36">
        <f>SUMIFS(СВЦЭМ!$K$34:$K$777,СВЦЭМ!$A$34:$A$777,$A374,СВЦЭМ!$B$34:$B$777,F$366)+'СЕТ СН'!$F$13</f>
        <v>768.88204373999997</v>
      </c>
      <c r="G374" s="36">
        <f>SUMIFS(СВЦЭМ!$K$34:$K$777,СВЦЭМ!$A$34:$A$777,$A374,СВЦЭМ!$B$34:$B$777,G$366)+'СЕТ СН'!$F$13</f>
        <v>770.65717571000005</v>
      </c>
      <c r="H374" s="36">
        <f>SUMIFS(СВЦЭМ!$K$34:$K$777,СВЦЭМ!$A$34:$A$777,$A374,СВЦЭМ!$B$34:$B$777,H$366)+'СЕТ СН'!$F$13</f>
        <v>755.43230033999998</v>
      </c>
      <c r="I374" s="36">
        <f>SUMIFS(СВЦЭМ!$K$34:$K$777,СВЦЭМ!$A$34:$A$777,$A374,СВЦЭМ!$B$34:$B$777,I$366)+'СЕТ СН'!$F$13</f>
        <v>685.77702686999999</v>
      </c>
      <c r="J374" s="36">
        <f>SUMIFS(СВЦЭМ!$K$34:$K$777,СВЦЭМ!$A$34:$A$777,$A374,СВЦЭМ!$B$34:$B$777,J$366)+'СЕТ СН'!$F$13</f>
        <v>621.13467451999998</v>
      </c>
      <c r="K374" s="36">
        <f>SUMIFS(СВЦЭМ!$K$34:$K$777,СВЦЭМ!$A$34:$A$777,$A374,СВЦЭМ!$B$34:$B$777,K$366)+'СЕТ СН'!$F$13</f>
        <v>570.08005967999998</v>
      </c>
      <c r="L374" s="36">
        <f>SUMIFS(СВЦЭМ!$K$34:$K$777,СВЦЭМ!$A$34:$A$777,$A374,СВЦЭМ!$B$34:$B$777,L$366)+'СЕТ СН'!$F$13</f>
        <v>565.67435198999999</v>
      </c>
      <c r="M374" s="36">
        <f>SUMIFS(СВЦЭМ!$K$34:$K$777,СВЦЭМ!$A$34:$A$777,$A374,СВЦЭМ!$B$34:$B$777,M$366)+'СЕТ СН'!$F$13</f>
        <v>606.03925791999995</v>
      </c>
      <c r="N374" s="36">
        <f>SUMIFS(СВЦЭМ!$K$34:$K$777,СВЦЭМ!$A$34:$A$777,$A374,СВЦЭМ!$B$34:$B$777,N$366)+'СЕТ СН'!$F$13</f>
        <v>656.22079817999997</v>
      </c>
      <c r="O374" s="36">
        <f>SUMIFS(СВЦЭМ!$K$34:$K$777,СВЦЭМ!$A$34:$A$777,$A374,СВЦЭМ!$B$34:$B$777,O$366)+'СЕТ СН'!$F$13</f>
        <v>684.01031640999997</v>
      </c>
      <c r="P374" s="36">
        <f>SUMIFS(СВЦЭМ!$K$34:$K$777,СВЦЭМ!$A$34:$A$777,$A374,СВЦЭМ!$B$34:$B$777,P$366)+'СЕТ СН'!$F$13</f>
        <v>682.66179547000002</v>
      </c>
      <c r="Q374" s="36">
        <f>SUMIFS(СВЦЭМ!$K$34:$K$777,СВЦЭМ!$A$34:$A$777,$A374,СВЦЭМ!$B$34:$B$777,Q$366)+'СЕТ СН'!$F$13</f>
        <v>660.80816614000003</v>
      </c>
      <c r="R374" s="36">
        <f>SUMIFS(СВЦЭМ!$K$34:$K$777,СВЦЭМ!$A$34:$A$777,$A374,СВЦЭМ!$B$34:$B$777,R$366)+'СЕТ СН'!$F$13</f>
        <v>620.08072278999998</v>
      </c>
      <c r="S374" s="36">
        <f>SUMIFS(СВЦЭМ!$K$34:$K$777,СВЦЭМ!$A$34:$A$777,$A374,СВЦЭМ!$B$34:$B$777,S$366)+'СЕТ СН'!$F$13</f>
        <v>556.53339441000003</v>
      </c>
      <c r="T374" s="36">
        <f>SUMIFS(СВЦЭМ!$K$34:$K$777,СВЦЭМ!$A$34:$A$777,$A374,СВЦЭМ!$B$34:$B$777,T$366)+'СЕТ СН'!$F$13</f>
        <v>525.14529224</v>
      </c>
      <c r="U374" s="36">
        <f>SUMIFS(СВЦЭМ!$K$34:$K$777,СВЦЭМ!$A$34:$A$777,$A374,СВЦЭМ!$B$34:$B$777,U$366)+'СЕТ СН'!$F$13</f>
        <v>527.94450457999994</v>
      </c>
      <c r="V374" s="36">
        <f>SUMIFS(СВЦЭМ!$K$34:$K$777,СВЦЭМ!$A$34:$A$777,$A374,СВЦЭМ!$B$34:$B$777,V$366)+'СЕТ СН'!$F$13</f>
        <v>539.95478496999999</v>
      </c>
      <c r="W374" s="36">
        <f>SUMIFS(СВЦЭМ!$K$34:$K$777,СВЦЭМ!$A$34:$A$777,$A374,СВЦЭМ!$B$34:$B$777,W$366)+'СЕТ СН'!$F$13</f>
        <v>549.73508383000001</v>
      </c>
      <c r="X374" s="36">
        <f>SUMIFS(СВЦЭМ!$K$34:$K$777,СВЦЭМ!$A$34:$A$777,$A374,СВЦЭМ!$B$34:$B$777,X$366)+'СЕТ СН'!$F$13</f>
        <v>567.93914666000001</v>
      </c>
      <c r="Y374" s="36">
        <f>SUMIFS(СВЦЭМ!$K$34:$K$777,СВЦЭМ!$A$34:$A$777,$A374,СВЦЭМ!$B$34:$B$777,Y$366)+'СЕТ СН'!$F$13</f>
        <v>624.04217232999997</v>
      </c>
    </row>
    <row r="375" spans="1:25" ht="15.75" x14ac:dyDescent="0.2">
      <c r="A375" s="35">
        <f t="shared" si="10"/>
        <v>43443</v>
      </c>
      <c r="B375" s="36">
        <f>SUMIFS(СВЦЭМ!$K$34:$K$777,СВЦЭМ!$A$34:$A$777,$A375,СВЦЭМ!$B$34:$B$777,B$366)+'СЕТ СН'!$F$13</f>
        <v>667.43803291999996</v>
      </c>
      <c r="C375" s="36">
        <f>SUMIFS(СВЦЭМ!$K$34:$K$777,СВЦЭМ!$A$34:$A$777,$A375,СВЦЭМ!$B$34:$B$777,C$366)+'СЕТ СН'!$F$13</f>
        <v>715.02266600999997</v>
      </c>
      <c r="D375" s="36">
        <f>SUMIFS(СВЦЭМ!$K$34:$K$777,СВЦЭМ!$A$34:$A$777,$A375,СВЦЭМ!$B$34:$B$777,D$366)+'СЕТ СН'!$F$13</f>
        <v>762.36562815000002</v>
      </c>
      <c r="E375" s="36">
        <f>SUMIFS(СВЦЭМ!$K$34:$K$777,СВЦЭМ!$A$34:$A$777,$A375,СВЦЭМ!$B$34:$B$777,E$366)+'СЕТ СН'!$F$13</f>
        <v>769.83863638000003</v>
      </c>
      <c r="F375" s="36">
        <f>SUMIFS(СВЦЭМ!$K$34:$K$777,СВЦЭМ!$A$34:$A$777,$A375,СВЦЭМ!$B$34:$B$777,F$366)+'СЕТ СН'!$F$13</f>
        <v>772.41866819999996</v>
      </c>
      <c r="G375" s="36">
        <f>SUMIFS(СВЦЭМ!$K$34:$K$777,СВЦЭМ!$A$34:$A$777,$A375,СВЦЭМ!$B$34:$B$777,G$366)+'СЕТ СН'!$F$13</f>
        <v>766.95395510000003</v>
      </c>
      <c r="H375" s="36">
        <f>SUMIFS(СВЦЭМ!$K$34:$K$777,СВЦЭМ!$A$34:$A$777,$A375,СВЦЭМ!$B$34:$B$777,H$366)+'СЕТ СН'!$F$13</f>
        <v>741.67719956999997</v>
      </c>
      <c r="I375" s="36">
        <f>SUMIFS(СВЦЭМ!$K$34:$K$777,СВЦЭМ!$A$34:$A$777,$A375,СВЦЭМ!$B$34:$B$777,I$366)+'СЕТ СН'!$F$13</f>
        <v>683.85654088000001</v>
      </c>
      <c r="J375" s="36">
        <f>SUMIFS(СВЦЭМ!$K$34:$K$777,СВЦЭМ!$A$34:$A$777,$A375,СВЦЭМ!$B$34:$B$777,J$366)+'СЕТ СН'!$F$13</f>
        <v>618.53600779999999</v>
      </c>
      <c r="K375" s="36">
        <f>SUMIFS(СВЦЭМ!$K$34:$K$777,СВЦЭМ!$A$34:$A$777,$A375,СВЦЭМ!$B$34:$B$777,K$366)+'СЕТ СН'!$F$13</f>
        <v>568.97881690999998</v>
      </c>
      <c r="L375" s="36">
        <f>SUMIFS(СВЦЭМ!$K$34:$K$777,СВЦЭМ!$A$34:$A$777,$A375,СВЦЭМ!$B$34:$B$777,L$366)+'СЕТ СН'!$F$13</f>
        <v>563.19879117000005</v>
      </c>
      <c r="M375" s="36">
        <f>SUMIFS(СВЦЭМ!$K$34:$K$777,СВЦЭМ!$A$34:$A$777,$A375,СВЦЭМ!$B$34:$B$777,M$366)+'СЕТ СН'!$F$13</f>
        <v>608.09666014000004</v>
      </c>
      <c r="N375" s="36">
        <f>SUMIFS(СВЦЭМ!$K$34:$K$777,СВЦЭМ!$A$34:$A$777,$A375,СВЦЭМ!$B$34:$B$777,N$366)+'СЕТ СН'!$F$13</f>
        <v>646.58760974999996</v>
      </c>
      <c r="O375" s="36">
        <f>SUMIFS(СВЦЭМ!$K$34:$K$777,СВЦЭМ!$A$34:$A$777,$A375,СВЦЭМ!$B$34:$B$777,O$366)+'СЕТ СН'!$F$13</f>
        <v>684.20757956</v>
      </c>
      <c r="P375" s="36">
        <f>SUMIFS(СВЦЭМ!$K$34:$K$777,СВЦЭМ!$A$34:$A$777,$A375,СВЦЭМ!$B$34:$B$777,P$366)+'СЕТ СН'!$F$13</f>
        <v>687.58113700000001</v>
      </c>
      <c r="Q375" s="36">
        <f>SUMIFS(СВЦЭМ!$K$34:$K$777,СВЦЭМ!$A$34:$A$777,$A375,СВЦЭМ!$B$34:$B$777,Q$366)+'СЕТ СН'!$F$13</f>
        <v>665.01077797000005</v>
      </c>
      <c r="R375" s="36">
        <f>SUMIFS(СВЦЭМ!$K$34:$K$777,СВЦЭМ!$A$34:$A$777,$A375,СВЦЭМ!$B$34:$B$777,R$366)+'СЕТ СН'!$F$13</f>
        <v>624.88971134999997</v>
      </c>
      <c r="S375" s="36">
        <f>SUMIFS(СВЦЭМ!$K$34:$K$777,СВЦЭМ!$A$34:$A$777,$A375,СВЦЭМ!$B$34:$B$777,S$366)+'СЕТ СН'!$F$13</f>
        <v>554.76060631999997</v>
      </c>
      <c r="T375" s="36">
        <f>SUMIFS(СВЦЭМ!$K$34:$K$777,СВЦЭМ!$A$34:$A$777,$A375,СВЦЭМ!$B$34:$B$777,T$366)+'СЕТ СН'!$F$13</f>
        <v>528.69146813999998</v>
      </c>
      <c r="U375" s="36">
        <f>SUMIFS(СВЦЭМ!$K$34:$K$777,СВЦЭМ!$A$34:$A$777,$A375,СВЦЭМ!$B$34:$B$777,U$366)+'СЕТ СН'!$F$13</f>
        <v>523.69213592999995</v>
      </c>
      <c r="V375" s="36">
        <f>SUMIFS(СВЦЭМ!$K$34:$K$777,СВЦЭМ!$A$34:$A$777,$A375,СВЦЭМ!$B$34:$B$777,V$366)+'СЕТ СН'!$F$13</f>
        <v>535.59369441000001</v>
      </c>
      <c r="W375" s="36">
        <f>SUMIFS(СВЦЭМ!$K$34:$K$777,СВЦЭМ!$A$34:$A$777,$A375,СВЦЭМ!$B$34:$B$777,W$366)+'СЕТ СН'!$F$13</f>
        <v>548.65448919000005</v>
      </c>
      <c r="X375" s="36">
        <f>SUMIFS(СВЦЭМ!$K$34:$K$777,СВЦЭМ!$A$34:$A$777,$A375,СВЦЭМ!$B$34:$B$777,X$366)+'СЕТ СН'!$F$13</f>
        <v>561.41925118999995</v>
      </c>
      <c r="Y375" s="36">
        <f>SUMIFS(СВЦЭМ!$K$34:$K$777,СВЦЭМ!$A$34:$A$777,$A375,СВЦЭМ!$B$34:$B$777,Y$366)+'СЕТ СН'!$F$13</f>
        <v>616.99758381000004</v>
      </c>
    </row>
    <row r="376" spans="1:25" ht="15.75" x14ac:dyDescent="0.2">
      <c r="A376" s="35">
        <f t="shared" si="10"/>
        <v>43444</v>
      </c>
      <c r="B376" s="36">
        <f>SUMIFS(СВЦЭМ!$K$34:$K$777,СВЦЭМ!$A$34:$A$777,$A376,СВЦЭМ!$B$34:$B$777,B$366)+'СЕТ СН'!$F$13</f>
        <v>689.43080603999999</v>
      </c>
      <c r="C376" s="36">
        <f>SUMIFS(СВЦЭМ!$K$34:$K$777,СВЦЭМ!$A$34:$A$777,$A376,СВЦЭМ!$B$34:$B$777,C$366)+'СЕТ СН'!$F$13</f>
        <v>744.09169851000001</v>
      </c>
      <c r="D376" s="36">
        <f>SUMIFS(СВЦЭМ!$K$34:$K$777,СВЦЭМ!$A$34:$A$777,$A376,СВЦЭМ!$B$34:$B$777,D$366)+'СЕТ СН'!$F$13</f>
        <v>776.90701875000002</v>
      </c>
      <c r="E376" s="36">
        <f>SUMIFS(СВЦЭМ!$K$34:$K$777,СВЦЭМ!$A$34:$A$777,$A376,СВЦЭМ!$B$34:$B$777,E$366)+'СЕТ СН'!$F$13</f>
        <v>775.54680024000004</v>
      </c>
      <c r="F376" s="36">
        <f>SUMIFS(СВЦЭМ!$K$34:$K$777,СВЦЭМ!$A$34:$A$777,$A376,СВЦЭМ!$B$34:$B$777,F$366)+'СЕТ СН'!$F$13</f>
        <v>776.08924660000002</v>
      </c>
      <c r="G376" s="36">
        <f>SUMIFS(СВЦЭМ!$K$34:$K$777,СВЦЭМ!$A$34:$A$777,$A376,СВЦЭМ!$B$34:$B$777,G$366)+'СЕТ СН'!$F$13</f>
        <v>772.78146020999998</v>
      </c>
      <c r="H376" s="36">
        <f>SUMIFS(СВЦЭМ!$K$34:$K$777,СВЦЭМ!$A$34:$A$777,$A376,СВЦЭМ!$B$34:$B$777,H$366)+'СЕТ СН'!$F$13</f>
        <v>753.06870075999996</v>
      </c>
      <c r="I376" s="36">
        <f>SUMIFS(СВЦЭМ!$K$34:$K$777,СВЦЭМ!$A$34:$A$777,$A376,СВЦЭМ!$B$34:$B$777,I$366)+'СЕТ СН'!$F$13</f>
        <v>683.41168892999997</v>
      </c>
      <c r="J376" s="36">
        <f>SUMIFS(СВЦЭМ!$K$34:$K$777,СВЦЭМ!$A$34:$A$777,$A376,СВЦЭМ!$B$34:$B$777,J$366)+'СЕТ СН'!$F$13</f>
        <v>641.68792186999997</v>
      </c>
      <c r="K376" s="36">
        <f>SUMIFS(СВЦЭМ!$K$34:$K$777,СВЦЭМ!$A$34:$A$777,$A376,СВЦЭМ!$B$34:$B$777,K$366)+'СЕТ СН'!$F$13</f>
        <v>609.95313878000002</v>
      </c>
      <c r="L376" s="36">
        <f>SUMIFS(СВЦЭМ!$K$34:$K$777,СВЦЭМ!$A$34:$A$777,$A376,СВЦЭМ!$B$34:$B$777,L$366)+'СЕТ СН'!$F$13</f>
        <v>609.50702326999999</v>
      </c>
      <c r="M376" s="36">
        <f>SUMIFS(СВЦЭМ!$K$34:$K$777,СВЦЭМ!$A$34:$A$777,$A376,СВЦЭМ!$B$34:$B$777,M$366)+'СЕТ СН'!$F$13</f>
        <v>617.68853787</v>
      </c>
      <c r="N376" s="36">
        <f>SUMIFS(СВЦЭМ!$K$34:$K$777,СВЦЭМ!$A$34:$A$777,$A376,СВЦЭМ!$B$34:$B$777,N$366)+'СЕТ СН'!$F$13</f>
        <v>648.84634985000002</v>
      </c>
      <c r="O376" s="36">
        <f>SUMIFS(СВЦЭМ!$K$34:$K$777,СВЦЭМ!$A$34:$A$777,$A376,СВЦЭМ!$B$34:$B$777,O$366)+'СЕТ СН'!$F$13</f>
        <v>670.53407838999999</v>
      </c>
      <c r="P376" s="36">
        <f>SUMIFS(СВЦЭМ!$K$34:$K$777,СВЦЭМ!$A$34:$A$777,$A376,СВЦЭМ!$B$34:$B$777,P$366)+'СЕТ СН'!$F$13</f>
        <v>665.18138780000004</v>
      </c>
      <c r="Q376" s="36">
        <f>SUMIFS(СВЦЭМ!$K$34:$K$777,СВЦЭМ!$A$34:$A$777,$A376,СВЦЭМ!$B$34:$B$777,Q$366)+'СЕТ СН'!$F$13</f>
        <v>648.80397393999999</v>
      </c>
      <c r="R376" s="36">
        <f>SUMIFS(СВЦЭМ!$K$34:$K$777,СВЦЭМ!$A$34:$A$777,$A376,СВЦЭМ!$B$34:$B$777,R$366)+'СЕТ СН'!$F$13</f>
        <v>623.54680961999998</v>
      </c>
      <c r="S376" s="36">
        <f>SUMIFS(СВЦЭМ!$K$34:$K$777,СВЦЭМ!$A$34:$A$777,$A376,СВЦЭМ!$B$34:$B$777,S$366)+'СЕТ СН'!$F$13</f>
        <v>569.11028432000001</v>
      </c>
      <c r="T376" s="36">
        <f>SUMIFS(СВЦЭМ!$K$34:$K$777,СВЦЭМ!$A$34:$A$777,$A376,СВЦЭМ!$B$34:$B$777,T$366)+'СЕТ СН'!$F$13</f>
        <v>556.47561022000002</v>
      </c>
      <c r="U376" s="36">
        <f>SUMIFS(СВЦЭМ!$K$34:$K$777,СВЦЭМ!$A$34:$A$777,$A376,СВЦЭМ!$B$34:$B$777,U$366)+'СЕТ СН'!$F$13</f>
        <v>558.04892023000002</v>
      </c>
      <c r="V376" s="36">
        <f>SUMIFS(СВЦЭМ!$K$34:$K$777,СВЦЭМ!$A$34:$A$777,$A376,СВЦЭМ!$B$34:$B$777,V$366)+'СЕТ СН'!$F$13</f>
        <v>565.73855264999997</v>
      </c>
      <c r="W376" s="36">
        <f>SUMIFS(СВЦЭМ!$K$34:$K$777,СВЦЭМ!$A$34:$A$777,$A376,СВЦЭМ!$B$34:$B$777,W$366)+'СЕТ СН'!$F$13</f>
        <v>578.43472139999994</v>
      </c>
      <c r="X376" s="36">
        <f>SUMIFS(СВЦЭМ!$K$34:$K$777,СВЦЭМ!$A$34:$A$777,$A376,СВЦЭМ!$B$34:$B$777,X$366)+'СЕТ СН'!$F$13</f>
        <v>582.82404824000002</v>
      </c>
      <c r="Y376" s="36">
        <f>SUMIFS(СВЦЭМ!$K$34:$K$777,СВЦЭМ!$A$34:$A$777,$A376,СВЦЭМ!$B$34:$B$777,Y$366)+'СЕТ СН'!$F$13</f>
        <v>638.51232218999996</v>
      </c>
    </row>
    <row r="377" spans="1:25" ht="15.75" x14ac:dyDescent="0.2">
      <c r="A377" s="35">
        <f t="shared" si="10"/>
        <v>43445</v>
      </c>
      <c r="B377" s="36">
        <f>SUMIFS(СВЦЭМ!$K$34:$K$777,СВЦЭМ!$A$34:$A$777,$A377,СВЦЭМ!$B$34:$B$777,B$366)+'СЕТ СН'!$F$13</f>
        <v>682.93049569000004</v>
      </c>
      <c r="C377" s="36">
        <f>SUMIFS(СВЦЭМ!$K$34:$K$777,СВЦЭМ!$A$34:$A$777,$A377,СВЦЭМ!$B$34:$B$777,C$366)+'СЕТ СН'!$F$13</f>
        <v>723.07175025000004</v>
      </c>
      <c r="D377" s="36">
        <f>SUMIFS(СВЦЭМ!$K$34:$K$777,СВЦЭМ!$A$34:$A$777,$A377,СВЦЭМ!$B$34:$B$777,D$366)+'СЕТ СН'!$F$13</f>
        <v>763.41346408000004</v>
      </c>
      <c r="E377" s="36">
        <f>SUMIFS(СВЦЭМ!$K$34:$K$777,СВЦЭМ!$A$34:$A$777,$A377,СВЦЭМ!$B$34:$B$777,E$366)+'СЕТ СН'!$F$13</f>
        <v>773.33426802999998</v>
      </c>
      <c r="F377" s="36">
        <f>SUMIFS(СВЦЭМ!$K$34:$K$777,СВЦЭМ!$A$34:$A$777,$A377,СВЦЭМ!$B$34:$B$777,F$366)+'СЕТ СН'!$F$13</f>
        <v>775.20704994000005</v>
      </c>
      <c r="G377" s="36">
        <f>SUMIFS(СВЦЭМ!$K$34:$K$777,СВЦЭМ!$A$34:$A$777,$A377,СВЦЭМ!$B$34:$B$777,G$366)+'СЕТ СН'!$F$13</f>
        <v>777.83189676999996</v>
      </c>
      <c r="H377" s="36">
        <f>SUMIFS(СВЦЭМ!$K$34:$K$777,СВЦЭМ!$A$34:$A$777,$A377,СВЦЭМ!$B$34:$B$777,H$366)+'СЕТ СН'!$F$13</f>
        <v>746.57849994000003</v>
      </c>
      <c r="I377" s="36">
        <f>SUMIFS(СВЦЭМ!$K$34:$K$777,СВЦЭМ!$A$34:$A$777,$A377,СВЦЭМ!$B$34:$B$777,I$366)+'СЕТ СН'!$F$13</f>
        <v>676.69215006000002</v>
      </c>
      <c r="J377" s="36">
        <f>SUMIFS(СВЦЭМ!$K$34:$K$777,СВЦЭМ!$A$34:$A$777,$A377,СВЦЭМ!$B$34:$B$777,J$366)+'СЕТ СН'!$F$13</f>
        <v>629.13627568000004</v>
      </c>
      <c r="K377" s="36">
        <f>SUMIFS(СВЦЭМ!$K$34:$K$777,СВЦЭМ!$A$34:$A$777,$A377,СВЦЭМ!$B$34:$B$777,K$366)+'СЕТ СН'!$F$13</f>
        <v>579.69590645000005</v>
      </c>
      <c r="L377" s="36">
        <f>SUMIFS(СВЦЭМ!$K$34:$K$777,СВЦЭМ!$A$34:$A$777,$A377,СВЦЭМ!$B$34:$B$777,L$366)+'СЕТ СН'!$F$13</f>
        <v>580.03547701000002</v>
      </c>
      <c r="M377" s="36">
        <f>SUMIFS(СВЦЭМ!$K$34:$K$777,СВЦЭМ!$A$34:$A$777,$A377,СВЦЭМ!$B$34:$B$777,M$366)+'СЕТ СН'!$F$13</f>
        <v>610.86321221000003</v>
      </c>
      <c r="N377" s="36">
        <f>SUMIFS(СВЦЭМ!$K$34:$K$777,СВЦЭМ!$A$34:$A$777,$A377,СВЦЭМ!$B$34:$B$777,N$366)+'СЕТ СН'!$F$13</f>
        <v>647.40385928000001</v>
      </c>
      <c r="O377" s="36">
        <f>SUMIFS(СВЦЭМ!$K$34:$K$777,СВЦЭМ!$A$34:$A$777,$A377,СВЦЭМ!$B$34:$B$777,O$366)+'СЕТ СН'!$F$13</f>
        <v>670.11241165000001</v>
      </c>
      <c r="P377" s="36">
        <f>SUMIFS(СВЦЭМ!$K$34:$K$777,СВЦЭМ!$A$34:$A$777,$A377,СВЦЭМ!$B$34:$B$777,P$366)+'СЕТ СН'!$F$13</f>
        <v>675.48815419000005</v>
      </c>
      <c r="Q377" s="36">
        <f>SUMIFS(СВЦЭМ!$K$34:$K$777,СВЦЭМ!$A$34:$A$777,$A377,СВЦЭМ!$B$34:$B$777,Q$366)+'СЕТ СН'!$F$13</f>
        <v>646.99209359999998</v>
      </c>
      <c r="R377" s="36">
        <f>SUMIFS(СВЦЭМ!$K$34:$K$777,СВЦЭМ!$A$34:$A$777,$A377,СВЦЭМ!$B$34:$B$777,R$366)+'СЕТ СН'!$F$13</f>
        <v>619.80173463999995</v>
      </c>
      <c r="S377" s="36">
        <f>SUMIFS(СВЦЭМ!$K$34:$K$777,СВЦЭМ!$A$34:$A$777,$A377,СВЦЭМ!$B$34:$B$777,S$366)+'СЕТ СН'!$F$13</f>
        <v>558.40197065999996</v>
      </c>
      <c r="T377" s="36">
        <f>SUMIFS(СВЦЭМ!$K$34:$K$777,СВЦЭМ!$A$34:$A$777,$A377,СВЦЭМ!$B$34:$B$777,T$366)+'СЕТ СН'!$F$13</f>
        <v>544.86089437999999</v>
      </c>
      <c r="U377" s="36">
        <f>SUMIFS(СВЦЭМ!$K$34:$K$777,СВЦЭМ!$A$34:$A$777,$A377,СВЦЭМ!$B$34:$B$777,U$366)+'СЕТ СН'!$F$13</f>
        <v>547.43632968999998</v>
      </c>
      <c r="V377" s="36">
        <f>SUMIFS(СВЦЭМ!$K$34:$K$777,СВЦЭМ!$A$34:$A$777,$A377,СВЦЭМ!$B$34:$B$777,V$366)+'СЕТ СН'!$F$13</f>
        <v>558.59493334000001</v>
      </c>
      <c r="W377" s="36">
        <f>SUMIFS(СВЦЭМ!$K$34:$K$777,СВЦЭМ!$A$34:$A$777,$A377,СВЦЭМ!$B$34:$B$777,W$366)+'СЕТ СН'!$F$13</f>
        <v>570.43422734000001</v>
      </c>
      <c r="X377" s="36">
        <f>SUMIFS(СВЦЭМ!$K$34:$K$777,СВЦЭМ!$A$34:$A$777,$A377,СВЦЭМ!$B$34:$B$777,X$366)+'СЕТ СН'!$F$13</f>
        <v>575.66016425999999</v>
      </c>
      <c r="Y377" s="36">
        <f>SUMIFS(СВЦЭМ!$K$34:$K$777,СВЦЭМ!$A$34:$A$777,$A377,СВЦЭМ!$B$34:$B$777,Y$366)+'СЕТ СН'!$F$13</f>
        <v>633.51915474999998</v>
      </c>
    </row>
    <row r="378" spans="1:25" ht="15.75" x14ac:dyDescent="0.2">
      <c r="A378" s="35">
        <f t="shared" si="10"/>
        <v>43446</v>
      </c>
      <c r="B378" s="36">
        <f>SUMIFS(СВЦЭМ!$K$34:$K$777,СВЦЭМ!$A$34:$A$777,$A378,СВЦЭМ!$B$34:$B$777,B$366)+'СЕТ СН'!$F$13</f>
        <v>677.30531217999999</v>
      </c>
      <c r="C378" s="36">
        <f>SUMIFS(СВЦЭМ!$K$34:$K$777,СВЦЭМ!$A$34:$A$777,$A378,СВЦЭМ!$B$34:$B$777,C$366)+'СЕТ СН'!$F$13</f>
        <v>736.59782383000004</v>
      </c>
      <c r="D378" s="36">
        <f>SUMIFS(СВЦЭМ!$K$34:$K$777,СВЦЭМ!$A$34:$A$777,$A378,СВЦЭМ!$B$34:$B$777,D$366)+'СЕТ СН'!$F$13</f>
        <v>774.29809354999998</v>
      </c>
      <c r="E378" s="36">
        <f>SUMIFS(СВЦЭМ!$K$34:$K$777,СВЦЭМ!$A$34:$A$777,$A378,СВЦЭМ!$B$34:$B$777,E$366)+'СЕТ СН'!$F$13</f>
        <v>788.00503090999996</v>
      </c>
      <c r="F378" s="36">
        <f>SUMIFS(СВЦЭМ!$K$34:$K$777,СВЦЭМ!$A$34:$A$777,$A378,СВЦЭМ!$B$34:$B$777,F$366)+'СЕТ СН'!$F$13</f>
        <v>786.34922102999997</v>
      </c>
      <c r="G378" s="36">
        <f>SUMIFS(СВЦЭМ!$K$34:$K$777,СВЦЭМ!$A$34:$A$777,$A378,СВЦЭМ!$B$34:$B$777,G$366)+'СЕТ СН'!$F$13</f>
        <v>768.24197439</v>
      </c>
      <c r="H378" s="36">
        <f>SUMIFS(СВЦЭМ!$K$34:$K$777,СВЦЭМ!$A$34:$A$777,$A378,СВЦЭМ!$B$34:$B$777,H$366)+'СЕТ СН'!$F$13</f>
        <v>716.24727513000005</v>
      </c>
      <c r="I378" s="36">
        <f>SUMIFS(СВЦЭМ!$K$34:$K$777,СВЦЭМ!$A$34:$A$777,$A378,СВЦЭМ!$B$34:$B$777,I$366)+'СЕТ СН'!$F$13</f>
        <v>647.56825028000003</v>
      </c>
      <c r="J378" s="36">
        <f>SUMIFS(СВЦЭМ!$K$34:$K$777,СВЦЭМ!$A$34:$A$777,$A378,СВЦЭМ!$B$34:$B$777,J$366)+'СЕТ СН'!$F$13</f>
        <v>624.71658107999997</v>
      </c>
      <c r="K378" s="36">
        <f>SUMIFS(СВЦЭМ!$K$34:$K$777,СВЦЭМ!$A$34:$A$777,$A378,СВЦЭМ!$B$34:$B$777,K$366)+'СЕТ СН'!$F$13</f>
        <v>576.11902771999996</v>
      </c>
      <c r="L378" s="36">
        <f>SUMIFS(СВЦЭМ!$K$34:$K$777,СВЦЭМ!$A$34:$A$777,$A378,СВЦЭМ!$B$34:$B$777,L$366)+'СЕТ СН'!$F$13</f>
        <v>575.36099021999996</v>
      </c>
      <c r="M378" s="36">
        <f>SUMIFS(СВЦЭМ!$K$34:$K$777,СВЦЭМ!$A$34:$A$777,$A378,СВЦЭМ!$B$34:$B$777,M$366)+'СЕТ СН'!$F$13</f>
        <v>610.86365159000002</v>
      </c>
      <c r="N378" s="36">
        <f>SUMIFS(СВЦЭМ!$K$34:$K$777,СВЦЭМ!$A$34:$A$777,$A378,СВЦЭМ!$B$34:$B$777,N$366)+'СЕТ СН'!$F$13</f>
        <v>649.05828908000001</v>
      </c>
      <c r="O378" s="36">
        <f>SUMIFS(СВЦЭМ!$K$34:$K$777,СВЦЭМ!$A$34:$A$777,$A378,СВЦЭМ!$B$34:$B$777,O$366)+'СЕТ СН'!$F$13</f>
        <v>676.04348307999999</v>
      </c>
      <c r="P378" s="36">
        <f>SUMIFS(СВЦЭМ!$K$34:$K$777,СВЦЭМ!$A$34:$A$777,$A378,СВЦЭМ!$B$34:$B$777,P$366)+'СЕТ СН'!$F$13</f>
        <v>682.69515759000001</v>
      </c>
      <c r="Q378" s="36">
        <f>SUMIFS(СВЦЭМ!$K$34:$K$777,СВЦЭМ!$A$34:$A$777,$A378,СВЦЭМ!$B$34:$B$777,Q$366)+'СЕТ СН'!$F$13</f>
        <v>652.36831210000003</v>
      </c>
      <c r="R378" s="36">
        <f>SUMIFS(СВЦЭМ!$K$34:$K$777,СВЦЭМ!$A$34:$A$777,$A378,СВЦЭМ!$B$34:$B$777,R$366)+'СЕТ СН'!$F$13</f>
        <v>621.32996348999995</v>
      </c>
      <c r="S378" s="36">
        <f>SUMIFS(СВЦЭМ!$K$34:$K$777,СВЦЭМ!$A$34:$A$777,$A378,СВЦЭМ!$B$34:$B$777,S$366)+'СЕТ СН'!$F$13</f>
        <v>563.18022713000005</v>
      </c>
      <c r="T378" s="36">
        <f>SUMIFS(СВЦЭМ!$K$34:$K$777,СВЦЭМ!$A$34:$A$777,$A378,СВЦЭМ!$B$34:$B$777,T$366)+'СЕТ СН'!$F$13</f>
        <v>545.88678700000003</v>
      </c>
      <c r="U378" s="36">
        <f>SUMIFS(СВЦЭМ!$K$34:$K$777,СВЦЭМ!$A$34:$A$777,$A378,СВЦЭМ!$B$34:$B$777,U$366)+'СЕТ СН'!$F$13</f>
        <v>550.86707216000002</v>
      </c>
      <c r="V378" s="36">
        <f>SUMIFS(СВЦЭМ!$K$34:$K$777,СВЦЭМ!$A$34:$A$777,$A378,СВЦЭМ!$B$34:$B$777,V$366)+'СЕТ СН'!$F$13</f>
        <v>557.74658798999997</v>
      </c>
      <c r="W378" s="36">
        <f>SUMIFS(СВЦЭМ!$K$34:$K$777,СВЦЭМ!$A$34:$A$777,$A378,СВЦЭМ!$B$34:$B$777,W$366)+'СЕТ СН'!$F$13</f>
        <v>571.74680212999999</v>
      </c>
      <c r="X378" s="36">
        <f>SUMIFS(СВЦЭМ!$K$34:$K$777,СВЦЭМ!$A$34:$A$777,$A378,СВЦЭМ!$B$34:$B$777,X$366)+'СЕТ СН'!$F$13</f>
        <v>575.18568314000004</v>
      </c>
      <c r="Y378" s="36">
        <f>SUMIFS(СВЦЭМ!$K$34:$K$777,СВЦЭМ!$A$34:$A$777,$A378,СВЦЭМ!$B$34:$B$777,Y$366)+'СЕТ СН'!$F$13</f>
        <v>625.34779314000002</v>
      </c>
    </row>
    <row r="379" spans="1:25" ht="15.75" x14ac:dyDescent="0.2">
      <c r="A379" s="35">
        <f t="shared" si="10"/>
        <v>43447</v>
      </c>
      <c r="B379" s="36">
        <f>SUMIFS(СВЦЭМ!$K$34:$K$777,СВЦЭМ!$A$34:$A$777,$A379,СВЦЭМ!$B$34:$B$777,B$366)+'СЕТ СН'!$F$13</f>
        <v>676.42988988000002</v>
      </c>
      <c r="C379" s="36">
        <f>SUMIFS(СВЦЭМ!$K$34:$K$777,СВЦЭМ!$A$34:$A$777,$A379,СВЦЭМ!$B$34:$B$777,C$366)+'СЕТ СН'!$F$13</f>
        <v>724.51474991999999</v>
      </c>
      <c r="D379" s="36">
        <f>SUMIFS(СВЦЭМ!$K$34:$K$777,СВЦЭМ!$A$34:$A$777,$A379,СВЦЭМ!$B$34:$B$777,D$366)+'СЕТ СН'!$F$13</f>
        <v>764.57687597999995</v>
      </c>
      <c r="E379" s="36">
        <f>SUMIFS(СВЦЭМ!$K$34:$K$777,СВЦЭМ!$A$34:$A$777,$A379,СВЦЭМ!$B$34:$B$777,E$366)+'СЕТ СН'!$F$13</f>
        <v>774.7455751</v>
      </c>
      <c r="F379" s="36">
        <f>SUMIFS(СВЦЭМ!$K$34:$K$777,СВЦЭМ!$A$34:$A$777,$A379,СВЦЭМ!$B$34:$B$777,F$366)+'СЕТ СН'!$F$13</f>
        <v>775.64812709</v>
      </c>
      <c r="G379" s="36">
        <f>SUMIFS(СВЦЭМ!$K$34:$K$777,СВЦЭМ!$A$34:$A$777,$A379,СВЦЭМ!$B$34:$B$777,G$366)+'СЕТ СН'!$F$13</f>
        <v>763.55068171000005</v>
      </c>
      <c r="H379" s="36">
        <f>SUMIFS(СВЦЭМ!$K$34:$K$777,СВЦЭМ!$A$34:$A$777,$A379,СВЦЭМ!$B$34:$B$777,H$366)+'СЕТ СН'!$F$13</f>
        <v>712.57051772</v>
      </c>
      <c r="I379" s="36">
        <f>SUMIFS(СВЦЭМ!$K$34:$K$777,СВЦЭМ!$A$34:$A$777,$A379,СВЦЭМ!$B$34:$B$777,I$366)+'СЕТ СН'!$F$13</f>
        <v>658.97364114000004</v>
      </c>
      <c r="J379" s="36">
        <f>SUMIFS(СВЦЭМ!$K$34:$K$777,СВЦЭМ!$A$34:$A$777,$A379,СВЦЭМ!$B$34:$B$777,J$366)+'СЕТ СН'!$F$13</f>
        <v>613.70812106999995</v>
      </c>
      <c r="K379" s="36">
        <f>SUMIFS(СВЦЭМ!$K$34:$K$777,СВЦЭМ!$A$34:$A$777,$A379,СВЦЭМ!$B$34:$B$777,K$366)+'СЕТ СН'!$F$13</f>
        <v>577.70230458000003</v>
      </c>
      <c r="L379" s="36">
        <f>SUMIFS(СВЦЭМ!$K$34:$K$777,СВЦЭМ!$A$34:$A$777,$A379,СВЦЭМ!$B$34:$B$777,L$366)+'СЕТ СН'!$F$13</f>
        <v>574.92614587000003</v>
      </c>
      <c r="M379" s="36">
        <f>SUMIFS(СВЦЭМ!$K$34:$K$777,СВЦЭМ!$A$34:$A$777,$A379,СВЦЭМ!$B$34:$B$777,M$366)+'СЕТ СН'!$F$13</f>
        <v>605.53152690000002</v>
      </c>
      <c r="N379" s="36">
        <f>SUMIFS(СВЦЭМ!$K$34:$K$777,СВЦЭМ!$A$34:$A$777,$A379,СВЦЭМ!$B$34:$B$777,N$366)+'СЕТ СН'!$F$13</f>
        <v>651.03045206000002</v>
      </c>
      <c r="O379" s="36">
        <f>SUMIFS(СВЦЭМ!$K$34:$K$777,СВЦЭМ!$A$34:$A$777,$A379,СВЦЭМ!$B$34:$B$777,O$366)+'СЕТ СН'!$F$13</f>
        <v>671.86474500999998</v>
      </c>
      <c r="P379" s="36">
        <f>SUMIFS(СВЦЭМ!$K$34:$K$777,СВЦЭМ!$A$34:$A$777,$A379,СВЦЭМ!$B$34:$B$777,P$366)+'СЕТ СН'!$F$13</f>
        <v>666.61053153</v>
      </c>
      <c r="Q379" s="36">
        <f>SUMIFS(СВЦЭМ!$K$34:$K$777,СВЦЭМ!$A$34:$A$777,$A379,СВЦЭМ!$B$34:$B$777,Q$366)+'СЕТ СН'!$F$13</f>
        <v>648.56023482000001</v>
      </c>
      <c r="R379" s="36">
        <f>SUMIFS(СВЦЭМ!$K$34:$K$777,СВЦЭМ!$A$34:$A$777,$A379,СВЦЭМ!$B$34:$B$777,R$366)+'СЕТ СН'!$F$13</f>
        <v>635.46542514999999</v>
      </c>
      <c r="S379" s="36">
        <f>SUMIFS(СВЦЭМ!$K$34:$K$777,СВЦЭМ!$A$34:$A$777,$A379,СВЦЭМ!$B$34:$B$777,S$366)+'СЕТ СН'!$F$13</f>
        <v>586.40179632000002</v>
      </c>
      <c r="T379" s="36">
        <f>SUMIFS(СВЦЭМ!$K$34:$K$777,СВЦЭМ!$A$34:$A$777,$A379,СВЦЭМ!$B$34:$B$777,T$366)+'СЕТ СН'!$F$13</f>
        <v>587.12373209999998</v>
      </c>
      <c r="U379" s="36">
        <f>SUMIFS(СВЦЭМ!$K$34:$K$777,СВЦЭМ!$A$34:$A$777,$A379,СВЦЭМ!$B$34:$B$777,U$366)+'СЕТ СН'!$F$13</f>
        <v>593.22507905999998</v>
      </c>
      <c r="V379" s="36">
        <f>SUMIFS(СВЦЭМ!$K$34:$K$777,СВЦЭМ!$A$34:$A$777,$A379,СВЦЭМ!$B$34:$B$777,V$366)+'СЕТ СН'!$F$13</f>
        <v>572.6693199</v>
      </c>
      <c r="W379" s="36">
        <f>SUMIFS(СВЦЭМ!$K$34:$K$777,СВЦЭМ!$A$34:$A$777,$A379,СВЦЭМ!$B$34:$B$777,W$366)+'СЕТ СН'!$F$13</f>
        <v>571.10593413000004</v>
      </c>
      <c r="X379" s="36">
        <f>SUMIFS(СВЦЭМ!$K$34:$K$777,СВЦЭМ!$A$34:$A$777,$A379,СВЦЭМ!$B$34:$B$777,X$366)+'СЕТ СН'!$F$13</f>
        <v>575.50491719000001</v>
      </c>
      <c r="Y379" s="36">
        <f>SUMIFS(СВЦЭМ!$K$34:$K$777,СВЦЭМ!$A$34:$A$777,$A379,СВЦЭМ!$B$34:$B$777,Y$366)+'СЕТ СН'!$F$13</f>
        <v>635.73478837000005</v>
      </c>
    </row>
    <row r="380" spans="1:25" ht="15.75" x14ac:dyDescent="0.2">
      <c r="A380" s="35">
        <f t="shared" si="10"/>
        <v>43448</v>
      </c>
      <c r="B380" s="36">
        <f>SUMIFS(СВЦЭМ!$K$34:$K$777,СВЦЭМ!$A$34:$A$777,$A380,СВЦЭМ!$B$34:$B$777,B$366)+'СЕТ СН'!$F$13</f>
        <v>686.33095014000003</v>
      </c>
      <c r="C380" s="36">
        <f>SUMIFS(СВЦЭМ!$K$34:$K$777,СВЦЭМ!$A$34:$A$777,$A380,СВЦЭМ!$B$34:$B$777,C$366)+'СЕТ СН'!$F$13</f>
        <v>736.87532614999998</v>
      </c>
      <c r="D380" s="36">
        <f>SUMIFS(СВЦЭМ!$K$34:$K$777,СВЦЭМ!$A$34:$A$777,$A380,СВЦЭМ!$B$34:$B$777,D$366)+'СЕТ СН'!$F$13</f>
        <v>774.15056165999999</v>
      </c>
      <c r="E380" s="36">
        <f>SUMIFS(СВЦЭМ!$K$34:$K$777,СВЦЭМ!$A$34:$A$777,$A380,СВЦЭМ!$B$34:$B$777,E$366)+'СЕТ СН'!$F$13</f>
        <v>777.26219390000006</v>
      </c>
      <c r="F380" s="36">
        <f>SUMIFS(СВЦЭМ!$K$34:$K$777,СВЦЭМ!$A$34:$A$777,$A380,СВЦЭМ!$B$34:$B$777,F$366)+'СЕТ СН'!$F$13</f>
        <v>775.97990047999997</v>
      </c>
      <c r="G380" s="36">
        <f>SUMIFS(СВЦЭМ!$K$34:$K$777,СВЦЭМ!$A$34:$A$777,$A380,СВЦЭМ!$B$34:$B$777,G$366)+'СЕТ СН'!$F$13</f>
        <v>760.75018646000001</v>
      </c>
      <c r="H380" s="36">
        <f>SUMIFS(СВЦЭМ!$K$34:$K$777,СВЦЭМ!$A$34:$A$777,$A380,СВЦЭМ!$B$34:$B$777,H$366)+'СЕТ СН'!$F$13</f>
        <v>729.82490776999998</v>
      </c>
      <c r="I380" s="36">
        <f>SUMIFS(СВЦЭМ!$K$34:$K$777,СВЦЭМ!$A$34:$A$777,$A380,СВЦЭМ!$B$34:$B$777,I$366)+'СЕТ СН'!$F$13</f>
        <v>662.37874013999999</v>
      </c>
      <c r="J380" s="36">
        <f>SUMIFS(СВЦЭМ!$K$34:$K$777,СВЦЭМ!$A$34:$A$777,$A380,СВЦЭМ!$B$34:$B$777,J$366)+'СЕТ СН'!$F$13</f>
        <v>619.46253364999995</v>
      </c>
      <c r="K380" s="36">
        <f>SUMIFS(СВЦЭМ!$K$34:$K$777,СВЦЭМ!$A$34:$A$777,$A380,СВЦЭМ!$B$34:$B$777,K$366)+'СЕТ СН'!$F$13</f>
        <v>576.86762079000005</v>
      </c>
      <c r="L380" s="36">
        <f>SUMIFS(СВЦЭМ!$K$34:$K$777,СВЦЭМ!$A$34:$A$777,$A380,СВЦЭМ!$B$34:$B$777,L$366)+'СЕТ СН'!$F$13</f>
        <v>574.75781824000001</v>
      </c>
      <c r="M380" s="36">
        <f>SUMIFS(СВЦЭМ!$K$34:$K$777,СВЦЭМ!$A$34:$A$777,$A380,СВЦЭМ!$B$34:$B$777,M$366)+'СЕТ СН'!$F$13</f>
        <v>615.98726701999999</v>
      </c>
      <c r="N380" s="36">
        <f>SUMIFS(СВЦЭМ!$K$34:$K$777,СВЦЭМ!$A$34:$A$777,$A380,СВЦЭМ!$B$34:$B$777,N$366)+'СЕТ СН'!$F$13</f>
        <v>659.52064288999998</v>
      </c>
      <c r="O380" s="36">
        <f>SUMIFS(СВЦЭМ!$K$34:$K$777,СВЦЭМ!$A$34:$A$777,$A380,СВЦЭМ!$B$34:$B$777,O$366)+'СЕТ СН'!$F$13</f>
        <v>669.20064434000005</v>
      </c>
      <c r="P380" s="36">
        <f>SUMIFS(СВЦЭМ!$K$34:$K$777,СВЦЭМ!$A$34:$A$777,$A380,СВЦЭМ!$B$34:$B$777,P$366)+'СЕТ СН'!$F$13</f>
        <v>665.02300644000002</v>
      </c>
      <c r="Q380" s="36">
        <f>SUMIFS(СВЦЭМ!$K$34:$K$777,СВЦЭМ!$A$34:$A$777,$A380,СВЦЭМ!$B$34:$B$777,Q$366)+'СЕТ СН'!$F$13</f>
        <v>662.52622598000005</v>
      </c>
      <c r="R380" s="36">
        <f>SUMIFS(СВЦЭМ!$K$34:$K$777,СВЦЭМ!$A$34:$A$777,$A380,СВЦЭМ!$B$34:$B$777,R$366)+'СЕТ СН'!$F$13</f>
        <v>642.77277133999996</v>
      </c>
      <c r="S380" s="36">
        <f>SUMIFS(СВЦЭМ!$K$34:$K$777,СВЦЭМ!$A$34:$A$777,$A380,СВЦЭМ!$B$34:$B$777,S$366)+'СЕТ СН'!$F$13</f>
        <v>575.09804363000001</v>
      </c>
      <c r="T380" s="36">
        <f>SUMIFS(СВЦЭМ!$K$34:$K$777,СВЦЭМ!$A$34:$A$777,$A380,СВЦЭМ!$B$34:$B$777,T$366)+'СЕТ СН'!$F$13</f>
        <v>546.14506610000001</v>
      </c>
      <c r="U380" s="36">
        <f>SUMIFS(СВЦЭМ!$K$34:$K$777,СВЦЭМ!$A$34:$A$777,$A380,СВЦЭМ!$B$34:$B$777,U$366)+'СЕТ СН'!$F$13</f>
        <v>542.38977164000005</v>
      </c>
      <c r="V380" s="36">
        <f>SUMIFS(СВЦЭМ!$K$34:$K$777,СВЦЭМ!$A$34:$A$777,$A380,СВЦЭМ!$B$34:$B$777,V$366)+'СЕТ СН'!$F$13</f>
        <v>546.57275124</v>
      </c>
      <c r="W380" s="36">
        <f>SUMIFS(СВЦЭМ!$K$34:$K$777,СВЦЭМ!$A$34:$A$777,$A380,СВЦЭМ!$B$34:$B$777,W$366)+'СЕТ СН'!$F$13</f>
        <v>559.51219626</v>
      </c>
      <c r="X380" s="36">
        <f>SUMIFS(СВЦЭМ!$K$34:$K$777,СВЦЭМ!$A$34:$A$777,$A380,СВЦЭМ!$B$34:$B$777,X$366)+'СЕТ СН'!$F$13</f>
        <v>568.05850311999995</v>
      </c>
      <c r="Y380" s="36">
        <f>SUMIFS(СВЦЭМ!$K$34:$K$777,СВЦЭМ!$A$34:$A$777,$A380,СВЦЭМ!$B$34:$B$777,Y$366)+'СЕТ СН'!$F$13</f>
        <v>627.59328869000001</v>
      </c>
    </row>
    <row r="381" spans="1:25" ht="15.75" x14ac:dyDescent="0.2">
      <c r="A381" s="35">
        <f t="shared" si="10"/>
        <v>43449</v>
      </c>
      <c r="B381" s="36">
        <f>SUMIFS(СВЦЭМ!$K$34:$K$777,СВЦЭМ!$A$34:$A$777,$A381,СВЦЭМ!$B$34:$B$777,B$366)+'СЕТ СН'!$F$13</f>
        <v>712.29841409000005</v>
      </c>
      <c r="C381" s="36">
        <f>SUMIFS(СВЦЭМ!$K$34:$K$777,СВЦЭМ!$A$34:$A$777,$A381,СВЦЭМ!$B$34:$B$777,C$366)+'СЕТ СН'!$F$13</f>
        <v>744.33772520000002</v>
      </c>
      <c r="D381" s="36">
        <f>SUMIFS(СВЦЭМ!$K$34:$K$777,СВЦЭМ!$A$34:$A$777,$A381,СВЦЭМ!$B$34:$B$777,D$366)+'СЕТ СН'!$F$13</f>
        <v>772.76455497999996</v>
      </c>
      <c r="E381" s="36">
        <f>SUMIFS(СВЦЭМ!$K$34:$K$777,СВЦЭМ!$A$34:$A$777,$A381,СВЦЭМ!$B$34:$B$777,E$366)+'СЕТ СН'!$F$13</f>
        <v>772.66937988999996</v>
      </c>
      <c r="F381" s="36">
        <f>SUMIFS(СВЦЭМ!$K$34:$K$777,СВЦЭМ!$A$34:$A$777,$A381,СВЦЭМ!$B$34:$B$777,F$366)+'СЕТ СН'!$F$13</f>
        <v>771.91552571</v>
      </c>
      <c r="G381" s="36">
        <f>SUMIFS(СВЦЭМ!$K$34:$K$777,СВЦЭМ!$A$34:$A$777,$A381,СВЦЭМ!$B$34:$B$777,G$366)+'СЕТ СН'!$F$13</f>
        <v>752.60559518000002</v>
      </c>
      <c r="H381" s="36">
        <f>SUMIFS(СВЦЭМ!$K$34:$K$777,СВЦЭМ!$A$34:$A$777,$A381,СВЦЭМ!$B$34:$B$777,H$366)+'СЕТ СН'!$F$13</f>
        <v>735.64685295000004</v>
      </c>
      <c r="I381" s="36">
        <f>SUMIFS(СВЦЭМ!$K$34:$K$777,СВЦЭМ!$A$34:$A$777,$A381,СВЦЭМ!$B$34:$B$777,I$366)+'СЕТ СН'!$F$13</f>
        <v>670.40530596999997</v>
      </c>
      <c r="J381" s="36">
        <f>SUMIFS(СВЦЭМ!$K$34:$K$777,СВЦЭМ!$A$34:$A$777,$A381,СВЦЭМ!$B$34:$B$777,J$366)+'СЕТ СН'!$F$13</f>
        <v>609.19313632000001</v>
      </c>
      <c r="K381" s="36">
        <f>SUMIFS(СВЦЭМ!$K$34:$K$777,СВЦЭМ!$A$34:$A$777,$A381,СВЦЭМ!$B$34:$B$777,K$366)+'СЕТ СН'!$F$13</f>
        <v>564.66099901999996</v>
      </c>
      <c r="L381" s="36">
        <f>SUMIFS(СВЦЭМ!$K$34:$K$777,СВЦЭМ!$A$34:$A$777,$A381,СВЦЭМ!$B$34:$B$777,L$366)+'СЕТ СН'!$F$13</f>
        <v>575.28689182999995</v>
      </c>
      <c r="M381" s="36">
        <f>SUMIFS(СВЦЭМ!$K$34:$K$777,СВЦЭМ!$A$34:$A$777,$A381,СВЦЭМ!$B$34:$B$777,M$366)+'СЕТ СН'!$F$13</f>
        <v>611.52124762000005</v>
      </c>
      <c r="N381" s="36">
        <f>SUMIFS(СВЦЭМ!$K$34:$K$777,СВЦЭМ!$A$34:$A$777,$A381,СВЦЭМ!$B$34:$B$777,N$366)+'СЕТ СН'!$F$13</f>
        <v>653.80305047000002</v>
      </c>
      <c r="O381" s="36">
        <f>SUMIFS(СВЦЭМ!$K$34:$K$777,СВЦЭМ!$A$34:$A$777,$A381,СВЦЭМ!$B$34:$B$777,O$366)+'СЕТ СН'!$F$13</f>
        <v>681.75899665999998</v>
      </c>
      <c r="P381" s="36">
        <f>SUMIFS(СВЦЭМ!$K$34:$K$777,СВЦЭМ!$A$34:$A$777,$A381,СВЦЭМ!$B$34:$B$777,P$366)+'СЕТ СН'!$F$13</f>
        <v>668.92202913999995</v>
      </c>
      <c r="Q381" s="36">
        <f>SUMIFS(СВЦЭМ!$K$34:$K$777,СВЦЭМ!$A$34:$A$777,$A381,СВЦЭМ!$B$34:$B$777,Q$366)+'СЕТ СН'!$F$13</f>
        <v>655.56311934999997</v>
      </c>
      <c r="R381" s="36">
        <f>SUMIFS(СВЦЭМ!$K$34:$K$777,СВЦЭМ!$A$34:$A$777,$A381,СВЦЭМ!$B$34:$B$777,R$366)+'СЕТ СН'!$F$13</f>
        <v>623.09078718000001</v>
      </c>
      <c r="S381" s="36">
        <f>SUMIFS(СВЦЭМ!$K$34:$K$777,СВЦЭМ!$A$34:$A$777,$A381,СВЦЭМ!$B$34:$B$777,S$366)+'СЕТ СН'!$F$13</f>
        <v>562.94214828999998</v>
      </c>
      <c r="T381" s="36">
        <f>SUMIFS(СВЦЭМ!$K$34:$K$777,СВЦЭМ!$A$34:$A$777,$A381,СВЦЭМ!$B$34:$B$777,T$366)+'СЕТ СН'!$F$13</f>
        <v>530.30450527000005</v>
      </c>
      <c r="U381" s="36">
        <f>SUMIFS(СВЦЭМ!$K$34:$K$777,СВЦЭМ!$A$34:$A$777,$A381,СВЦЭМ!$B$34:$B$777,U$366)+'СЕТ СН'!$F$13</f>
        <v>540.54686523999999</v>
      </c>
      <c r="V381" s="36">
        <f>SUMIFS(СВЦЭМ!$K$34:$K$777,СВЦЭМ!$A$34:$A$777,$A381,СВЦЭМ!$B$34:$B$777,V$366)+'СЕТ СН'!$F$13</f>
        <v>543.94718372</v>
      </c>
      <c r="W381" s="36">
        <f>SUMIFS(СВЦЭМ!$K$34:$K$777,СВЦЭМ!$A$34:$A$777,$A381,СВЦЭМ!$B$34:$B$777,W$366)+'СЕТ СН'!$F$13</f>
        <v>548.43358942999998</v>
      </c>
      <c r="X381" s="36">
        <f>SUMIFS(СВЦЭМ!$K$34:$K$777,СВЦЭМ!$A$34:$A$777,$A381,СВЦЭМ!$B$34:$B$777,X$366)+'СЕТ СН'!$F$13</f>
        <v>566.50779192000005</v>
      </c>
      <c r="Y381" s="36">
        <f>SUMIFS(СВЦЭМ!$K$34:$K$777,СВЦЭМ!$A$34:$A$777,$A381,СВЦЭМ!$B$34:$B$777,Y$366)+'СЕТ СН'!$F$13</f>
        <v>612.60202138</v>
      </c>
    </row>
    <row r="382" spans="1:25" ht="15.75" x14ac:dyDescent="0.2">
      <c r="A382" s="35">
        <f t="shared" si="10"/>
        <v>43450</v>
      </c>
      <c r="B382" s="36">
        <f>SUMIFS(СВЦЭМ!$K$34:$K$777,СВЦЭМ!$A$34:$A$777,$A382,СВЦЭМ!$B$34:$B$777,B$366)+'СЕТ СН'!$F$13</f>
        <v>683.45274328999994</v>
      </c>
      <c r="C382" s="36">
        <f>SUMIFS(СВЦЭМ!$K$34:$K$777,СВЦЭМ!$A$34:$A$777,$A382,СВЦЭМ!$B$34:$B$777,C$366)+'СЕТ СН'!$F$13</f>
        <v>739.33840112999997</v>
      </c>
      <c r="D382" s="36">
        <f>SUMIFS(СВЦЭМ!$K$34:$K$777,СВЦЭМ!$A$34:$A$777,$A382,СВЦЭМ!$B$34:$B$777,D$366)+'СЕТ СН'!$F$13</f>
        <v>778.79647018000003</v>
      </c>
      <c r="E382" s="36">
        <f>SUMIFS(СВЦЭМ!$K$34:$K$777,СВЦЭМ!$A$34:$A$777,$A382,СВЦЭМ!$B$34:$B$777,E$366)+'СЕТ СН'!$F$13</f>
        <v>770.00200803999996</v>
      </c>
      <c r="F382" s="36">
        <f>SUMIFS(СВЦЭМ!$K$34:$K$777,СВЦЭМ!$A$34:$A$777,$A382,СВЦЭМ!$B$34:$B$777,F$366)+'СЕТ СН'!$F$13</f>
        <v>763.58146658999999</v>
      </c>
      <c r="G382" s="36">
        <f>SUMIFS(СВЦЭМ!$K$34:$K$777,СВЦЭМ!$A$34:$A$777,$A382,СВЦЭМ!$B$34:$B$777,G$366)+'СЕТ СН'!$F$13</f>
        <v>754.52571505000003</v>
      </c>
      <c r="H382" s="36">
        <f>SUMIFS(СВЦЭМ!$K$34:$K$777,СВЦЭМ!$A$34:$A$777,$A382,СВЦЭМ!$B$34:$B$777,H$366)+'СЕТ СН'!$F$13</f>
        <v>741.71707909999998</v>
      </c>
      <c r="I382" s="36">
        <f>SUMIFS(СВЦЭМ!$K$34:$K$777,СВЦЭМ!$A$34:$A$777,$A382,СВЦЭМ!$B$34:$B$777,I$366)+'СЕТ СН'!$F$13</f>
        <v>683.14963329</v>
      </c>
      <c r="J382" s="36">
        <f>SUMIFS(СВЦЭМ!$K$34:$K$777,СВЦЭМ!$A$34:$A$777,$A382,СВЦЭМ!$B$34:$B$777,J$366)+'СЕТ СН'!$F$13</f>
        <v>625.19277910999995</v>
      </c>
      <c r="K382" s="36">
        <f>SUMIFS(СВЦЭМ!$K$34:$K$777,СВЦЭМ!$A$34:$A$777,$A382,СВЦЭМ!$B$34:$B$777,K$366)+'СЕТ СН'!$F$13</f>
        <v>581.64660001000004</v>
      </c>
      <c r="L382" s="36">
        <f>SUMIFS(СВЦЭМ!$K$34:$K$777,СВЦЭМ!$A$34:$A$777,$A382,СВЦЭМ!$B$34:$B$777,L$366)+'СЕТ СН'!$F$13</f>
        <v>561.14337289000002</v>
      </c>
      <c r="M382" s="36">
        <f>SUMIFS(СВЦЭМ!$K$34:$K$777,СВЦЭМ!$A$34:$A$777,$A382,СВЦЭМ!$B$34:$B$777,M$366)+'СЕТ СН'!$F$13</f>
        <v>601.60178681000002</v>
      </c>
      <c r="N382" s="36">
        <f>SUMIFS(СВЦЭМ!$K$34:$K$777,СВЦЭМ!$A$34:$A$777,$A382,СВЦЭМ!$B$34:$B$777,N$366)+'СЕТ СН'!$F$13</f>
        <v>650.64411645999996</v>
      </c>
      <c r="O382" s="36">
        <f>SUMIFS(СВЦЭМ!$K$34:$K$777,СВЦЭМ!$A$34:$A$777,$A382,СВЦЭМ!$B$34:$B$777,O$366)+'СЕТ СН'!$F$13</f>
        <v>666.01342508000005</v>
      </c>
      <c r="P382" s="36">
        <f>SUMIFS(СВЦЭМ!$K$34:$K$777,СВЦЭМ!$A$34:$A$777,$A382,СВЦЭМ!$B$34:$B$777,P$366)+'СЕТ СН'!$F$13</f>
        <v>669.46687919999999</v>
      </c>
      <c r="Q382" s="36">
        <f>SUMIFS(СВЦЭМ!$K$34:$K$777,СВЦЭМ!$A$34:$A$777,$A382,СВЦЭМ!$B$34:$B$777,Q$366)+'СЕТ СН'!$F$13</f>
        <v>668.02554986999996</v>
      </c>
      <c r="R382" s="36">
        <f>SUMIFS(СВЦЭМ!$K$34:$K$777,СВЦЭМ!$A$34:$A$777,$A382,СВЦЭМ!$B$34:$B$777,R$366)+'СЕТ СН'!$F$13</f>
        <v>636.10615697000003</v>
      </c>
      <c r="S382" s="36">
        <f>SUMIFS(СВЦЭМ!$K$34:$K$777,СВЦЭМ!$A$34:$A$777,$A382,СВЦЭМ!$B$34:$B$777,S$366)+'СЕТ СН'!$F$13</f>
        <v>564.56020126999999</v>
      </c>
      <c r="T382" s="36">
        <f>SUMIFS(СВЦЭМ!$K$34:$K$777,СВЦЭМ!$A$34:$A$777,$A382,СВЦЭМ!$B$34:$B$777,T$366)+'СЕТ СН'!$F$13</f>
        <v>528.66745586000002</v>
      </c>
      <c r="U382" s="36">
        <f>SUMIFS(СВЦЭМ!$K$34:$K$777,СВЦЭМ!$A$34:$A$777,$A382,СВЦЭМ!$B$34:$B$777,U$366)+'СЕТ СН'!$F$13</f>
        <v>530.73251066</v>
      </c>
      <c r="V382" s="36">
        <f>SUMIFS(СВЦЭМ!$K$34:$K$777,СВЦЭМ!$A$34:$A$777,$A382,СВЦЭМ!$B$34:$B$777,V$366)+'СЕТ СН'!$F$13</f>
        <v>538.26973070999998</v>
      </c>
      <c r="W382" s="36">
        <f>SUMIFS(СВЦЭМ!$K$34:$K$777,СВЦЭМ!$A$34:$A$777,$A382,СВЦЭМ!$B$34:$B$777,W$366)+'СЕТ СН'!$F$13</f>
        <v>549.20765917000006</v>
      </c>
      <c r="X382" s="36">
        <f>SUMIFS(СВЦЭМ!$K$34:$K$777,СВЦЭМ!$A$34:$A$777,$A382,СВЦЭМ!$B$34:$B$777,X$366)+'СЕТ СН'!$F$13</f>
        <v>569.20335832000001</v>
      </c>
      <c r="Y382" s="36">
        <f>SUMIFS(СВЦЭМ!$K$34:$K$777,СВЦЭМ!$A$34:$A$777,$A382,СВЦЭМ!$B$34:$B$777,Y$366)+'СЕТ СН'!$F$13</f>
        <v>615.95218826999997</v>
      </c>
    </row>
    <row r="383" spans="1:25" ht="15.75" x14ac:dyDescent="0.2">
      <c r="A383" s="35">
        <f t="shared" si="10"/>
        <v>43451</v>
      </c>
      <c r="B383" s="36">
        <f>SUMIFS(СВЦЭМ!$K$34:$K$777,СВЦЭМ!$A$34:$A$777,$A383,СВЦЭМ!$B$34:$B$777,B$366)+'СЕТ СН'!$F$13</f>
        <v>714.54909130999999</v>
      </c>
      <c r="C383" s="36">
        <f>SUMIFS(СВЦЭМ!$K$34:$K$777,СВЦЭМ!$A$34:$A$777,$A383,СВЦЭМ!$B$34:$B$777,C$366)+'СЕТ СН'!$F$13</f>
        <v>778.27501144999997</v>
      </c>
      <c r="D383" s="36">
        <f>SUMIFS(СВЦЭМ!$K$34:$K$777,СВЦЭМ!$A$34:$A$777,$A383,СВЦЭМ!$B$34:$B$777,D$366)+'СЕТ СН'!$F$13</f>
        <v>821.39529780999999</v>
      </c>
      <c r="E383" s="36">
        <f>SUMIFS(СВЦЭМ!$K$34:$K$777,СВЦЭМ!$A$34:$A$777,$A383,СВЦЭМ!$B$34:$B$777,E$366)+'СЕТ СН'!$F$13</f>
        <v>831.97999769</v>
      </c>
      <c r="F383" s="36">
        <f>SUMIFS(СВЦЭМ!$K$34:$K$777,СВЦЭМ!$A$34:$A$777,$A383,СВЦЭМ!$B$34:$B$777,F$366)+'СЕТ СН'!$F$13</f>
        <v>831.42038262999995</v>
      </c>
      <c r="G383" s="36">
        <f>SUMIFS(СВЦЭМ!$K$34:$K$777,СВЦЭМ!$A$34:$A$777,$A383,СВЦЭМ!$B$34:$B$777,G$366)+'СЕТ СН'!$F$13</f>
        <v>780.73944233999998</v>
      </c>
      <c r="H383" s="36">
        <f>SUMIFS(СВЦЭМ!$K$34:$K$777,СВЦЭМ!$A$34:$A$777,$A383,СВЦЭМ!$B$34:$B$777,H$366)+'СЕТ СН'!$F$13</f>
        <v>738.88061567</v>
      </c>
      <c r="I383" s="36">
        <f>SUMIFS(СВЦЭМ!$K$34:$K$777,СВЦЭМ!$A$34:$A$777,$A383,СВЦЭМ!$B$34:$B$777,I$366)+'СЕТ СН'!$F$13</f>
        <v>668.36816871999997</v>
      </c>
      <c r="J383" s="36">
        <f>SUMIFS(СВЦЭМ!$K$34:$K$777,СВЦЭМ!$A$34:$A$777,$A383,СВЦЭМ!$B$34:$B$777,J$366)+'СЕТ СН'!$F$13</f>
        <v>623.19225428000004</v>
      </c>
      <c r="K383" s="36">
        <f>SUMIFS(СВЦЭМ!$K$34:$K$777,СВЦЭМ!$A$34:$A$777,$A383,СВЦЭМ!$B$34:$B$777,K$366)+'СЕТ СН'!$F$13</f>
        <v>571.20497384999999</v>
      </c>
      <c r="L383" s="36">
        <f>SUMIFS(СВЦЭМ!$K$34:$K$777,СВЦЭМ!$A$34:$A$777,$A383,СВЦЭМ!$B$34:$B$777,L$366)+'СЕТ СН'!$F$13</f>
        <v>566.91889384000001</v>
      </c>
      <c r="M383" s="36">
        <f>SUMIFS(СВЦЭМ!$K$34:$K$777,СВЦЭМ!$A$34:$A$777,$A383,СВЦЭМ!$B$34:$B$777,M$366)+'СЕТ СН'!$F$13</f>
        <v>605.33352406999995</v>
      </c>
      <c r="N383" s="36">
        <f>SUMIFS(СВЦЭМ!$K$34:$K$777,СВЦЭМ!$A$34:$A$777,$A383,СВЦЭМ!$B$34:$B$777,N$366)+'СЕТ СН'!$F$13</f>
        <v>653.19103485000005</v>
      </c>
      <c r="O383" s="36">
        <f>SUMIFS(СВЦЭМ!$K$34:$K$777,СВЦЭМ!$A$34:$A$777,$A383,СВЦЭМ!$B$34:$B$777,O$366)+'СЕТ СН'!$F$13</f>
        <v>686.14425605999998</v>
      </c>
      <c r="P383" s="36">
        <f>SUMIFS(СВЦЭМ!$K$34:$K$777,СВЦЭМ!$A$34:$A$777,$A383,СВЦЭМ!$B$34:$B$777,P$366)+'СЕТ СН'!$F$13</f>
        <v>692.85071129999994</v>
      </c>
      <c r="Q383" s="36">
        <f>SUMIFS(СВЦЭМ!$K$34:$K$777,СВЦЭМ!$A$34:$A$777,$A383,СВЦЭМ!$B$34:$B$777,Q$366)+'СЕТ СН'!$F$13</f>
        <v>674.53903296999999</v>
      </c>
      <c r="R383" s="36">
        <f>SUMIFS(СВЦЭМ!$K$34:$K$777,СВЦЭМ!$A$34:$A$777,$A383,СВЦЭМ!$B$34:$B$777,R$366)+'СЕТ СН'!$F$13</f>
        <v>626.69289651999998</v>
      </c>
      <c r="S383" s="36">
        <f>SUMIFS(СВЦЭМ!$K$34:$K$777,СВЦЭМ!$A$34:$A$777,$A383,СВЦЭМ!$B$34:$B$777,S$366)+'СЕТ СН'!$F$13</f>
        <v>549.01930195</v>
      </c>
      <c r="T383" s="36">
        <f>SUMIFS(СВЦЭМ!$K$34:$K$777,СВЦЭМ!$A$34:$A$777,$A383,СВЦЭМ!$B$34:$B$777,T$366)+'СЕТ СН'!$F$13</f>
        <v>514.68404525999995</v>
      </c>
      <c r="U383" s="36">
        <f>SUMIFS(СВЦЭМ!$K$34:$K$777,СВЦЭМ!$A$34:$A$777,$A383,СВЦЭМ!$B$34:$B$777,U$366)+'СЕТ СН'!$F$13</f>
        <v>516.41240757000003</v>
      </c>
      <c r="V383" s="36">
        <f>SUMIFS(СВЦЭМ!$K$34:$K$777,СВЦЭМ!$A$34:$A$777,$A383,СВЦЭМ!$B$34:$B$777,V$366)+'СЕТ СН'!$F$13</f>
        <v>530.80129312999998</v>
      </c>
      <c r="W383" s="36">
        <f>SUMIFS(СВЦЭМ!$K$34:$K$777,СВЦЭМ!$A$34:$A$777,$A383,СВЦЭМ!$B$34:$B$777,W$366)+'СЕТ СН'!$F$13</f>
        <v>544.76283620000004</v>
      </c>
      <c r="X383" s="36">
        <f>SUMIFS(СВЦЭМ!$K$34:$K$777,СВЦЭМ!$A$34:$A$777,$A383,СВЦЭМ!$B$34:$B$777,X$366)+'СЕТ СН'!$F$13</f>
        <v>551.77070820999995</v>
      </c>
      <c r="Y383" s="36">
        <f>SUMIFS(СВЦЭМ!$K$34:$K$777,СВЦЭМ!$A$34:$A$777,$A383,СВЦЭМ!$B$34:$B$777,Y$366)+'СЕТ СН'!$F$13</f>
        <v>616.28456052000001</v>
      </c>
    </row>
    <row r="384" spans="1:25" ht="15.75" x14ac:dyDescent="0.2">
      <c r="A384" s="35">
        <f t="shared" si="10"/>
        <v>43452</v>
      </c>
      <c r="B384" s="36">
        <f>SUMIFS(СВЦЭМ!$K$34:$K$777,СВЦЭМ!$A$34:$A$777,$A384,СВЦЭМ!$B$34:$B$777,B$366)+'СЕТ СН'!$F$13</f>
        <v>683.85336649999999</v>
      </c>
      <c r="C384" s="36">
        <f>SUMIFS(СВЦЭМ!$K$34:$K$777,СВЦЭМ!$A$34:$A$777,$A384,СВЦЭМ!$B$34:$B$777,C$366)+'СЕТ СН'!$F$13</f>
        <v>732.35389369999996</v>
      </c>
      <c r="D384" s="36">
        <f>SUMIFS(СВЦЭМ!$K$34:$K$777,СВЦЭМ!$A$34:$A$777,$A384,СВЦЭМ!$B$34:$B$777,D$366)+'СЕТ СН'!$F$13</f>
        <v>768.86488706</v>
      </c>
      <c r="E384" s="36">
        <f>SUMIFS(СВЦЭМ!$K$34:$K$777,СВЦЭМ!$A$34:$A$777,$A384,СВЦЭМ!$B$34:$B$777,E$366)+'СЕТ СН'!$F$13</f>
        <v>772.82595664999997</v>
      </c>
      <c r="F384" s="36">
        <f>SUMIFS(СВЦЭМ!$K$34:$K$777,СВЦЭМ!$A$34:$A$777,$A384,СВЦЭМ!$B$34:$B$777,F$366)+'СЕТ СН'!$F$13</f>
        <v>772.20345761999999</v>
      </c>
      <c r="G384" s="36">
        <f>SUMIFS(СВЦЭМ!$K$34:$K$777,СВЦЭМ!$A$34:$A$777,$A384,СВЦЭМ!$B$34:$B$777,G$366)+'СЕТ СН'!$F$13</f>
        <v>764.40566550000005</v>
      </c>
      <c r="H384" s="36">
        <f>SUMIFS(СВЦЭМ!$K$34:$K$777,СВЦЭМ!$A$34:$A$777,$A384,СВЦЭМ!$B$34:$B$777,H$366)+'СЕТ СН'!$F$13</f>
        <v>724.29516788000001</v>
      </c>
      <c r="I384" s="36">
        <f>SUMIFS(СВЦЭМ!$K$34:$K$777,СВЦЭМ!$A$34:$A$777,$A384,СВЦЭМ!$B$34:$B$777,I$366)+'СЕТ СН'!$F$13</f>
        <v>662.81333247999999</v>
      </c>
      <c r="J384" s="36">
        <f>SUMIFS(СВЦЭМ!$K$34:$K$777,СВЦЭМ!$A$34:$A$777,$A384,СВЦЭМ!$B$34:$B$777,J$366)+'СЕТ СН'!$F$13</f>
        <v>617.48302497999998</v>
      </c>
      <c r="K384" s="36">
        <f>SUMIFS(СВЦЭМ!$K$34:$K$777,СВЦЭМ!$A$34:$A$777,$A384,СВЦЭМ!$B$34:$B$777,K$366)+'СЕТ СН'!$F$13</f>
        <v>580.10757092999995</v>
      </c>
      <c r="L384" s="36">
        <f>SUMIFS(СВЦЭМ!$K$34:$K$777,СВЦЭМ!$A$34:$A$777,$A384,СВЦЭМ!$B$34:$B$777,L$366)+'СЕТ СН'!$F$13</f>
        <v>588.20562872000005</v>
      </c>
      <c r="M384" s="36">
        <f>SUMIFS(СВЦЭМ!$K$34:$K$777,СВЦЭМ!$A$34:$A$777,$A384,СВЦЭМ!$B$34:$B$777,M$366)+'СЕТ СН'!$F$13</f>
        <v>610.50578529999996</v>
      </c>
      <c r="N384" s="36">
        <f>SUMIFS(СВЦЭМ!$K$34:$K$777,СВЦЭМ!$A$34:$A$777,$A384,СВЦЭМ!$B$34:$B$777,N$366)+'СЕТ СН'!$F$13</f>
        <v>641.61003344999995</v>
      </c>
      <c r="O384" s="36">
        <f>SUMIFS(СВЦЭМ!$K$34:$K$777,СВЦЭМ!$A$34:$A$777,$A384,СВЦЭМ!$B$34:$B$777,O$366)+'СЕТ СН'!$F$13</f>
        <v>675.75991697999996</v>
      </c>
      <c r="P384" s="36">
        <f>SUMIFS(СВЦЭМ!$K$34:$K$777,СВЦЭМ!$A$34:$A$777,$A384,СВЦЭМ!$B$34:$B$777,P$366)+'СЕТ СН'!$F$13</f>
        <v>681.25427795999997</v>
      </c>
      <c r="Q384" s="36">
        <f>SUMIFS(СВЦЭМ!$K$34:$K$777,СВЦЭМ!$A$34:$A$777,$A384,СВЦЭМ!$B$34:$B$777,Q$366)+'СЕТ СН'!$F$13</f>
        <v>660.08009638999999</v>
      </c>
      <c r="R384" s="36">
        <f>SUMIFS(СВЦЭМ!$K$34:$K$777,СВЦЭМ!$A$34:$A$777,$A384,СВЦЭМ!$B$34:$B$777,R$366)+'СЕТ СН'!$F$13</f>
        <v>625.29526509000004</v>
      </c>
      <c r="S384" s="36">
        <f>SUMIFS(СВЦЭМ!$K$34:$K$777,СВЦЭМ!$A$34:$A$777,$A384,СВЦЭМ!$B$34:$B$777,S$366)+'СЕТ СН'!$F$13</f>
        <v>576.50609085999997</v>
      </c>
      <c r="T384" s="36">
        <f>SUMIFS(СВЦЭМ!$K$34:$K$777,СВЦЭМ!$A$34:$A$777,$A384,СВЦЭМ!$B$34:$B$777,T$366)+'СЕТ СН'!$F$13</f>
        <v>553.25383684999997</v>
      </c>
      <c r="U384" s="36">
        <f>SUMIFS(СВЦЭМ!$K$34:$K$777,СВЦЭМ!$A$34:$A$777,$A384,СВЦЭМ!$B$34:$B$777,U$366)+'СЕТ СН'!$F$13</f>
        <v>548.30412722000005</v>
      </c>
      <c r="V384" s="36">
        <f>SUMIFS(СВЦЭМ!$K$34:$K$777,СВЦЭМ!$A$34:$A$777,$A384,СВЦЭМ!$B$34:$B$777,V$366)+'СЕТ СН'!$F$13</f>
        <v>549.74660721999999</v>
      </c>
      <c r="W384" s="36">
        <f>SUMIFS(СВЦЭМ!$K$34:$K$777,СВЦЭМ!$A$34:$A$777,$A384,СВЦЭМ!$B$34:$B$777,W$366)+'СЕТ СН'!$F$13</f>
        <v>559.61662525999998</v>
      </c>
      <c r="X384" s="36">
        <f>SUMIFS(СВЦЭМ!$K$34:$K$777,СВЦЭМ!$A$34:$A$777,$A384,СВЦЭМ!$B$34:$B$777,X$366)+'СЕТ СН'!$F$13</f>
        <v>565.82643852000001</v>
      </c>
      <c r="Y384" s="36">
        <f>SUMIFS(СВЦЭМ!$K$34:$K$777,СВЦЭМ!$A$34:$A$777,$A384,СВЦЭМ!$B$34:$B$777,Y$366)+'СЕТ СН'!$F$13</f>
        <v>620.10399523000001</v>
      </c>
    </row>
    <row r="385" spans="1:26" ht="15.75" x14ac:dyDescent="0.2">
      <c r="A385" s="35">
        <f t="shared" si="10"/>
        <v>43453</v>
      </c>
      <c r="B385" s="36">
        <f>SUMIFS(СВЦЭМ!$K$34:$K$777,СВЦЭМ!$A$34:$A$777,$A385,СВЦЭМ!$B$34:$B$777,B$366)+'СЕТ СН'!$F$13</f>
        <v>651.99343744999999</v>
      </c>
      <c r="C385" s="36">
        <f>SUMIFS(СВЦЭМ!$K$34:$K$777,СВЦЭМ!$A$34:$A$777,$A385,СВЦЭМ!$B$34:$B$777,C$366)+'СЕТ СН'!$F$13</f>
        <v>713.90936978000002</v>
      </c>
      <c r="D385" s="36">
        <f>SUMIFS(СВЦЭМ!$K$34:$K$777,СВЦЭМ!$A$34:$A$777,$A385,СВЦЭМ!$B$34:$B$777,D$366)+'СЕТ СН'!$F$13</f>
        <v>766.94824263999999</v>
      </c>
      <c r="E385" s="36">
        <f>SUMIFS(СВЦЭМ!$K$34:$K$777,СВЦЭМ!$A$34:$A$777,$A385,СВЦЭМ!$B$34:$B$777,E$366)+'СЕТ СН'!$F$13</f>
        <v>771.83976307</v>
      </c>
      <c r="F385" s="36">
        <f>SUMIFS(СВЦЭМ!$K$34:$K$777,СВЦЭМ!$A$34:$A$777,$A385,СВЦЭМ!$B$34:$B$777,F$366)+'СЕТ СН'!$F$13</f>
        <v>767.82373070999995</v>
      </c>
      <c r="G385" s="36">
        <f>SUMIFS(СВЦЭМ!$K$34:$K$777,СВЦЭМ!$A$34:$A$777,$A385,СВЦЭМ!$B$34:$B$777,G$366)+'СЕТ СН'!$F$13</f>
        <v>743.38905970999997</v>
      </c>
      <c r="H385" s="36">
        <f>SUMIFS(СВЦЭМ!$K$34:$K$777,СВЦЭМ!$A$34:$A$777,$A385,СВЦЭМ!$B$34:$B$777,H$366)+'СЕТ СН'!$F$13</f>
        <v>702.52725585999997</v>
      </c>
      <c r="I385" s="36">
        <f>SUMIFS(СВЦЭМ!$K$34:$K$777,СВЦЭМ!$A$34:$A$777,$A385,СВЦЭМ!$B$34:$B$777,I$366)+'СЕТ СН'!$F$13</f>
        <v>676.82784788000004</v>
      </c>
      <c r="J385" s="36">
        <f>SUMIFS(СВЦЭМ!$K$34:$K$777,СВЦЭМ!$A$34:$A$777,$A385,СВЦЭМ!$B$34:$B$777,J$366)+'СЕТ СН'!$F$13</f>
        <v>630.75003569</v>
      </c>
      <c r="K385" s="36">
        <f>SUMIFS(СВЦЭМ!$K$34:$K$777,СВЦЭМ!$A$34:$A$777,$A385,СВЦЭМ!$B$34:$B$777,K$366)+'СЕТ СН'!$F$13</f>
        <v>588.09485217999998</v>
      </c>
      <c r="L385" s="36">
        <f>SUMIFS(СВЦЭМ!$K$34:$K$777,СВЦЭМ!$A$34:$A$777,$A385,СВЦЭМ!$B$34:$B$777,L$366)+'СЕТ СН'!$F$13</f>
        <v>571.30088592000004</v>
      </c>
      <c r="M385" s="36">
        <f>SUMIFS(СВЦЭМ!$K$34:$K$777,СВЦЭМ!$A$34:$A$777,$A385,СВЦЭМ!$B$34:$B$777,M$366)+'СЕТ СН'!$F$13</f>
        <v>602.95313339999996</v>
      </c>
      <c r="N385" s="36">
        <f>SUMIFS(СВЦЭМ!$K$34:$K$777,СВЦЭМ!$A$34:$A$777,$A385,СВЦЭМ!$B$34:$B$777,N$366)+'СЕТ СН'!$F$13</f>
        <v>651.10434697999995</v>
      </c>
      <c r="O385" s="36">
        <f>SUMIFS(СВЦЭМ!$K$34:$K$777,СВЦЭМ!$A$34:$A$777,$A385,СВЦЭМ!$B$34:$B$777,O$366)+'СЕТ СН'!$F$13</f>
        <v>685.33138665000001</v>
      </c>
      <c r="P385" s="36">
        <f>SUMIFS(СВЦЭМ!$K$34:$K$777,СВЦЭМ!$A$34:$A$777,$A385,СВЦЭМ!$B$34:$B$777,P$366)+'СЕТ СН'!$F$13</f>
        <v>687.66781819000005</v>
      </c>
      <c r="Q385" s="36">
        <f>SUMIFS(СВЦЭМ!$K$34:$K$777,СВЦЭМ!$A$34:$A$777,$A385,СВЦЭМ!$B$34:$B$777,Q$366)+'СЕТ СН'!$F$13</f>
        <v>665.63115918000005</v>
      </c>
      <c r="R385" s="36">
        <f>SUMIFS(СВЦЭМ!$K$34:$K$777,СВЦЭМ!$A$34:$A$777,$A385,СВЦЭМ!$B$34:$B$777,R$366)+'СЕТ СН'!$F$13</f>
        <v>623.60341034999999</v>
      </c>
      <c r="S385" s="36">
        <f>SUMIFS(СВЦЭМ!$K$34:$K$777,СВЦЭМ!$A$34:$A$777,$A385,СВЦЭМ!$B$34:$B$777,S$366)+'СЕТ СН'!$F$13</f>
        <v>564.73005403000002</v>
      </c>
      <c r="T385" s="36">
        <f>SUMIFS(СВЦЭМ!$K$34:$K$777,СВЦЭМ!$A$34:$A$777,$A385,СВЦЭМ!$B$34:$B$777,T$366)+'СЕТ СН'!$F$13</f>
        <v>546.43626294000001</v>
      </c>
      <c r="U385" s="36">
        <f>SUMIFS(СВЦЭМ!$K$34:$K$777,СВЦЭМ!$A$34:$A$777,$A385,СВЦЭМ!$B$34:$B$777,U$366)+'СЕТ СН'!$F$13</f>
        <v>550.65183628</v>
      </c>
      <c r="V385" s="36">
        <f>SUMIFS(СВЦЭМ!$K$34:$K$777,СВЦЭМ!$A$34:$A$777,$A385,СВЦЭМ!$B$34:$B$777,V$366)+'СЕТ СН'!$F$13</f>
        <v>557.35761208999998</v>
      </c>
      <c r="W385" s="36">
        <f>SUMIFS(СВЦЭМ!$K$34:$K$777,СВЦЭМ!$A$34:$A$777,$A385,СВЦЭМ!$B$34:$B$777,W$366)+'СЕТ СН'!$F$13</f>
        <v>572.35919662000003</v>
      </c>
      <c r="X385" s="36">
        <f>SUMIFS(СВЦЭМ!$K$34:$K$777,СВЦЭМ!$A$34:$A$777,$A385,СВЦЭМ!$B$34:$B$777,X$366)+'СЕТ СН'!$F$13</f>
        <v>573.25093797</v>
      </c>
      <c r="Y385" s="36">
        <f>SUMIFS(СВЦЭМ!$K$34:$K$777,СВЦЭМ!$A$34:$A$777,$A385,СВЦЭМ!$B$34:$B$777,Y$366)+'СЕТ СН'!$F$13</f>
        <v>624.36179125000001</v>
      </c>
    </row>
    <row r="386" spans="1:26" ht="15.75" x14ac:dyDescent="0.2">
      <c r="A386" s="35">
        <f t="shared" si="10"/>
        <v>43454</v>
      </c>
      <c r="B386" s="36">
        <f>SUMIFS(СВЦЭМ!$K$34:$K$777,СВЦЭМ!$A$34:$A$777,$A386,СВЦЭМ!$B$34:$B$777,B$366)+'СЕТ СН'!$F$13</f>
        <v>672.39498891999995</v>
      </c>
      <c r="C386" s="36">
        <f>SUMIFS(СВЦЭМ!$K$34:$K$777,СВЦЭМ!$A$34:$A$777,$A386,СВЦЭМ!$B$34:$B$777,C$366)+'СЕТ СН'!$F$13</f>
        <v>718.25405837999995</v>
      </c>
      <c r="D386" s="36">
        <f>SUMIFS(СВЦЭМ!$K$34:$K$777,СВЦЭМ!$A$34:$A$777,$A386,СВЦЭМ!$B$34:$B$777,D$366)+'СЕТ СН'!$F$13</f>
        <v>762.88566791000005</v>
      </c>
      <c r="E386" s="36">
        <f>SUMIFS(СВЦЭМ!$K$34:$K$777,СВЦЭМ!$A$34:$A$777,$A386,СВЦЭМ!$B$34:$B$777,E$366)+'СЕТ СН'!$F$13</f>
        <v>769.98574753000003</v>
      </c>
      <c r="F386" s="36">
        <f>SUMIFS(СВЦЭМ!$K$34:$K$777,СВЦЭМ!$A$34:$A$777,$A386,СВЦЭМ!$B$34:$B$777,F$366)+'СЕТ СН'!$F$13</f>
        <v>768.02508307000005</v>
      </c>
      <c r="G386" s="36">
        <f>SUMIFS(СВЦЭМ!$K$34:$K$777,СВЦЭМ!$A$34:$A$777,$A386,СВЦЭМ!$B$34:$B$777,G$366)+'СЕТ СН'!$F$13</f>
        <v>749.23937629</v>
      </c>
      <c r="H386" s="36">
        <f>SUMIFS(СВЦЭМ!$K$34:$K$777,СВЦЭМ!$A$34:$A$777,$A386,СВЦЭМ!$B$34:$B$777,H$366)+'СЕТ СН'!$F$13</f>
        <v>702.23792268</v>
      </c>
      <c r="I386" s="36">
        <f>SUMIFS(СВЦЭМ!$K$34:$K$777,СВЦЭМ!$A$34:$A$777,$A386,СВЦЭМ!$B$34:$B$777,I$366)+'СЕТ СН'!$F$13</f>
        <v>673.49449695999999</v>
      </c>
      <c r="J386" s="36">
        <f>SUMIFS(СВЦЭМ!$K$34:$K$777,СВЦЭМ!$A$34:$A$777,$A386,СВЦЭМ!$B$34:$B$777,J$366)+'СЕТ СН'!$F$13</f>
        <v>624.60746997000001</v>
      </c>
      <c r="K386" s="36">
        <f>SUMIFS(СВЦЭМ!$K$34:$K$777,СВЦЭМ!$A$34:$A$777,$A386,СВЦЭМ!$B$34:$B$777,K$366)+'СЕТ СН'!$F$13</f>
        <v>573.93678007000005</v>
      </c>
      <c r="L386" s="36">
        <f>SUMIFS(СВЦЭМ!$K$34:$K$777,СВЦЭМ!$A$34:$A$777,$A386,СВЦЭМ!$B$34:$B$777,L$366)+'СЕТ СН'!$F$13</f>
        <v>569.67909440999995</v>
      </c>
      <c r="M386" s="36">
        <f>SUMIFS(СВЦЭМ!$K$34:$K$777,СВЦЭМ!$A$34:$A$777,$A386,СВЦЭМ!$B$34:$B$777,M$366)+'СЕТ СН'!$F$13</f>
        <v>603.87425215999997</v>
      </c>
      <c r="N386" s="36">
        <f>SUMIFS(СВЦЭМ!$K$34:$K$777,СВЦЭМ!$A$34:$A$777,$A386,СВЦЭМ!$B$34:$B$777,N$366)+'СЕТ СН'!$F$13</f>
        <v>650.97084007000001</v>
      </c>
      <c r="O386" s="36">
        <f>SUMIFS(СВЦЭМ!$K$34:$K$777,СВЦЭМ!$A$34:$A$777,$A386,СВЦЭМ!$B$34:$B$777,O$366)+'СЕТ СН'!$F$13</f>
        <v>680.67559451</v>
      </c>
      <c r="P386" s="36">
        <f>SUMIFS(СВЦЭМ!$K$34:$K$777,СВЦЭМ!$A$34:$A$777,$A386,СВЦЭМ!$B$34:$B$777,P$366)+'СЕТ СН'!$F$13</f>
        <v>690.56303011</v>
      </c>
      <c r="Q386" s="36">
        <f>SUMIFS(СВЦЭМ!$K$34:$K$777,СВЦЭМ!$A$34:$A$777,$A386,СВЦЭМ!$B$34:$B$777,Q$366)+'СЕТ СН'!$F$13</f>
        <v>668.31577419999996</v>
      </c>
      <c r="R386" s="36">
        <f>SUMIFS(СВЦЭМ!$K$34:$K$777,СВЦЭМ!$A$34:$A$777,$A386,СВЦЭМ!$B$34:$B$777,R$366)+'СЕТ СН'!$F$13</f>
        <v>630.02120021999997</v>
      </c>
      <c r="S386" s="36">
        <f>SUMIFS(СВЦЭМ!$K$34:$K$777,СВЦЭМ!$A$34:$A$777,$A386,СВЦЭМ!$B$34:$B$777,S$366)+'СЕТ СН'!$F$13</f>
        <v>566.91881842999999</v>
      </c>
      <c r="T386" s="36">
        <f>SUMIFS(СВЦЭМ!$K$34:$K$777,СВЦЭМ!$A$34:$A$777,$A386,СВЦЭМ!$B$34:$B$777,T$366)+'СЕТ СН'!$F$13</f>
        <v>541.13215994999996</v>
      </c>
      <c r="U386" s="36">
        <f>SUMIFS(СВЦЭМ!$K$34:$K$777,СВЦЭМ!$A$34:$A$777,$A386,СВЦЭМ!$B$34:$B$777,U$366)+'СЕТ СН'!$F$13</f>
        <v>542.42091177999998</v>
      </c>
      <c r="V386" s="36">
        <f>SUMIFS(СВЦЭМ!$K$34:$K$777,СВЦЭМ!$A$34:$A$777,$A386,СВЦЭМ!$B$34:$B$777,V$366)+'СЕТ СН'!$F$13</f>
        <v>554.04152653000006</v>
      </c>
      <c r="W386" s="36">
        <f>SUMIFS(СВЦЭМ!$K$34:$K$777,СВЦЭМ!$A$34:$A$777,$A386,СВЦЭМ!$B$34:$B$777,W$366)+'СЕТ СН'!$F$13</f>
        <v>561.72117720000006</v>
      </c>
      <c r="X386" s="36">
        <f>SUMIFS(СВЦЭМ!$K$34:$K$777,СВЦЭМ!$A$34:$A$777,$A386,СВЦЭМ!$B$34:$B$777,X$366)+'СЕТ СН'!$F$13</f>
        <v>565.65769032000003</v>
      </c>
      <c r="Y386" s="36">
        <f>SUMIFS(СВЦЭМ!$K$34:$K$777,СВЦЭМ!$A$34:$A$777,$A386,СВЦЭМ!$B$34:$B$777,Y$366)+'СЕТ СН'!$F$13</f>
        <v>622.27071113</v>
      </c>
    </row>
    <row r="387" spans="1:26" ht="15.75" x14ac:dyDescent="0.2">
      <c r="A387" s="35">
        <f t="shared" si="10"/>
        <v>43455</v>
      </c>
      <c r="B387" s="36">
        <f>SUMIFS(СВЦЭМ!$K$34:$K$777,СВЦЭМ!$A$34:$A$777,$A387,СВЦЭМ!$B$34:$B$777,B$366)+'СЕТ СН'!$F$13</f>
        <v>675.32733910000002</v>
      </c>
      <c r="C387" s="36">
        <f>SUMIFS(СВЦЭМ!$K$34:$K$777,СВЦЭМ!$A$34:$A$777,$A387,СВЦЭМ!$B$34:$B$777,C$366)+'СЕТ СН'!$F$13</f>
        <v>719.95499035</v>
      </c>
      <c r="D387" s="36">
        <f>SUMIFS(СВЦЭМ!$K$34:$K$777,СВЦЭМ!$A$34:$A$777,$A387,СВЦЭМ!$B$34:$B$777,D$366)+'СЕТ СН'!$F$13</f>
        <v>762.69334239</v>
      </c>
      <c r="E387" s="36">
        <f>SUMIFS(СВЦЭМ!$K$34:$K$777,СВЦЭМ!$A$34:$A$777,$A387,СВЦЭМ!$B$34:$B$777,E$366)+'СЕТ СН'!$F$13</f>
        <v>766.99004293999997</v>
      </c>
      <c r="F387" s="36">
        <f>SUMIFS(СВЦЭМ!$K$34:$K$777,СВЦЭМ!$A$34:$A$777,$A387,СВЦЭМ!$B$34:$B$777,F$366)+'СЕТ СН'!$F$13</f>
        <v>763.50358530999995</v>
      </c>
      <c r="G387" s="36">
        <f>SUMIFS(СВЦЭМ!$K$34:$K$777,СВЦЭМ!$A$34:$A$777,$A387,СВЦЭМ!$B$34:$B$777,G$366)+'СЕТ СН'!$F$13</f>
        <v>743.40316884000003</v>
      </c>
      <c r="H387" s="36">
        <f>SUMIFS(СВЦЭМ!$K$34:$K$777,СВЦЭМ!$A$34:$A$777,$A387,СВЦЭМ!$B$34:$B$777,H$366)+'СЕТ СН'!$F$13</f>
        <v>693.22142714999995</v>
      </c>
      <c r="I387" s="36">
        <f>SUMIFS(СВЦЭМ!$K$34:$K$777,СВЦЭМ!$A$34:$A$777,$A387,СВЦЭМ!$B$34:$B$777,I$366)+'СЕТ СН'!$F$13</f>
        <v>654.63223725</v>
      </c>
      <c r="J387" s="36">
        <f>SUMIFS(СВЦЭМ!$K$34:$K$777,СВЦЭМ!$A$34:$A$777,$A387,СВЦЭМ!$B$34:$B$777,J$366)+'СЕТ СН'!$F$13</f>
        <v>611.38050052000006</v>
      </c>
      <c r="K387" s="36">
        <f>SUMIFS(СВЦЭМ!$K$34:$K$777,СВЦЭМ!$A$34:$A$777,$A387,СВЦЭМ!$B$34:$B$777,K$366)+'СЕТ СН'!$F$13</f>
        <v>572.36372473999995</v>
      </c>
      <c r="L387" s="36">
        <f>SUMIFS(СВЦЭМ!$K$34:$K$777,СВЦЭМ!$A$34:$A$777,$A387,СВЦЭМ!$B$34:$B$777,L$366)+'СЕТ СН'!$F$13</f>
        <v>569.67185864999999</v>
      </c>
      <c r="M387" s="36">
        <f>SUMIFS(СВЦЭМ!$K$34:$K$777,СВЦЭМ!$A$34:$A$777,$A387,СВЦЭМ!$B$34:$B$777,M$366)+'СЕТ СН'!$F$13</f>
        <v>602.69759222000005</v>
      </c>
      <c r="N387" s="36">
        <f>SUMIFS(СВЦЭМ!$K$34:$K$777,СВЦЭМ!$A$34:$A$777,$A387,СВЦЭМ!$B$34:$B$777,N$366)+'СЕТ СН'!$F$13</f>
        <v>650.22839237000005</v>
      </c>
      <c r="O387" s="36">
        <f>SUMIFS(СВЦЭМ!$K$34:$K$777,СВЦЭМ!$A$34:$A$777,$A387,СВЦЭМ!$B$34:$B$777,O$366)+'СЕТ СН'!$F$13</f>
        <v>681.49235621000003</v>
      </c>
      <c r="P387" s="36">
        <f>SUMIFS(СВЦЭМ!$K$34:$K$777,СВЦЭМ!$A$34:$A$777,$A387,СВЦЭМ!$B$34:$B$777,P$366)+'СЕТ СН'!$F$13</f>
        <v>682.64932763000002</v>
      </c>
      <c r="Q387" s="36">
        <f>SUMIFS(СВЦЭМ!$K$34:$K$777,СВЦЭМ!$A$34:$A$777,$A387,СВЦЭМ!$B$34:$B$777,Q$366)+'СЕТ СН'!$F$13</f>
        <v>664.59394626000005</v>
      </c>
      <c r="R387" s="36">
        <f>SUMIFS(СВЦЭМ!$K$34:$K$777,СВЦЭМ!$A$34:$A$777,$A387,СВЦЭМ!$B$34:$B$777,R$366)+'СЕТ СН'!$F$13</f>
        <v>621.88679354999999</v>
      </c>
      <c r="S387" s="36">
        <f>SUMIFS(СВЦЭМ!$K$34:$K$777,СВЦЭМ!$A$34:$A$777,$A387,СВЦЭМ!$B$34:$B$777,S$366)+'СЕТ СН'!$F$13</f>
        <v>563.61243795999997</v>
      </c>
      <c r="T387" s="36">
        <f>SUMIFS(СВЦЭМ!$K$34:$K$777,СВЦЭМ!$A$34:$A$777,$A387,СВЦЭМ!$B$34:$B$777,T$366)+'СЕТ СН'!$F$13</f>
        <v>541.47663623000005</v>
      </c>
      <c r="U387" s="36">
        <f>SUMIFS(СВЦЭМ!$K$34:$K$777,СВЦЭМ!$A$34:$A$777,$A387,СВЦЭМ!$B$34:$B$777,U$366)+'СЕТ СН'!$F$13</f>
        <v>539.70809544999997</v>
      </c>
      <c r="V387" s="36">
        <f>SUMIFS(СВЦЭМ!$K$34:$K$777,СВЦЭМ!$A$34:$A$777,$A387,СВЦЭМ!$B$34:$B$777,V$366)+'СЕТ СН'!$F$13</f>
        <v>553.18082290999996</v>
      </c>
      <c r="W387" s="36">
        <f>SUMIFS(СВЦЭМ!$K$34:$K$777,СВЦЭМ!$A$34:$A$777,$A387,СВЦЭМ!$B$34:$B$777,W$366)+'СЕТ СН'!$F$13</f>
        <v>561.72208968999996</v>
      </c>
      <c r="X387" s="36">
        <f>SUMIFS(СВЦЭМ!$K$34:$K$777,СВЦЭМ!$A$34:$A$777,$A387,СВЦЭМ!$B$34:$B$777,X$366)+'СЕТ СН'!$F$13</f>
        <v>563.13672125999994</v>
      </c>
      <c r="Y387" s="36">
        <f>SUMIFS(СВЦЭМ!$K$34:$K$777,СВЦЭМ!$A$34:$A$777,$A387,СВЦЭМ!$B$34:$B$777,Y$366)+'СЕТ СН'!$F$13</f>
        <v>619.41397437000001</v>
      </c>
    </row>
    <row r="388" spans="1:26" ht="15.75" x14ac:dyDescent="0.2">
      <c r="A388" s="35">
        <f t="shared" si="10"/>
        <v>43456</v>
      </c>
      <c r="B388" s="36">
        <f>SUMIFS(СВЦЭМ!$K$34:$K$777,СВЦЭМ!$A$34:$A$777,$A388,СВЦЭМ!$B$34:$B$777,B$366)+'СЕТ СН'!$F$13</f>
        <v>657.87402428999997</v>
      </c>
      <c r="C388" s="36">
        <f>SUMIFS(СВЦЭМ!$K$34:$K$777,СВЦЭМ!$A$34:$A$777,$A388,СВЦЭМ!$B$34:$B$777,C$366)+'СЕТ СН'!$F$13</f>
        <v>714.3365877</v>
      </c>
      <c r="D388" s="36">
        <f>SUMIFS(СВЦЭМ!$K$34:$K$777,СВЦЭМ!$A$34:$A$777,$A388,СВЦЭМ!$B$34:$B$777,D$366)+'СЕТ СН'!$F$13</f>
        <v>753.48830265000004</v>
      </c>
      <c r="E388" s="36">
        <f>SUMIFS(СВЦЭМ!$K$34:$K$777,СВЦЭМ!$A$34:$A$777,$A388,СВЦЭМ!$B$34:$B$777,E$366)+'СЕТ СН'!$F$13</f>
        <v>757.37772038000003</v>
      </c>
      <c r="F388" s="36">
        <f>SUMIFS(СВЦЭМ!$K$34:$K$777,СВЦЭМ!$A$34:$A$777,$A388,СВЦЭМ!$B$34:$B$777,F$366)+'СЕТ СН'!$F$13</f>
        <v>763.10722754999995</v>
      </c>
      <c r="G388" s="36">
        <f>SUMIFS(СВЦЭМ!$K$34:$K$777,СВЦЭМ!$A$34:$A$777,$A388,СВЦЭМ!$B$34:$B$777,G$366)+'СЕТ СН'!$F$13</f>
        <v>754.53464379000002</v>
      </c>
      <c r="H388" s="36">
        <f>SUMIFS(СВЦЭМ!$K$34:$K$777,СВЦЭМ!$A$34:$A$777,$A388,СВЦЭМ!$B$34:$B$777,H$366)+'СЕТ СН'!$F$13</f>
        <v>725.35402197999997</v>
      </c>
      <c r="I388" s="36">
        <f>SUMIFS(СВЦЭМ!$K$34:$K$777,СВЦЭМ!$A$34:$A$777,$A388,СВЦЭМ!$B$34:$B$777,I$366)+'СЕТ СН'!$F$13</f>
        <v>662.63520055000004</v>
      </c>
      <c r="J388" s="36">
        <f>SUMIFS(СВЦЭМ!$K$34:$K$777,СВЦЭМ!$A$34:$A$777,$A388,СВЦЭМ!$B$34:$B$777,J$366)+'СЕТ СН'!$F$13</f>
        <v>604.85013704999994</v>
      </c>
      <c r="K388" s="36">
        <f>SUMIFS(СВЦЭМ!$K$34:$K$777,СВЦЭМ!$A$34:$A$777,$A388,СВЦЭМ!$B$34:$B$777,K$366)+'СЕТ СН'!$F$13</f>
        <v>550.28280469000003</v>
      </c>
      <c r="L388" s="36">
        <f>SUMIFS(СВЦЭМ!$K$34:$K$777,СВЦЭМ!$A$34:$A$777,$A388,СВЦЭМ!$B$34:$B$777,L$366)+'СЕТ СН'!$F$13</f>
        <v>539.88975115000005</v>
      </c>
      <c r="M388" s="36">
        <f>SUMIFS(СВЦЭМ!$K$34:$K$777,СВЦЭМ!$A$34:$A$777,$A388,СВЦЭМ!$B$34:$B$777,M$366)+'СЕТ СН'!$F$13</f>
        <v>579.41197217000001</v>
      </c>
      <c r="N388" s="36">
        <f>SUMIFS(СВЦЭМ!$K$34:$K$777,СВЦЭМ!$A$34:$A$777,$A388,СВЦЭМ!$B$34:$B$777,N$366)+'СЕТ СН'!$F$13</f>
        <v>630.31235033999997</v>
      </c>
      <c r="O388" s="36">
        <f>SUMIFS(СВЦЭМ!$K$34:$K$777,СВЦЭМ!$A$34:$A$777,$A388,СВЦЭМ!$B$34:$B$777,O$366)+'СЕТ СН'!$F$13</f>
        <v>668.63404533000005</v>
      </c>
      <c r="P388" s="36">
        <f>SUMIFS(СВЦЭМ!$K$34:$K$777,СВЦЭМ!$A$34:$A$777,$A388,СВЦЭМ!$B$34:$B$777,P$366)+'СЕТ СН'!$F$13</f>
        <v>680.93785403000004</v>
      </c>
      <c r="Q388" s="36">
        <f>SUMIFS(СВЦЭМ!$K$34:$K$777,СВЦЭМ!$A$34:$A$777,$A388,СВЦЭМ!$B$34:$B$777,Q$366)+'СЕТ СН'!$F$13</f>
        <v>666.65941263000002</v>
      </c>
      <c r="R388" s="36">
        <f>SUMIFS(СВЦЭМ!$K$34:$K$777,СВЦЭМ!$A$34:$A$777,$A388,СВЦЭМ!$B$34:$B$777,R$366)+'СЕТ СН'!$F$13</f>
        <v>629.88616854999998</v>
      </c>
      <c r="S388" s="36">
        <f>SUMIFS(СВЦЭМ!$K$34:$K$777,СВЦЭМ!$A$34:$A$777,$A388,СВЦЭМ!$B$34:$B$777,S$366)+'СЕТ СН'!$F$13</f>
        <v>573.29896396000004</v>
      </c>
      <c r="T388" s="36">
        <f>SUMIFS(СВЦЭМ!$K$34:$K$777,СВЦЭМ!$A$34:$A$777,$A388,СВЦЭМ!$B$34:$B$777,T$366)+'СЕТ СН'!$F$13</f>
        <v>544.93160751999994</v>
      </c>
      <c r="U388" s="36">
        <f>SUMIFS(СВЦЭМ!$K$34:$K$777,СВЦЭМ!$A$34:$A$777,$A388,СВЦЭМ!$B$34:$B$777,U$366)+'СЕТ СН'!$F$13</f>
        <v>544.52544322000006</v>
      </c>
      <c r="V388" s="36">
        <f>SUMIFS(СВЦЭМ!$K$34:$K$777,СВЦЭМ!$A$34:$A$777,$A388,СВЦЭМ!$B$34:$B$777,V$366)+'СЕТ СН'!$F$13</f>
        <v>530.09110764000002</v>
      </c>
      <c r="W388" s="36">
        <f>SUMIFS(СВЦЭМ!$K$34:$K$777,СВЦЭМ!$A$34:$A$777,$A388,СВЦЭМ!$B$34:$B$777,W$366)+'СЕТ СН'!$F$13</f>
        <v>533.14072083999997</v>
      </c>
      <c r="X388" s="36">
        <f>SUMIFS(СВЦЭМ!$K$34:$K$777,СВЦЭМ!$A$34:$A$777,$A388,СВЦЭМ!$B$34:$B$777,X$366)+'СЕТ СН'!$F$13</f>
        <v>547.60722952000003</v>
      </c>
      <c r="Y388" s="36">
        <f>SUMIFS(СВЦЭМ!$K$34:$K$777,СВЦЭМ!$A$34:$A$777,$A388,СВЦЭМ!$B$34:$B$777,Y$366)+'СЕТ СН'!$F$13</f>
        <v>600.60906864000003</v>
      </c>
    </row>
    <row r="389" spans="1:26" ht="15.75" x14ac:dyDescent="0.2">
      <c r="A389" s="35">
        <f t="shared" si="10"/>
        <v>43457</v>
      </c>
      <c r="B389" s="36">
        <f>SUMIFS(СВЦЭМ!$K$34:$K$777,СВЦЭМ!$A$34:$A$777,$A389,СВЦЭМ!$B$34:$B$777,B$366)+'СЕТ СН'!$F$13</f>
        <v>660.56432855000003</v>
      </c>
      <c r="C389" s="36">
        <f>SUMIFS(СВЦЭМ!$K$34:$K$777,СВЦЭМ!$A$34:$A$777,$A389,СВЦЭМ!$B$34:$B$777,C$366)+'СЕТ СН'!$F$13</f>
        <v>715.90487732999998</v>
      </c>
      <c r="D389" s="36">
        <f>SUMIFS(СВЦЭМ!$K$34:$K$777,СВЦЭМ!$A$34:$A$777,$A389,СВЦЭМ!$B$34:$B$777,D$366)+'СЕТ СН'!$F$13</f>
        <v>771.52827410999998</v>
      </c>
      <c r="E389" s="36">
        <f>SUMIFS(СВЦЭМ!$K$34:$K$777,СВЦЭМ!$A$34:$A$777,$A389,СВЦЭМ!$B$34:$B$777,E$366)+'СЕТ СН'!$F$13</f>
        <v>770.40400850000003</v>
      </c>
      <c r="F389" s="36">
        <f>SUMIFS(СВЦЭМ!$K$34:$K$777,СВЦЭМ!$A$34:$A$777,$A389,СВЦЭМ!$B$34:$B$777,F$366)+'СЕТ СН'!$F$13</f>
        <v>775.16318297999999</v>
      </c>
      <c r="G389" s="36">
        <f>SUMIFS(СВЦЭМ!$K$34:$K$777,СВЦЭМ!$A$34:$A$777,$A389,СВЦЭМ!$B$34:$B$777,G$366)+'СЕТ СН'!$F$13</f>
        <v>767.02810992000002</v>
      </c>
      <c r="H389" s="36">
        <f>SUMIFS(СВЦЭМ!$K$34:$K$777,СВЦЭМ!$A$34:$A$777,$A389,СВЦЭМ!$B$34:$B$777,H$366)+'СЕТ СН'!$F$13</f>
        <v>738.39601058999995</v>
      </c>
      <c r="I389" s="36">
        <f>SUMIFS(СВЦЭМ!$K$34:$K$777,СВЦЭМ!$A$34:$A$777,$A389,СВЦЭМ!$B$34:$B$777,I$366)+'СЕТ СН'!$F$13</f>
        <v>678.57478431000004</v>
      </c>
      <c r="J389" s="36">
        <f>SUMIFS(СВЦЭМ!$K$34:$K$777,СВЦЭМ!$A$34:$A$777,$A389,СВЦЭМ!$B$34:$B$777,J$366)+'СЕТ СН'!$F$13</f>
        <v>622.61922971000001</v>
      </c>
      <c r="K389" s="36">
        <f>SUMIFS(СВЦЭМ!$K$34:$K$777,СВЦЭМ!$A$34:$A$777,$A389,СВЦЭМ!$B$34:$B$777,K$366)+'СЕТ СН'!$F$13</f>
        <v>560.22556567000004</v>
      </c>
      <c r="L389" s="36">
        <f>SUMIFS(СВЦЭМ!$K$34:$K$777,СВЦЭМ!$A$34:$A$777,$A389,СВЦЭМ!$B$34:$B$777,L$366)+'СЕТ СН'!$F$13</f>
        <v>556.61536212999999</v>
      </c>
      <c r="M389" s="36">
        <f>SUMIFS(СВЦЭМ!$K$34:$K$777,СВЦЭМ!$A$34:$A$777,$A389,СВЦЭМ!$B$34:$B$777,M$366)+'СЕТ СН'!$F$13</f>
        <v>598.92414758999996</v>
      </c>
      <c r="N389" s="36">
        <f>SUMIFS(СВЦЭМ!$K$34:$K$777,СВЦЭМ!$A$34:$A$777,$A389,СВЦЭМ!$B$34:$B$777,N$366)+'СЕТ СН'!$F$13</f>
        <v>650.38605757000005</v>
      </c>
      <c r="O389" s="36">
        <f>SUMIFS(СВЦЭМ!$K$34:$K$777,СВЦЭМ!$A$34:$A$777,$A389,СВЦЭМ!$B$34:$B$777,O$366)+'СЕТ СН'!$F$13</f>
        <v>684.08605030000001</v>
      </c>
      <c r="P389" s="36">
        <f>SUMIFS(СВЦЭМ!$K$34:$K$777,СВЦЭМ!$A$34:$A$777,$A389,СВЦЭМ!$B$34:$B$777,P$366)+'СЕТ СН'!$F$13</f>
        <v>693.59339907000003</v>
      </c>
      <c r="Q389" s="36">
        <f>SUMIFS(СВЦЭМ!$K$34:$K$777,СВЦЭМ!$A$34:$A$777,$A389,СВЦЭМ!$B$34:$B$777,Q$366)+'СЕТ СН'!$F$13</f>
        <v>678.41250056000001</v>
      </c>
      <c r="R389" s="36">
        <f>SUMIFS(СВЦЭМ!$K$34:$K$777,СВЦЭМ!$A$34:$A$777,$A389,СВЦЭМ!$B$34:$B$777,R$366)+'СЕТ СН'!$F$13</f>
        <v>618.26807287999998</v>
      </c>
      <c r="S389" s="36">
        <f>SUMIFS(СВЦЭМ!$K$34:$K$777,СВЦЭМ!$A$34:$A$777,$A389,СВЦЭМ!$B$34:$B$777,S$366)+'СЕТ СН'!$F$13</f>
        <v>540.08997606000003</v>
      </c>
      <c r="T389" s="36">
        <f>SUMIFS(СВЦЭМ!$K$34:$K$777,СВЦЭМ!$A$34:$A$777,$A389,СВЦЭМ!$B$34:$B$777,T$366)+'СЕТ СН'!$F$13</f>
        <v>510.02638423000002</v>
      </c>
      <c r="U389" s="36">
        <f>SUMIFS(СВЦЭМ!$K$34:$K$777,СВЦЭМ!$A$34:$A$777,$A389,СВЦЭМ!$B$34:$B$777,U$366)+'СЕТ СН'!$F$13</f>
        <v>513.61406862000001</v>
      </c>
      <c r="V389" s="36">
        <f>SUMIFS(СВЦЭМ!$K$34:$K$777,СВЦЭМ!$A$34:$A$777,$A389,СВЦЭМ!$B$34:$B$777,V$366)+'СЕТ СН'!$F$13</f>
        <v>526.74996064000004</v>
      </c>
      <c r="W389" s="36">
        <f>SUMIFS(СВЦЭМ!$K$34:$K$777,СВЦЭМ!$A$34:$A$777,$A389,СВЦЭМ!$B$34:$B$777,W$366)+'СЕТ СН'!$F$13</f>
        <v>536.91058083999997</v>
      </c>
      <c r="X389" s="36">
        <f>SUMIFS(СВЦЭМ!$K$34:$K$777,СВЦЭМ!$A$34:$A$777,$A389,СВЦЭМ!$B$34:$B$777,X$366)+'СЕТ СН'!$F$13</f>
        <v>551.1745105</v>
      </c>
      <c r="Y389" s="36">
        <f>SUMIFS(СВЦЭМ!$K$34:$K$777,СВЦЭМ!$A$34:$A$777,$A389,СВЦЭМ!$B$34:$B$777,Y$366)+'СЕТ СН'!$F$13</f>
        <v>605.41601035999997</v>
      </c>
    </row>
    <row r="390" spans="1:26" ht="15.75" x14ac:dyDescent="0.2">
      <c r="A390" s="35">
        <f t="shared" si="10"/>
        <v>43458</v>
      </c>
      <c r="B390" s="36">
        <f>SUMIFS(СВЦЭМ!$K$34:$K$777,СВЦЭМ!$A$34:$A$777,$A390,СВЦЭМ!$B$34:$B$777,B$366)+'СЕТ СН'!$F$13</f>
        <v>665.19968323000001</v>
      </c>
      <c r="C390" s="36">
        <f>SUMIFS(СВЦЭМ!$K$34:$K$777,СВЦЭМ!$A$34:$A$777,$A390,СВЦЭМ!$B$34:$B$777,C$366)+'СЕТ СН'!$F$13</f>
        <v>724.69250538999995</v>
      </c>
      <c r="D390" s="36">
        <f>SUMIFS(СВЦЭМ!$K$34:$K$777,СВЦЭМ!$A$34:$A$777,$A390,СВЦЭМ!$B$34:$B$777,D$366)+'СЕТ СН'!$F$13</f>
        <v>769.12242542000001</v>
      </c>
      <c r="E390" s="36">
        <f>SUMIFS(СВЦЭМ!$K$34:$K$777,СВЦЭМ!$A$34:$A$777,$A390,СВЦЭМ!$B$34:$B$777,E$366)+'СЕТ СН'!$F$13</f>
        <v>767.64984216000005</v>
      </c>
      <c r="F390" s="36">
        <f>SUMIFS(СВЦЭМ!$K$34:$K$777,СВЦЭМ!$A$34:$A$777,$A390,СВЦЭМ!$B$34:$B$777,F$366)+'СЕТ СН'!$F$13</f>
        <v>767.66178792999995</v>
      </c>
      <c r="G390" s="36">
        <f>SUMIFS(СВЦЭМ!$K$34:$K$777,СВЦЭМ!$A$34:$A$777,$A390,СВЦЭМ!$B$34:$B$777,G$366)+'СЕТ СН'!$F$13</f>
        <v>764.28888988999995</v>
      </c>
      <c r="H390" s="36">
        <f>SUMIFS(СВЦЭМ!$K$34:$K$777,СВЦЭМ!$A$34:$A$777,$A390,СВЦЭМ!$B$34:$B$777,H$366)+'СЕТ СН'!$F$13</f>
        <v>739.82305455999995</v>
      </c>
      <c r="I390" s="36">
        <f>SUMIFS(СВЦЭМ!$K$34:$K$777,СВЦЭМ!$A$34:$A$777,$A390,СВЦЭМ!$B$34:$B$777,I$366)+'СЕТ СН'!$F$13</f>
        <v>666.89488378999999</v>
      </c>
      <c r="J390" s="36">
        <f>SUMIFS(СВЦЭМ!$K$34:$K$777,СВЦЭМ!$A$34:$A$777,$A390,СВЦЭМ!$B$34:$B$777,J$366)+'СЕТ СН'!$F$13</f>
        <v>631.85710711000002</v>
      </c>
      <c r="K390" s="36">
        <f>SUMIFS(СВЦЭМ!$K$34:$K$777,СВЦЭМ!$A$34:$A$777,$A390,СВЦЭМ!$B$34:$B$777,K$366)+'СЕТ СН'!$F$13</f>
        <v>576.25116744000002</v>
      </c>
      <c r="L390" s="36">
        <f>SUMIFS(СВЦЭМ!$K$34:$K$777,СВЦЭМ!$A$34:$A$777,$A390,СВЦЭМ!$B$34:$B$777,L$366)+'СЕТ СН'!$F$13</f>
        <v>574.03829728000005</v>
      </c>
      <c r="M390" s="36">
        <f>SUMIFS(СВЦЭМ!$K$34:$K$777,СВЦЭМ!$A$34:$A$777,$A390,СВЦЭМ!$B$34:$B$777,M$366)+'СЕТ СН'!$F$13</f>
        <v>604.92195909999998</v>
      </c>
      <c r="N390" s="36">
        <f>SUMIFS(СВЦЭМ!$K$34:$K$777,СВЦЭМ!$A$34:$A$777,$A390,СВЦЭМ!$B$34:$B$777,N$366)+'СЕТ СН'!$F$13</f>
        <v>627.91172514000004</v>
      </c>
      <c r="O390" s="36">
        <f>SUMIFS(СВЦЭМ!$K$34:$K$777,СВЦЭМ!$A$34:$A$777,$A390,СВЦЭМ!$B$34:$B$777,O$366)+'СЕТ СН'!$F$13</f>
        <v>648.41830653</v>
      </c>
      <c r="P390" s="36">
        <f>SUMIFS(СВЦЭМ!$K$34:$K$777,СВЦЭМ!$A$34:$A$777,$A390,СВЦЭМ!$B$34:$B$777,P$366)+'СЕТ СН'!$F$13</f>
        <v>645.04867272000001</v>
      </c>
      <c r="Q390" s="36">
        <f>SUMIFS(СВЦЭМ!$K$34:$K$777,СВЦЭМ!$A$34:$A$777,$A390,СВЦЭМ!$B$34:$B$777,Q$366)+'СЕТ СН'!$F$13</f>
        <v>620.06360338000002</v>
      </c>
      <c r="R390" s="36">
        <f>SUMIFS(СВЦЭМ!$K$34:$K$777,СВЦЭМ!$A$34:$A$777,$A390,СВЦЭМ!$B$34:$B$777,R$366)+'СЕТ СН'!$F$13</f>
        <v>599.21994505999999</v>
      </c>
      <c r="S390" s="36">
        <f>SUMIFS(СВЦЭМ!$K$34:$K$777,СВЦЭМ!$A$34:$A$777,$A390,СВЦЭМ!$B$34:$B$777,S$366)+'СЕТ СН'!$F$13</f>
        <v>566.38711269999999</v>
      </c>
      <c r="T390" s="36">
        <f>SUMIFS(СВЦЭМ!$K$34:$K$777,СВЦЭМ!$A$34:$A$777,$A390,СВЦЭМ!$B$34:$B$777,T$366)+'СЕТ СН'!$F$13</f>
        <v>550.97197155000003</v>
      </c>
      <c r="U390" s="36">
        <f>SUMIFS(СВЦЭМ!$K$34:$K$777,СВЦЭМ!$A$34:$A$777,$A390,СВЦЭМ!$B$34:$B$777,U$366)+'СЕТ СН'!$F$13</f>
        <v>552.62416903999997</v>
      </c>
      <c r="V390" s="36">
        <f>SUMIFS(СВЦЭМ!$K$34:$K$777,СВЦЭМ!$A$34:$A$777,$A390,СВЦЭМ!$B$34:$B$777,V$366)+'СЕТ СН'!$F$13</f>
        <v>560.72833666999998</v>
      </c>
      <c r="W390" s="36">
        <f>SUMIFS(СВЦЭМ!$K$34:$K$777,СВЦЭМ!$A$34:$A$777,$A390,СВЦЭМ!$B$34:$B$777,W$366)+'СЕТ СН'!$F$13</f>
        <v>576.58896304999996</v>
      </c>
      <c r="X390" s="36">
        <f>SUMIFS(СВЦЭМ!$K$34:$K$777,СВЦЭМ!$A$34:$A$777,$A390,СВЦЭМ!$B$34:$B$777,X$366)+'СЕТ СН'!$F$13</f>
        <v>579.87609347</v>
      </c>
      <c r="Y390" s="36">
        <f>SUMIFS(СВЦЭМ!$K$34:$K$777,СВЦЭМ!$A$34:$A$777,$A390,СВЦЭМ!$B$34:$B$777,Y$366)+'СЕТ СН'!$F$13</f>
        <v>632.97433240999999</v>
      </c>
    </row>
    <row r="391" spans="1:26" ht="15.75" x14ac:dyDescent="0.2">
      <c r="A391" s="35">
        <f t="shared" si="10"/>
        <v>43459</v>
      </c>
      <c r="B391" s="36">
        <f>SUMIFS(СВЦЭМ!$K$34:$K$777,СВЦЭМ!$A$34:$A$777,$A391,СВЦЭМ!$B$34:$B$777,B$366)+'СЕТ СН'!$F$13</f>
        <v>688.70233579000001</v>
      </c>
      <c r="C391" s="36">
        <f>SUMIFS(СВЦЭМ!$K$34:$K$777,СВЦЭМ!$A$34:$A$777,$A391,СВЦЭМ!$B$34:$B$777,C$366)+'СЕТ СН'!$F$13</f>
        <v>741.85843333000003</v>
      </c>
      <c r="D391" s="36">
        <f>SUMIFS(СВЦЭМ!$K$34:$K$777,СВЦЭМ!$A$34:$A$777,$A391,СВЦЭМ!$B$34:$B$777,D$366)+'СЕТ СН'!$F$13</f>
        <v>787.12952050000001</v>
      </c>
      <c r="E391" s="36">
        <f>SUMIFS(СВЦЭМ!$K$34:$K$777,СВЦЭМ!$A$34:$A$777,$A391,СВЦЭМ!$B$34:$B$777,E$366)+'СЕТ СН'!$F$13</f>
        <v>798.05405768000003</v>
      </c>
      <c r="F391" s="36">
        <f>SUMIFS(СВЦЭМ!$K$34:$K$777,СВЦЭМ!$A$34:$A$777,$A391,СВЦЭМ!$B$34:$B$777,F$366)+'СЕТ СН'!$F$13</f>
        <v>798.37286976999997</v>
      </c>
      <c r="G391" s="36">
        <f>SUMIFS(СВЦЭМ!$K$34:$K$777,СВЦЭМ!$A$34:$A$777,$A391,СВЦЭМ!$B$34:$B$777,G$366)+'СЕТ СН'!$F$13</f>
        <v>782.97398969000005</v>
      </c>
      <c r="H391" s="36">
        <f>SUMIFS(СВЦЭМ!$K$34:$K$777,СВЦЭМ!$A$34:$A$777,$A391,СВЦЭМ!$B$34:$B$777,H$366)+'СЕТ СН'!$F$13</f>
        <v>733.37098135999997</v>
      </c>
      <c r="I391" s="36">
        <f>SUMIFS(СВЦЭМ!$K$34:$K$777,СВЦЭМ!$A$34:$A$777,$A391,СВЦЭМ!$B$34:$B$777,I$366)+'СЕТ СН'!$F$13</f>
        <v>655.51834878</v>
      </c>
      <c r="J391" s="36">
        <f>SUMIFS(СВЦЭМ!$K$34:$K$777,СВЦЭМ!$A$34:$A$777,$A391,СВЦЭМ!$B$34:$B$777,J$366)+'СЕТ СН'!$F$13</f>
        <v>618.63416084999994</v>
      </c>
      <c r="K391" s="36">
        <f>SUMIFS(СВЦЭМ!$K$34:$K$777,СВЦЭМ!$A$34:$A$777,$A391,СВЦЭМ!$B$34:$B$777,K$366)+'СЕТ СН'!$F$13</f>
        <v>573.93183894000003</v>
      </c>
      <c r="L391" s="36">
        <f>SUMIFS(СВЦЭМ!$K$34:$K$777,СВЦЭМ!$A$34:$A$777,$A391,СВЦЭМ!$B$34:$B$777,L$366)+'СЕТ СН'!$F$13</f>
        <v>568.07170742000005</v>
      </c>
      <c r="M391" s="36">
        <f>SUMIFS(СВЦЭМ!$K$34:$K$777,СВЦЭМ!$A$34:$A$777,$A391,СВЦЭМ!$B$34:$B$777,M$366)+'СЕТ СН'!$F$13</f>
        <v>599.04641973000003</v>
      </c>
      <c r="N391" s="36">
        <f>SUMIFS(СВЦЭМ!$K$34:$K$777,СВЦЭМ!$A$34:$A$777,$A391,СВЦЭМ!$B$34:$B$777,N$366)+'СЕТ СН'!$F$13</f>
        <v>645.41874749999999</v>
      </c>
      <c r="O391" s="36">
        <f>SUMIFS(СВЦЭМ!$K$34:$K$777,СВЦЭМ!$A$34:$A$777,$A391,СВЦЭМ!$B$34:$B$777,O$366)+'СЕТ СН'!$F$13</f>
        <v>673.75810614</v>
      </c>
      <c r="P391" s="36">
        <f>SUMIFS(СВЦЭМ!$K$34:$K$777,СВЦЭМ!$A$34:$A$777,$A391,СВЦЭМ!$B$34:$B$777,P$366)+'СЕТ СН'!$F$13</f>
        <v>677.82341957000006</v>
      </c>
      <c r="Q391" s="36">
        <f>SUMIFS(СВЦЭМ!$K$34:$K$777,СВЦЭМ!$A$34:$A$777,$A391,СВЦЭМ!$B$34:$B$777,Q$366)+'СЕТ СН'!$F$13</f>
        <v>668.22795676999999</v>
      </c>
      <c r="R391" s="36">
        <f>SUMIFS(СВЦЭМ!$K$34:$K$777,СВЦЭМ!$A$34:$A$777,$A391,СВЦЭМ!$B$34:$B$777,R$366)+'СЕТ СН'!$F$13</f>
        <v>628.68639969000003</v>
      </c>
      <c r="S391" s="36">
        <f>SUMIFS(СВЦЭМ!$K$34:$K$777,СВЦЭМ!$A$34:$A$777,$A391,СВЦЭМ!$B$34:$B$777,S$366)+'СЕТ СН'!$F$13</f>
        <v>578.29592882999998</v>
      </c>
      <c r="T391" s="36">
        <f>SUMIFS(СВЦЭМ!$K$34:$K$777,СВЦЭМ!$A$34:$A$777,$A391,СВЦЭМ!$B$34:$B$777,T$366)+'СЕТ СН'!$F$13</f>
        <v>544.58111878</v>
      </c>
      <c r="U391" s="36">
        <f>SUMIFS(СВЦЭМ!$K$34:$K$777,СВЦЭМ!$A$34:$A$777,$A391,СВЦЭМ!$B$34:$B$777,U$366)+'СЕТ СН'!$F$13</f>
        <v>550.59237317999998</v>
      </c>
      <c r="V391" s="36">
        <f>SUMIFS(СВЦЭМ!$K$34:$K$777,СВЦЭМ!$A$34:$A$777,$A391,СВЦЭМ!$B$34:$B$777,V$366)+'СЕТ СН'!$F$13</f>
        <v>559.72589840000001</v>
      </c>
      <c r="W391" s="36">
        <f>SUMIFS(СВЦЭМ!$K$34:$K$777,СВЦЭМ!$A$34:$A$777,$A391,СВЦЭМ!$B$34:$B$777,W$366)+'СЕТ СН'!$F$13</f>
        <v>566.86311602000001</v>
      </c>
      <c r="X391" s="36">
        <f>SUMIFS(СВЦЭМ!$K$34:$K$777,СВЦЭМ!$A$34:$A$777,$A391,СВЦЭМ!$B$34:$B$777,X$366)+'СЕТ СН'!$F$13</f>
        <v>572.23993557999995</v>
      </c>
      <c r="Y391" s="36">
        <f>SUMIFS(СВЦЭМ!$K$34:$K$777,СВЦЭМ!$A$34:$A$777,$A391,СВЦЭМ!$B$34:$B$777,Y$366)+'СЕТ СН'!$F$13</f>
        <v>626.82884421000006</v>
      </c>
    </row>
    <row r="392" spans="1:26" ht="15.75" x14ac:dyDescent="0.2">
      <c r="A392" s="35">
        <f t="shared" si="10"/>
        <v>43460</v>
      </c>
      <c r="B392" s="36">
        <f>SUMIFS(СВЦЭМ!$K$34:$K$777,СВЦЭМ!$A$34:$A$777,$A392,СВЦЭМ!$B$34:$B$777,B$366)+'СЕТ СН'!$F$13</f>
        <v>677.39705041000002</v>
      </c>
      <c r="C392" s="36">
        <f>SUMIFS(СВЦЭМ!$K$34:$K$777,СВЦЭМ!$A$34:$A$777,$A392,СВЦЭМ!$B$34:$B$777,C$366)+'СЕТ СН'!$F$13</f>
        <v>747.57455254000001</v>
      </c>
      <c r="D392" s="36">
        <f>SUMIFS(СВЦЭМ!$K$34:$K$777,СВЦЭМ!$A$34:$A$777,$A392,СВЦЭМ!$B$34:$B$777,D$366)+'СЕТ СН'!$F$13</f>
        <v>783.80263031000004</v>
      </c>
      <c r="E392" s="36">
        <f>SUMIFS(СВЦЭМ!$K$34:$K$777,СВЦЭМ!$A$34:$A$777,$A392,СВЦЭМ!$B$34:$B$777,E$366)+'СЕТ СН'!$F$13</f>
        <v>782.94429734000005</v>
      </c>
      <c r="F392" s="36">
        <f>SUMIFS(СВЦЭМ!$K$34:$K$777,СВЦЭМ!$A$34:$A$777,$A392,СВЦЭМ!$B$34:$B$777,F$366)+'СЕТ СН'!$F$13</f>
        <v>782.19658809999999</v>
      </c>
      <c r="G392" s="36">
        <f>SUMIFS(СВЦЭМ!$K$34:$K$777,СВЦЭМ!$A$34:$A$777,$A392,СВЦЭМ!$B$34:$B$777,G$366)+'СЕТ СН'!$F$13</f>
        <v>770.60546909000004</v>
      </c>
      <c r="H392" s="36">
        <f>SUMIFS(СВЦЭМ!$K$34:$K$777,СВЦЭМ!$A$34:$A$777,$A392,СВЦЭМ!$B$34:$B$777,H$366)+'СЕТ СН'!$F$13</f>
        <v>726.60739936000004</v>
      </c>
      <c r="I392" s="36">
        <f>SUMIFS(СВЦЭМ!$K$34:$K$777,СВЦЭМ!$A$34:$A$777,$A392,СВЦЭМ!$B$34:$B$777,I$366)+'СЕТ СН'!$F$13</f>
        <v>663.93477559999997</v>
      </c>
      <c r="J392" s="36">
        <f>SUMIFS(СВЦЭМ!$K$34:$K$777,СВЦЭМ!$A$34:$A$777,$A392,СВЦЭМ!$B$34:$B$777,J$366)+'СЕТ СН'!$F$13</f>
        <v>628.00948211000002</v>
      </c>
      <c r="K392" s="36">
        <f>SUMIFS(СВЦЭМ!$K$34:$K$777,СВЦЭМ!$A$34:$A$777,$A392,СВЦЭМ!$B$34:$B$777,K$366)+'СЕТ СН'!$F$13</f>
        <v>581.42164448999995</v>
      </c>
      <c r="L392" s="36">
        <f>SUMIFS(СВЦЭМ!$K$34:$K$777,СВЦЭМ!$A$34:$A$777,$A392,СВЦЭМ!$B$34:$B$777,L$366)+'СЕТ СН'!$F$13</f>
        <v>580.22438008999995</v>
      </c>
      <c r="M392" s="36">
        <f>SUMIFS(СВЦЭМ!$K$34:$K$777,СВЦЭМ!$A$34:$A$777,$A392,СВЦЭМ!$B$34:$B$777,M$366)+'СЕТ СН'!$F$13</f>
        <v>619.21356211</v>
      </c>
      <c r="N392" s="36">
        <f>SUMIFS(СВЦЭМ!$K$34:$K$777,СВЦЭМ!$A$34:$A$777,$A392,СВЦЭМ!$B$34:$B$777,N$366)+'СЕТ СН'!$F$13</f>
        <v>668.70070524000005</v>
      </c>
      <c r="O392" s="36">
        <f>SUMIFS(СВЦЭМ!$K$34:$K$777,СВЦЭМ!$A$34:$A$777,$A392,СВЦЭМ!$B$34:$B$777,O$366)+'СЕТ СН'!$F$13</f>
        <v>698.26776389999998</v>
      </c>
      <c r="P392" s="36">
        <f>SUMIFS(СВЦЭМ!$K$34:$K$777,СВЦЭМ!$A$34:$A$777,$A392,СВЦЭМ!$B$34:$B$777,P$366)+'СЕТ СН'!$F$13</f>
        <v>709.64392996000004</v>
      </c>
      <c r="Q392" s="36">
        <f>SUMIFS(СВЦЭМ!$K$34:$K$777,СВЦЭМ!$A$34:$A$777,$A392,СВЦЭМ!$B$34:$B$777,Q$366)+'СЕТ СН'!$F$13</f>
        <v>688.05055855000001</v>
      </c>
      <c r="R392" s="36">
        <f>SUMIFS(СВЦЭМ!$K$34:$K$777,СВЦЭМ!$A$34:$A$777,$A392,СВЦЭМ!$B$34:$B$777,R$366)+'СЕТ СН'!$F$13</f>
        <v>649.55256240999995</v>
      </c>
      <c r="S392" s="36">
        <f>SUMIFS(СВЦЭМ!$K$34:$K$777,СВЦЭМ!$A$34:$A$777,$A392,СВЦЭМ!$B$34:$B$777,S$366)+'СЕТ СН'!$F$13</f>
        <v>583.14251936999995</v>
      </c>
      <c r="T392" s="36">
        <f>SUMIFS(СВЦЭМ!$K$34:$K$777,СВЦЭМ!$A$34:$A$777,$A392,СВЦЭМ!$B$34:$B$777,T$366)+'СЕТ СН'!$F$13</f>
        <v>558.59451063999995</v>
      </c>
      <c r="U392" s="36">
        <f>SUMIFS(СВЦЭМ!$K$34:$K$777,СВЦЭМ!$A$34:$A$777,$A392,СВЦЭМ!$B$34:$B$777,U$366)+'СЕТ СН'!$F$13</f>
        <v>560.06094035000001</v>
      </c>
      <c r="V392" s="36">
        <f>SUMIFS(СВЦЭМ!$K$34:$K$777,СВЦЭМ!$A$34:$A$777,$A392,СВЦЭМ!$B$34:$B$777,V$366)+'СЕТ СН'!$F$13</f>
        <v>567.31305653000004</v>
      </c>
      <c r="W392" s="36">
        <f>SUMIFS(СВЦЭМ!$K$34:$K$777,СВЦЭМ!$A$34:$A$777,$A392,СВЦЭМ!$B$34:$B$777,W$366)+'СЕТ СН'!$F$13</f>
        <v>577.94465554999999</v>
      </c>
      <c r="X392" s="36">
        <f>SUMIFS(СВЦЭМ!$K$34:$K$777,СВЦЭМ!$A$34:$A$777,$A392,СВЦЭМ!$B$34:$B$777,X$366)+'СЕТ СН'!$F$13</f>
        <v>585.99321476</v>
      </c>
      <c r="Y392" s="36">
        <f>SUMIFS(СВЦЭМ!$K$34:$K$777,СВЦЭМ!$A$34:$A$777,$A392,СВЦЭМ!$B$34:$B$777,Y$366)+'СЕТ СН'!$F$13</f>
        <v>634.66338416999997</v>
      </c>
    </row>
    <row r="393" spans="1:26" ht="15.75" x14ac:dyDescent="0.2">
      <c r="A393" s="35">
        <f t="shared" si="10"/>
        <v>43461</v>
      </c>
      <c r="B393" s="36">
        <f>SUMIFS(СВЦЭМ!$K$34:$K$777,СВЦЭМ!$A$34:$A$777,$A393,СВЦЭМ!$B$34:$B$777,B$366)+'СЕТ СН'!$F$13</f>
        <v>699.21723570999995</v>
      </c>
      <c r="C393" s="36">
        <f>SUMIFS(СВЦЭМ!$K$34:$K$777,СВЦЭМ!$A$34:$A$777,$A393,СВЦЭМ!$B$34:$B$777,C$366)+'СЕТ СН'!$F$13</f>
        <v>749.29288721</v>
      </c>
      <c r="D393" s="36">
        <f>SUMIFS(СВЦЭМ!$K$34:$K$777,СВЦЭМ!$A$34:$A$777,$A393,СВЦЭМ!$B$34:$B$777,D$366)+'СЕТ СН'!$F$13</f>
        <v>786.52477725000006</v>
      </c>
      <c r="E393" s="36">
        <f>SUMIFS(СВЦЭМ!$K$34:$K$777,СВЦЭМ!$A$34:$A$777,$A393,СВЦЭМ!$B$34:$B$777,E$366)+'СЕТ СН'!$F$13</f>
        <v>811.66368625999996</v>
      </c>
      <c r="F393" s="36">
        <f>SUMIFS(СВЦЭМ!$K$34:$K$777,СВЦЭМ!$A$34:$A$777,$A393,СВЦЭМ!$B$34:$B$777,F$366)+'СЕТ СН'!$F$13</f>
        <v>815.07499223000002</v>
      </c>
      <c r="G393" s="36">
        <f>SUMIFS(СВЦЭМ!$K$34:$K$777,СВЦЭМ!$A$34:$A$777,$A393,СВЦЭМ!$B$34:$B$777,G$366)+'СЕТ СН'!$F$13</f>
        <v>806.54340537999997</v>
      </c>
      <c r="H393" s="36">
        <f>SUMIFS(СВЦЭМ!$K$34:$K$777,СВЦЭМ!$A$34:$A$777,$A393,СВЦЭМ!$B$34:$B$777,H$366)+'СЕТ СН'!$F$13</f>
        <v>774.16778509000005</v>
      </c>
      <c r="I393" s="36">
        <f>SUMIFS(СВЦЭМ!$K$34:$K$777,СВЦЭМ!$A$34:$A$777,$A393,СВЦЭМ!$B$34:$B$777,I$366)+'СЕТ СН'!$F$13</f>
        <v>701.65589326999998</v>
      </c>
      <c r="J393" s="36">
        <f>SUMIFS(СВЦЭМ!$K$34:$K$777,СВЦЭМ!$A$34:$A$777,$A393,СВЦЭМ!$B$34:$B$777,J$366)+'СЕТ СН'!$F$13</f>
        <v>666.10876249</v>
      </c>
      <c r="K393" s="36">
        <f>SUMIFS(СВЦЭМ!$K$34:$K$777,СВЦЭМ!$A$34:$A$777,$A393,СВЦЭМ!$B$34:$B$777,K$366)+'СЕТ СН'!$F$13</f>
        <v>628.62024011000005</v>
      </c>
      <c r="L393" s="36">
        <f>SUMIFS(СВЦЭМ!$K$34:$K$777,СВЦЭМ!$A$34:$A$777,$A393,СВЦЭМ!$B$34:$B$777,L$366)+'СЕТ СН'!$F$13</f>
        <v>631.93441803999997</v>
      </c>
      <c r="M393" s="36">
        <f>SUMIFS(СВЦЭМ!$K$34:$K$777,СВЦЭМ!$A$34:$A$777,$A393,СВЦЭМ!$B$34:$B$777,M$366)+'СЕТ СН'!$F$13</f>
        <v>667.84460348000005</v>
      </c>
      <c r="N393" s="36">
        <f>SUMIFS(СВЦЭМ!$K$34:$K$777,СВЦЭМ!$A$34:$A$777,$A393,СВЦЭМ!$B$34:$B$777,N$366)+'СЕТ СН'!$F$13</f>
        <v>696.28372449000005</v>
      </c>
      <c r="O393" s="36">
        <f>SUMIFS(СВЦЭМ!$K$34:$K$777,СВЦЭМ!$A$34:$A$777,$A393,СВЦЭМ!$B$34:$B$777,O$366)+'СЕТ СН'!$F$13</f>
        <v>709.6936121</v>
      </c>
      <c r="P393" s="36">
        <f>SUMIFS(СВЦЭМ!$K$34:$K$777,СВЦЭМ!$A$34:$A$777,$A393,СВЦЭМ!$B$34:$B$777,P$366)+'СЕТ СН'!$F$13</f>
        <v>733.35911261000001</v>
      </c>
      <c r="Q393" s="36">
        <f>SUMIFS(СВЦЭМ!$K$34:$K$777,СВЦЭМ!$A$34:$A$777,$A393,СВЦЭМ!$B$34:$B$777,Q$366)+'СЕТ СН'!$F$13</f>
        <v>736.15356582000004</v>
      </c>
      <c r="R393" s="36">
        <f>SUMIFS(СВЦЭМ!$K$34:$K$777,СВЦЭМ!$A$34:$A$777,$A393,СВЦЭМ!$B$34:$B$777,R$366)+'СЕТ СН'!$F$13</f>
        <v>699.66164876000005</v>
      </c>
      <c r="S393" s="36">
        <f>SUMIFS(СВЦЭМ!$K$34:$K$777,СВЦЭМ!$A$34:$A$777,$A393,СВЦЭМ!$B$34:$B$777,S$366)+'СЕТ СН'!$F$13</f>
        <v>645.48728257000005</v>
      </c>
      <c r="T393" s="36">
        <f>SUMIFS(СВЦЭМ!$K$34:$K$777,СВЦЭМ!$A$34:$A$777,$A393,СВЦЭМ!$B$34:$B$777,T$366)+'СЕТ СН'!$F$13</f>
        <v>613.33230002000005</v>
      </c>
      <c r="U393" s="36">
        <f>SUMIFS(СВЦЭМ!$K$34:$K$777,СВЦЭМ!$A$34:$A$777,$A393,СВЦЭМ!$B$34:$B$777,U$366)+'СЕТ СН'!$F$13</f>
        <v>614.40619806999996</v>
      </c>
      <c r="V393" s="36">
        <f>SUMIFS(СВЦЭМ!$K$34:$K$777,СВЦЭМ!$A$34:$A$777,$A393,СВЦЭМ!$B$34:$B$777,V$366)+'СЕТ СН'!$F$13</f>
        <v>622.99616688000003</v>
      </c>
      <c r="W393" s="36">
        <f>SUMIFS(СВЦЭМ!$K$34:$K$777,СВЦЭМ!$A$34:$A$777,$A393,СВЦЭМ!$B$34:$B$777,W$366)+'СЕТ СН'!$F$13</f>
        <v>633.96275145000004</v>
      </c>
      <c r="X393" s="36">
        <f>SUMIFS(СВЦЭМ!$K$34:$K$777,СВЦЭМ!$A$34:$A$777,$A393,СВЦЭМ!$B$34:$B$777,X$366)+'СЕТ СН'!$F$13</f>
        <v>647.51377136999997</v>
      </c>
      <c r="Y393" s="36">
        <f>SUMIFS(СВЦЭМ!$K$34:$K$777,СВЦЭМ!$A$34:$A$777,$A393,СВЦЭМ!$B$34:$B$777,Y$366)+'СЕТ СН'!$F$13</f>
        <v>690.83037108999997</v>
      </c>
    </row>
    <row r="394" spans="1:26" ht="15.75" x14ac:dyDescent="0.2">
      <c r="A394" s="35">
        <f t="shared" si="10"/>
        <v>43462</v>
      </c>
      <c r="B394" s="36">
        <f>SUMIFS(СВЦЭМ!$K$34:$K$777,СВЦЭМ!$A$34:$A$777,$A394,СВЦЭМ!$B$34:$B$777,B$366)+'СЕТ СН'!$F$13</f>
        <v>724.91757070000006</v>
      </c>
      <c r="C394" s="36">
        <f>SUMIFS(СВЦЭМ!$K$34:$K$777,СВЦЭМ!$A$34:$A$777,$A394,СВЦЭМ!$B$34:$B$777,C$366)+'СЕТ СН'!$F$13</f>
        <v>761.38365093000004</v>
      </c>
      <c r="D394" s="36">
        <f>SUMIFS(СВЦЭМ!$K$34:$K$777,СВЦЭМ!$A$34:$A$777,$A394,СВЦЭМ!$B$34:$B$777,D$366)+'СЕТ СН'!$F$13</f>
        <v>806.61218499999995</v>
      </c>
      <c r="E394" s="36">
        <f>SUMIFS(СВЦЭМ!$K$34:$K$777,СВЦЭМ!$A$34:$A$777,$A394,СВЦЭМ!$B$34:$B$777,E$366)+'СЕТ СН'!$F$13</f>
        <v>813.12160929000004</v>
      </c>
      <c r="F394" s="36">
        <f>SUMIFS(СВЦЭМ!$K$34:$K$777,СВЦЭМ!$A$34:$A$777,$A394,СВЦЭМ!$B$34:$B$777,F$366)+'СЕТ СН'!$F$13</f>
        <v>820.79469402999996</v>
      </c>
      <c r="G394" s="36">
        <f>SUMIFS(СВЦЭМ!$K$34:$K$777,СВЦЭМ!$A$34:$A$777,$A394,СВЦЭМ!$B$34:$B$777,G$366)+'СЕТ СН'!$F$13</f>
        <v>802.17129907000003</v>
      </c>
      <c r="H394" s="36">
        <f>SUMIFS(СВЦЭМ!$K$34:$K$777,СВЦЭМ!$A$34:$A$777,$A394,СВЦЭМ!$B$34:$B$777,H$366)+'СЕТ СН'!$F$13</f>
        <v>756.51106195</v>
      </c>
      <c r="I394" s="36">
        <f>SUMIFS(СВЦЭМ!$K$34:$K$777,СВЦЭМ!$A$34:$A$777,$A394,СВЦЭМ!$B$34:$B$777,I$366)+'СЕТ СН'!$F$13</f>
        <v>687.68248304999997</v>
      </c>
      <c r="J394" s="36">
        <f>SUMIFS(СВЦЭМ!$K$34:$K$777,СВЦЭМ!$A$34:$A$777,$A394,СВЦЭМ!$B$34:$B$777,J$366)+'СЕТ СН'!$F$13</f>
        <v>643.23088283000004</v>
      </c>
      <c r="K394" s="36">
        <f>SUMIFS(СВЦЭМ!$K$34:$K$777,СВЦЭМ!$A$34:$A$777,$A394,СВЦЭМ!$B$34:$B$777,K$366)+'СЕТ СН'!$F$13</f>
        <v>595.68072257999995</v>
      </c>
      <c r="L394" s="36">
        <f>SUMIFS(СВЦЭМ!$K$34:$K$777,СВЦЭМ!$A$34:$A$777,$A394,СВЦЭМ!$B$34:$B$777,L$366)+'СЕТ СН'!$F$13</f>
        <v>592.85684527000001</v>
      </c>
      <c r="M394" s="36">
        <f>SUMIFS(СВЦЭМ!$K$34:$K$777,СВЦЭМ!$A$34:$A$777,$A394,СВЦЭМ!$B$34:$B$777,M$366)+'СЕТ СН'!$F$13</f>
        <v>628.20293605999996</v>
      </c>
      <c r="N394" s="36">
        <f>SUMIFS(СВЦЭМ!$K$34:$K$777,СВЦЭМ!$A$34:$A$777,$A394,СВЦЭМ!$B$34:$B$777,N$366)+'СЕТ СН'!$F$13</f>
        <v>661.25121507999995</v>
      </c>
      <c r="O394" s="36">
        <f>SUMIFS(СВЦЭМ!$K$34:$K$777,СВЦЭМ!$A$34:$A$777,$A394,СВЦЭМ!$B$34:$B$777,O$366)+'СЕТ СН'!$F$13</f>
        <v>695.39666349000004</v>
      </c>
      <c r="P394" s="36">
        <f>SUMIFS(СВЦЭМ!$K$34:$K$777,СВЦЭМ!$A$34:$A$777,$A394,СВЦЭМ!$B$34:$B$777,P$366)+'СЕТ СН'!$F$13</f>
        <v>704.71073454999998</v>
      </c>
      <c r="Q394" s="36">
        <f>SUMIFS(СВЦЭМ!$K$34:$K$777,СВЦЭМ!$A$34:$A$777,$A394,СВЦЭМ!$B$34:$B$777,Q$366)+'СЕТ СН'!$F$13</f>
        <v>688.54310635000002</v>
      </c>
      <c r="R394" s="36">
        <f>SUMIFS(СВЦЭМ!$K$34:$K$777,СВЦЭМ!$A$34:$A$777,$A394,СВЦЭМ!$B$34:$B$777,R$366)+'СЕТ СН'!$F$13</f>
        <v>649.72705611000004</v>
      </c>
      <c r="S394" s="36">
        <f>SUMIFS(СВЦЭМ!$K$34:$K$777,СВЦЭМ!$A$34:$A$777,$A394,СВЦЭМ!$B$34:$B$777,S$366)+'СЕТ СН'!$F$13</f>
        <v>595.96205393000002</v>
      </c>
      <c r="T394" s="36">
        <f>SUMIFS(СВЦЭМ!$K$34:$K$777,СВЦЭМ!$A$34:$A$777,$A394,СВЦЭМ!$B$34:$B$777,T$366)+'СЕТ СН'!$F$13</f>
        <v>565.31282794000003</v>
      </c>
      <c r="U394" s="36">
        <f>SUMIFS(СВЦЭМ!$K$34:$K$777,СВЦЭМ!$A$34:$A$777,$A394,СВЦЭМ!$B$34:$B$777,U$366)+'СЕТ СН'!$F$13</f>
        <v>568.60380141999997</v>
      </c>
      <c r="V394" s="36">
        <f>SUMIFS(СВЦЭМ!$K$34:$K$777,СВЦЭМ!$A$34:$A$777,$A394,СВЦЭМ!$B$34:$B$777,V$366)+'СЕТ СН'!$F$13</f>
        <v>577.54007334000005</v>
      </c>
      <c r="W394" s="36">
        <f>SUMIFS(СВЦЭМ!$K$34:$K$777,СВЦЭМ!$A$34:$A$777,$A394,СВЦЭМ!$B$34:$B$777,W$366)+'СЕТ СН'!$F$13</f>
        <v>583.30255492000003</v>
      </c>
      <c r="X394" s="36">
        <f>SUMIFS(СВЦЭМ!$K$34:$K$777,СВЦЭМ!$A$34:$A$777,$A394,СВЦЭМ!$B$34:$B$777,X$366)+'СЕТ СН'!$F$13</f>
        <v>593.91253642000004</v>
      </c>
      <c r="Y394" s="36">
        <f>SUMIFS(СВЦЭМ!$K$34:$K$777,СВЦЭМ!$A$34:$A$777,$A394,СВЦЭМ!$B$34:$B$777,Y$366)+'СЕТ СН'!$F$13</f>
        <v>652.16044144</v>
      </c>
    </row>
    <row r="395" spans="1:26" ht="15.75" x14ac:dyDescent="0.2">
      <c r="A395" s="35">
        <f t="shared" si="10"/>
        <v>43463</v>
      </c>
      <c r="B395" s="36">
        <f>SUMIFS(СВЦЭМ!$K$34:$K$777,СВЦЭМ!$A$34:$A$777,$A395,СВЦЭМ!$B$34:$B$777,B$366)+'СЕТ СН'!$F$13</f>
        <v>707.53556475000005</v>
      </c>
      <c r="C395" s="36">
        <f>SUMIFS(СВЦЭМ!$K$34:$K$777,СВЦЭМ!$A$34:$A$777,$A395,СВЦЭМ!$B$34:$B$777,C$366)+'СЕТ СН'!$F$13</f>
        <v>773.65504793000002</v>
      </c>
      <c r="D395" s="36">
        <f>SUMIFS(СВЦЭМ!$K$34:$K$777,СВЦЭМ!$A$34:$A$777,$A395,СВЦЭМ!$B$34:$B$777,D$366)+'СЕТ СН'!$F$13</f>
        <v>826.29093116000001</v>
      </c>
      <c r="E395" s="36">
        <f>SUMIFS(СВЦЭМ!$K$34:$K$777,СВЦЭМ!$A$34:$A$777,$A395,СВЦЭМ!$B$34:$B$777,E$366)+'СЕТ СН'!$F$13</f>
        <v>837.71946978000005</v>
      </c>
      <c r="F395" s="36">
        <f>SUMIFS(СВЦЭМ!$K$34:$K$777,СВЦЭМ!$A$34:$A$777,$A395,СВЦЭМ!$B$34:$B$777,F$366)+'СЕТ СН'!$F$13</f>
        <v>837.68321925999999</v>
      </c>
      <c r="G395" s="36">
        <f>SUMIFS(СВЦЭМ!$K$34:$K$777,СВЦЭМ!$A$34:$A$777,$A395,СВЦЭМ!$B$34:$B$777,G$366)+'СЕТ СН'!$F$13</f>
        <v>825.78079706000005</v>
      </c>
      <c r="H395" s="36">
        <f>SUMIFS(СВЦЭМ!$K$34:$K$777,СВЦЭМ!$A$34:$A$777,$A395,СВЦЭМ!$B$34:$B$777,H$366)+'СЕТ СН'!$F$13</f>
        <v>763.66377019000004</v>
      </c>
      <c r="I395" s="36">
        <f>SUMIFS(СВЦЭМ!$K$34:$K$777,СВЦЭМ!$A$34:$A$777,$A395,СВЦЭМ!$B$34:$B$777,I$366)+'СЕТ СН'!$F$13</f>
        <v>710.51153869999996</v>
      </c>
      <c r="J395" s="36">
        <f>SUMIFS(СВЦЭМ!$K$34:$K$777,СВЦЭМ!$A$34:$A$777,$A395,СВЦЭМ!$B$34:$B$777,J$366)+'СЕТ СН'!$F$13</f>
        <v>674.64068236000003</v>
      </c>
      <c r="K395" s="36">
        <f>SUMIFS(СВЦЭМ!$K$34:$K$777,СВЦЭМ!$A$34:$A$777,$A395,СВЦЭМ!$B$34:$B$777,K$366)+'СЕТ СН'!$F$13</f>
        <v>619.79486071999997</v>
      </c>
      <c r="L395" s="36">
        <f>SUMIFS(СВЦЭМ!$K$34:$K$777,СВЦЭМ!$A$34:$A$777,$A395,СВЦЭМ!$B$34:$B$777,L$366)+'СЕТ СН'!$F$13</f>
        <v>618.87129441000002</v>
      </c>
      <c r="M395" s="36">
        <f>SUMIFS(СВЦЭМ!$K$34:$K$777,СВЦЭМ!$A$34:$A$777,$A395,СВЦЭМ!$B$34:$B$777,M$366)+'СЕТ СН'!$F$13</f>
        <v>666.95316276000005</v>
      </c>
      <c r="N395" s="36">
        <f>SUMIFS(СВЦЭМ!$K$34:$K$777,СВЦЭМ!$A$34:$A$777,$A395,СВЦЭМ!$B$34:$B$777,N$366)+'СЕТ СН'!$F$13</f>
        <v>696.71389011999997</v>
      </c>
      <c r="O395" s="36">
        <f>SUMIFS(СВЦЭМ!$K$34:$K$777,СВЦЭМ!$A$34:$A$777,$A395,СВЦЭМ!$B$34:$B$777,O$366)+'СЕТ СН'!$F$13</f>
        <v>703.80204060999995</v>
      </c>
      <c r="P395" s="36">
        <f>SUMIFS(СВЦЭМ!$K$34:$K$777,СВЦЭМ!$A$34:$A$777,$A395,СВЦЭМ!$B$34:$B$777,P$366)+'СЕТ СН'!$F$13</f>
        <v>708.31662675999996</v>
      </c>
      <c r="Q395" s="36">
        <f>SUMIFS(СВЦЭМ!$K$34:$K$777,СВЦЭМ!$A$34:$A$777,$A395,СВЦЭМ!$B$34:$B$777,Q$366)+'СЕТ СН'!$F$13</f>
        <v>699.86245559999998</v>
      </c>
      <c r="R395" s="36">
        <f>SUMIFS(СВЦЭМ!$K$34:$K$777,СВЦЭМ!$A$34:$A$777,$A395,СВЦЭМ!$B$34:$B$777,R$366)+'СЕТ СН'!$F$13</f>
        <v>667.32760229999997</v>
      </c>
      <c r="S395" s="36">
        <f>SUMIFS(СВЦЭМ!$K$34:$K$777,СВЦЭМ!$A$34:$A$777,$A395,СВЦЭМ!$B$34:$B$777,S$366)+'СЕТ СН'!$F$13</f>
        <v>608.29959095000004</v>
      </c>
      <c r="T395" s="36">
        <f>SUMIFS(СВЦЭМ!$K$34:$K$777,СВЦЭМ!$A$34:$A$777,$A395,СВЦЭМ!$B$34:$B$777,T$366)+'СЕТ СН'!$F$13</f>
        <v>588.34625701000004</v>
      </c>
      <c r="U395" s="36">
        <f>SUMIFS(СВЦЭМ!$K$34:$K$777,СВЦЭМ!$A$34:$A$777,$A395,СВЦЭМ!$B$34:$B$777,U$366)+'СЕТ СН'!$F$13</f>
        <v>587.87677207000002</v>
      </c>
      <c r="V395" s="36">
        <f>SUMIFS(СВЦЭМ!$K$34:$K$777,СВЦЭМ!$A$34:$A$777,$A395,СВЦЭМ!$B$34:$B$777,V$366)+'СЕТ СН'!$F$13</f>
        <v>604.08893036999996</v>
      </c>
      <c r="W395" s="36">
        <f>SUMIFS(СВЦЭМ!$K$34:$K$777,СВЦЭМ!$A$34:$A$777,$A395,СВЦЭМ!$B$34:$B$777,W$366)+'СЕТ СН'!$F$13</f>
        <v>608.05337210000005</v>
      </c>
      <c r="X395" s="36">
        <f>SUMIFS(СВЦЭМ!$K$34:$K$777,СВЦЭМ!$A$34:$A$777,$A395,СВЦЭМ!$B$34:$B$777,X$366)+'СЕТ СН'!$F$13</f>
        <v>612.26422384</v>
      </c>
      <c r="Y395" s="36">
        <f>SUMIFS(СВЦЭМ!$K$34:$K$777,СВЦЭМ!$A$34:$A$777,$A395,СВЦЭМ!$B$34:$B$777,Y$366)+'СЕТ СН'!$F$13</f>
        <v>661.64987864</v>
      </c>
    </row>
    <row r="396" spans="1:26" ht="15.75" x14ac:dyDescent="0.2">
      <c r="A396" s="35">
        <f t="shared" si="10"/>
        <v>43464</v>
      </c>
      <c r="B396" s="36">
        <f>SUMIFS(СВЦЭМ!$K$34:$K$777,СВЦЭМ!$A$34:$A$777,$A396,СВЦЭМ!$B$34:$B$777,B$366)+'СЕТ СН'!$F$13</f>
        <v>719.54337787999998</v>
      </c>
      <c r="C396" s="36">
        <f>SUMIFS(СВЦЭМ!$K$34:$K$777,СВЦЭМ!$A$34:$A$777,$A396,СВЦЭМ!$B$34:$B$777,C$366)+'СЕТ СН'!$F$13</f>
        <v>771.84242598000003</v>
      </c>
      <c r="D396" s="36">
        <f>SUMIFS(СВЦЭМ!$K$34:$K$777,СВЦЭМ!$A$34:$A$777,$A396,СВЦЭМ!$B$34:$B$777,D$366)+'СЕТ СН'!$F$13</f>
        <v>789.11255298000003</v>
      </c>
      <c r="E396" s="36">
        <f>SUMIFS(СВЦЭМ!$K$34:$K$777,СВЦЭМ!$A$34:$A$777,$A396,СВЦЭМ!$B$34:$B$777,E$366)+'СЕТ СН'!$F$13</f>
        <v>787.98811943999999</v>
      </c>
      <c r="F396" s="36">
        <f>SUMIFS(СВЦЭМ!$K$34:$K$777,СВЦЭМ!$A$34:$A$777,$A396,СВЦЭМ!$B$34:$B$777,F$366)+'СЕТ СН'!$F$13</f>
        <v>787.98745353000004</v>
      </c>
      <c r="G396" s="36">
        <f>SUMIFS(СВЦЭМ!$K$34:$K$777,СВЦЭМ!$A$34:$A$777,$A396,СВЦЭМ!$B$34:$B$777,G$366)+'СЕТ СН'!$F$13</f>
        <v>789.68316746999994</v>
      </c>
      <c r="H396" s="36">
        <f>SUMIFS(СВЦЭМ!$K$34:$K$777,СВЦЭМ!$A$34:$A$777,$A396,СВЦЭМ!$B$34:$B$777,H$366)+'СЕТ СН'!$F$13</f>
        <v>780.39137402999995</v>
      </c>
      <c r="I396" s="36">
        <f>SUMIFS(СВЦЭМ!$K$34:$K$777,СВЦЭМ!$A$34:$A$777,$A396,СВЦЭМ!$B$34:$B$777,I$366)+'СЕТ СН'!$F$13</f>
        <v>747.49846755999999</v>
      </c>
      <c r="J396" s="36">
        <f>SUMIFS(СВЦЭМ!$K$34:$K$777,СВЦЭМ!$A$34:$A$777,$A396,СВЦЭМ!$B$34:$B$777,J$366)+'СЕТ СН'!$F$13</f>
        <v>697.47919353999998</v>
      </c>
      <c r="K396" s="36">
        <f>SUMIFS(СВЦЭМ!$K$34:$K$777,СВЦЭМ!$A$34:$A$777,$A396,СВЦЭМ!$B$34:$B$777,K$366)+'СЕТ СН'!$F$13</f>
        <v>634.06597973999999</v>
      </c>
      <c r="L396" s="36">
        <f>SUMIFS(СВЦЭМ!$K$34:$K$777,СВЦЭМ!$A$34:$A$777,$A396,СВЦЭМ!$B$34:$B$777,L$366)+'СЕТ СН'!$F$13</f>
        <v>621.98623009999994</v>
      </c>
      <c r="M396" s="36">
        <f>SUMIFS(СВЦЭМ!$K$34:$K$777,СВЦЭМ!$A$34:$A$777,$A396,СВЦЭМ!$B$34:$B$777,M$366)+'СЕТ СН'!$F$13</f>
        <v>659.95336442999997</v>
      </c>
      <c r="N396" s="36">
        <f>SUMIFS(СВЦЭМ!$K$34:$K$777,СВЦЭМ!$A$34:$A$777,$A396,СВЦЭМ!$B$34:$B$777,N$366)+'СЕТ СН'!$F$13</f>
        <v>693.53931459</v>
      </c>
      <c r="O396" s="36">
        <f>SUMIFS(СВЦЭМ!$K$34:$K$777,СВЦЭМ!$A$34:$A$777,$A396,СВЦЭМ!$B$34:$B$777,O$366)+'СЕТ СН'!$F$13</f>
        <v>722.83862219000002</v>
      </c>
      <c r="P396" s="36">
        <f>SUMIFS(СВЦЭМ!$K$34:$K$777,СВЦЭМ!$A$34:$A$777,$A396,СВЦЭМ!$B$34:$B$777,P$366)+'СЕТ СН'!$F$13</f>
        <v>720.92599153000003</v>
      </c>
      <c r="Q396" s="36">
        <f>SUMIFS(СВЦЭМ!$K$34:$K$777,СВЦЭМ!$A$34:$A$777,$A396,СВЦЭМ!$B$34:$B$777,Q$366)+'СЕТ СН'!$F$13</f>
        <v>713.97998934999998</v>
      </c>
      <c r="R396" s="36">
        <f>SUMIFS(СВЦЭМ!$K$34:$K$777,СВЦЭМ!$A$34:$A$777,$A396,СВЦЭМ!$B$34:$B$777,R$366)+'СЕТ СН'!$F$13</f>
        <v>669.05687838999995</v>
      </c>
      <c r="S396" s="36">
        <f>SUMIFS(СВЦЭМ!$K$34:$K$777,СВЦЭМ!$A$34:$A$777,$A396,СВЦЭМ!$B$34:$B$777,S$366)+'СЕТ СН'!$F$13</f>
        <v>612.55199211000001</v>
      </c>
      <c r="T396" s="36">
        <f>SUMIFS(СВЦЭМ!$K$34:$K$777,СВЦЭМ!$A$34:$A$777,$A396,СВЦЭМ!$B$34:$B$777,T$366)+'СЕТ СН'!$F$13</f>
        <v>585.39433128999997</v>
      </c>
      <c r="U396" s="36">
        <f>SUMIFS(СВЦЭМ!$K$34:$K$777,СВЦЭМ!$A$34:$A$777,$A396,СВЦЭМ!$B$34:$B$777,U$366)+'СЕТ СН'!$F$13</f>
        <v>582.01014419000001</v>
      </c>
      <c r="V396" s="36">
        <f>SUMIFS(СВЦЭМ!$K$34:$K$777,СВЦЭМ!$A$34:$A$777,$A396,СВЦЭМ!$B$34:$B$777,V$366)+'СЕТ СН'!$F$13</f>
        <v>591.61883652999995</v>
      </c>
      <c r="W396" s="36">
        <f>SUMIFS(СВЦЭМ!$K$34:$K$777,СВЦЭМ!$A$34:$A$777,$A396,СВЦЭМ!$B$34:$B$777,W$366)+'СЕТ СН'!$F$13</f>
        <v>599.52468074000001</v>
      </c>
      <c r="X396" s="36">
        <f>SUMIFS(СВЦЭМ!$K$34:$K$777,СВЦЭМ!$A$34:$A$777,$A396,СВЦЭМ!$B$34:$B$777,X$366)+'СЕТ СН'!$F$13</f>
        <v>584.65998735000005</v>
      </c>
      <c r="Y396" s="36">
        <f>SUMIFS(СВЦЭМ!$K$34:$K$777,СВЦЭМ!$A$34:$A$777,$A396,СВЦЭМ!$B$34:$B$777,Y$366)+'СЕТ СН'!$F$13</f>
        <v>618.49293068999998</v>
      </c>
    </row>
    <row r="397" spans="1:26" ht="15.75" x14ac:dyDescent="0.2">
      <c r="A397" s="35">
        <f t="shared" si="10"/>
        <v>43465</v>
      </c>
      <c r="B397" s="36">
        <f>SUMIFS(СВЦЭМ!$K$34:$K$777,СВЦЭМ!$A$34:$A$777,$A397,СВЦЭМ!$B$34:$B$777,B$366)+'СЕТ СН'!$F$13</f>
        <v>718.34230530000002</v>
      </c>
      <c r="C397" s="36">
        <f>SUMIFS(СВЦЭМ!$K$34:$K$777,СВЦЭМ!$A$34:$A$777,$A397,СВЦЭМ!$B$34:$B$777,C$366)+'СЕТ СН'!$F$13</f>
        <v>768.58504858000003</v>
      </c>
      <c r="D397" s="36">
        <f>SUMIFS(СВЦЭМ!$K$34:$K$777,СВЦЭМ!$A$34:$A$777,$A397,СВЦЭМ!$B$34:$B$777,D$366)+'СЕТ СН'!$F$13</f>
        <v>782.50999817000002</v>
      </c>
      <c r="E397" s="36">
        <f>SUMIFS(СВЦЭМ!$K$34:$K$777,СВЦЭМ!$A$34:$A$777,$A397,СВЦЭМ!$B$34:$B$777,E$366)+'СЕТ СН'!$F$13</f>
        <v>783.59521419999999</v>
      </c>
      <c r="F397" s="36">
        <f>SUMIFS(СВЦЭМ!$K$34:$K$777,СВЦЭМ!$A$34:$A$777,$A397,СВЦЭМ!$B$34:$B$777,F$366)+'СЕТ СН'!$F$13</f>
        <v>782.64746866999997</v>
      </c>
      <c r="G397" s="36">
        <f>SUMIFS(СВЦЭМ!$K$34:$K$777,СВЦЭМ!$A$34:$A$777,$A397,СВЦЭМ!$B$34:$B$777,G$366)+'СЕТ СН'!$F$13</f>
        <v>783.59434340999996</v>
      </c>
      <c r="H397" s="36">
        <f>SUMIFS(СВЦЭМ!$K$34:$K$777,СВЦЭМ!$A$34:$A$777,$A397,СВЦЭМ!$B$34:$B$777,H$366)+'СЕТ СН'!$F$13</f>
        <v>773.04984769999999</v>
      </c>
      <c r="I397" s="36">
        <f>SUMIFS(СВЦЭМ!$K$34:$K$777,СВЦЭМ!$A$34:$A$777,$A397,СВЦЭМ!$B$34:$B$777,I$366)+'СЕТ СН'!$F$13</f>
        <v>739.71430789999999</v>
      </c>
      <c r="J397" s="36">
        <f>SUMIFS(СВЦЭМ!$K$34:$K$777,СВЦЭМ!$A$34:$A$777,$A397,СВЦЭМ!$B$34:$B$777,J$366)+'СЕТ СН'!$F$13</f>
        <v>686.83859634999999</v>
      </c>
      <c r="K397" s="36">
        <f>SUMIFS(СВЦЭМ!$K$34:$K$777,СВЦЭМ!$A$34:$A$777,$A397,СВЦЭМ!$B$34:$B$777,K$366)+'СЕТ СН'!$F$13</f>
        <v>620.14222713000004</v>
      </c>
      <c r="L397" s="36">
        <f>SUMIFS(СВЦЭМ!$K$34:$K$777,СВЦЭМ!$A$34:$A$777,$A397,СВЦЭМ!$B$34:$B$777,L$366)+'СЕТ СН'!$F$13</f>
        <v>613.81833023000002</v>
      </c>
      <c r="M397" s="36">
        <f>SUMIFS(СВЦЭМ!$K$34:$K$777,СВЦЭМ!$A$34:$A$777,$A397,СВЦЭМ!$B$34:$B$777,M$366)+'СЕТ СН'!$F$13</f>
        <v>659.38916535999999</v>
      </c>
      <c r="N397" s="36">
        <f>SUMIFS(СВЦЭМ!$K$34:$K$777,СВЦЭМ!$A$34:$A$777,$A397,СВЦЭМ!$B$34:$B$777,N$366)+'СЕТ СН'!$F$13</f>
        <v>694.07015283999999</v>
      </c>
      <c r="O397" s="36">
        <f>SUMIFS(СВЦЭМ!$K$34:$K$777,СВЦЭМ!$A$34:$A$777,$A397,СВЦЭМ!$B$34:$B$777,O$366)+'СЕТ СН'!$F$13</f>
        <v>725.23063852999996</v>
      </c>
      <c r="P397" s="36">
        <f>SUMIFS(СВЦЭМ!$K$34:$K$777,СВЦЭМ!$A$34:$A$777,$A397,СВЦЭМ!$B$34:$B$777,P$366)+'СЕТ СН'!$F$13</f>
        <v>723.00918794999995</v>
      </c>
      <c r="Q397" s="36">
        <f>SUMIFS(СВЦЭМ!$K$34:$K$777,СВЦЭМ!$A$34:$A$777,$A397,СВЦЭМ!$B$34:$B$777,Q$366)+'СЕТ СН'!$F$13</f>
        <v>716.89114258999996</v>
      </c>
      <c r="R397" s="36">
        <f>SUMIFS(СВЦЭМ!$K$34:$K$777,СВЦЭМ!$A$34:$A$777,$A397,СВЦЭМ!$B$34:$B$777,R$366)+'СЕТ СН'!$F$13</f>
        <v>671.68866157000002</v>
      </c>
      <c r="S397" s="36">
        <f>SUMIFS(СВЦЭМ!$K$34:$K$777,СВЦЭМ!$A$34:$A$777,$A397,СВЦЭМ!$B$34:$B$777,S$366)+'СЕТ СН'!$F$13</f>
        <v>618.45675555000003</v>
      </c>
      <c r="T397" s="36">
        <f>SUMIFS(СВЦЭМ!$K$34:$K$777,СВЦЭМ!$A$34:$A$777,$A397,СВЦЭМ!$B$34:$B$777,T$366)+'СЕТ СН'!$F$13</f>
        <v>591.09846206999998</v>
      </c>
      <c r="U397" s="36">
        <f>SUMIFS(СВЦЭМ!$K$34:$K$777,СВЦЭМ!$A$34:$A$777,$A397,СВЦЭМ!$B$34:$B$777,U$366)+'СЕТ СН'!$F$13</f>
        <v>589.51633236999999</v>
      </c>
      <c r="V397" s="36">
        <f>SUMIFS(СВЦЭМ!$K$34:$K$777,СВЦЭМ!$A$34:$A$777,$A397,СВЦЭМ!$B$34:$B$777,V$366)+'СЕТ СН'!$F$13</f>
        <v>598.43037165999999</v>
      </c>
      <c r="W397" s="36">
        <f>SUMIFS(СВЦЭМ!$K$34:$K$777,СВЦЭМ!$A$34:$A$777,$A397,СВЦЭМ!$B$34:$B$777,W$366)+'СЕТ СН'!$F$13</f>
        <v>602.11213914999996</v>
      </c>
      <c r="X397" s="36">
        <f>SUMIFS(СВЦЭМ!$K$34:$K$777,СВЦЭМ!$A$34:$A$777,$A397,СВЦЭМ!$B$34:$B$777,X$366)+'СЕТ СН'!$F$13</f>
        <v>581.981131</v>
      </c>
      <c r="Y397" s="36">
        <f>SUMIFS(СВЦЭМ!$K$34:$K$777,СВЦЭМ!$A$34:$A$777,$A397,СВЦЭМ!$B$34:$B$777,Y$366)+'СЕТ СН'!$F$13</f>
        <v>609.65768430000003</v>
      </c>
    </row>
    <row r="398" spans="1:26" ht="15.75"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customHeight="1" x14ac:dyDescent="0.2">
      <c r="A399" s="117" t="s">
        <v>7</v>
      </c>
      <c r="B399" s="120" t="s">
        <v>135</v>
      </c>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2"/>
    </row>
    <row r="400" spans="1:26" ht="12.75" customHeight="1" x14ac:dyDescent="0.2">
      <c r="A400" s="118"/>
      <c r="B400" s="123"/>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5"/>
    </row>
    <row r="401" spans="1:27" s="46" customFormat="1" ht="12.75" customHeight="1" x14ac:dyDescent="0.2">
      <c r="A401" s="11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customHeight="1" x14ac:dyDescent="0.2">
      <c r="A402" s="35" t="str">
        <f>A367</f>
        <v>01.12.2018</v>
      </c>
      <c r="B402" s="36">
        <f>SUMIFS(СВЦЭМ!$L$34:$L$777,СВЦЭМ!$A$34:$A$777,$A402,СВЦЭМ!$B$34:$B$777,B$401)+'СЕТ СН'!$F$13</f>
        <v>718.27155821999997</v>
      </c>
      <c r="C402" s="36">
        <f>SUMIFS(СВЦЭМ!$L$34:$L$777,СВЦЭМ!$A$34:$A$777,$A402,СВЦЭМ!$B$34:$B$777,C$401)+'СЕТ СН'!$F$13</f>
        <v>759.28802771000005</v>
      </c>
      <c r="D402" s="36">
        <f>SUMIFS(СВЦЭМ!$L$34:$L$777,СВЦЭМ!$A$34:$A$777,$A402,СВЦЭМ!$B$34:$B$777,D$401)+'СЕТ СН'!$F$13</f>
        <v>822.52383853000003</v>
      </c>
      <c r="E402" s="36">
        <f>SUMIFS(СВЦЭМ!$L$34:$L$777,СВЦЭМ!$A$34:$A$777,$A402,СВЦЭМ!$B$34:$B$777,E$401)+'СЕТ СН'!$F$13</f>
        <v>842.94948457999999</v>
      </c>
      <c r="F402" s="36">
        <f>SUMIFS(СВЦЭМ!$L$34:$L$777,СВЦЭМ!$A$34:$A$777,$A402,СВЦЭМ!$B$34:$B$777,F$401)+'СЕТ СН'!$F$13</f>
        <v>848.41803402999994</v>
      </c>
      <c r="G402" s="36">
        <f>SUMIFS(СВЦЭМ!$L$34:$L$777,СВЦЭМ!$A$34:$A$777,$A402,СВЦЭМ!$B$34:$B$777,G$401)+'СЕТ СН'!$F$13</f>
        <v>834.33442407999996</v>
      </c>
      <c r="H402" s="36">
        <f>SUMIFS(СВЦЭМ!$L$34:$L$777,СВЦЭМ!$A$34:$A$777,$A402,СВЦЭМ!$B$34:$B$777,H$401)+'СЕТ СН'!$F$13</f>
        <v>803.82785864000004</v>
      </c>
      <c r="I402" s="36">
        <f>SUMIFS(СВЦЭМ!$L$34:$L$777,СВЦЭМ!$A$34:$A$777,$A402,СВЦЭМ!$B$34:$B$777,I$401)+'СЕТ СН'!$F$13</f>
        <v>794.27510982000001</v>
      </c>
      <c r="J402" s="36">
        <f>SUMIFS(СВЦЭМ!$L$34:$L$777,СВЦЭМ!$A$34:$A$777,$A402,СВЦЭМ!$B$34:$B$777,J$401)+'СЕТ СН'!$F$13</f>
        <v>773.92841640999995</v>
      </c>
      <c r="K402" s="36">
        <f>SUMIFS(СВЦЭМ!$L$34:$L$777,СВЦЭМ!$A$34:$A$777,$A402,СВЦЭМ!$B$34:$B$777,K$401)+'СЕТ СН'!$F$13</f>
        <v>745.86176216000001</v>
      </c>
      <c r="L402" s="36">
        <f>SUMIFS(СВЦЭМ!$L$34:$L$777,СВЦЭМ!$A$34:$A$777,$A402,СВЦЭМ!$B$34:$B$777,L$401)+'СЕТ СН'!$F$13</f>
        <v>735.75752725999996</v>
      </c>
      <c r="M402" s="36">
        <f>SUMIFS(СВЦЭМ!$L$34:$L$777,СВЦЭМ!$A$34:$A$777,$A402,СВЦЭМ!$B$34:$B$777,M$401)+'СЕТ СН'!$F$13</f>
        <v>742.8135929</v>
      </c>
      <c r="N402" s="36">
        <f>SUMIFS(СВЦЭМ!$L$34:$L$777,СВЦЭМ!$A$34:$A$777,$A402,СВЦЭМ!$B$34:$B$777,N$401)+'СЕТ СН'!$F$13</f>
        <v>741.69492905000004</v>
      </c>
      <c r="O402" s="36">
        <f>SUMIFS(СВЦЭМ!$L$34:$L$777,СВЦЭМ!$A$34:$A$777,$A402,СВЦЭМ!$B$34:$B$777,O$401)+'СЕТ СН'!$F$13</f>
        <v>712.89500168999996</v>
      </c>
      <c r="P402" s="36">
        <f>SUMIFS(СВЦЭМ!$L$34:$L$777,СВЦЭМ!$A$34:$A$777,$A402,СВЦЭМ!$B$34:$B$777,P$401)+'СЕТ СН'!$F$13</f>
        <v>670.15876278999997</v>
      </c>
      <c r="Q402" s="36">
        <f>SUMIFS(СВЦЭМ!$L$34:$L$777,СВЦЭМ!$A$34:$A$777,$A402,СВЦЭМ!$B$34:$B$777,Q$401)+'СЕТ СН'!$F$13</f>
        <v>618.39965708</v>
      </c>
      <c r="R402" s="36">
        <f>SUMIFS(СВЦЭМ!$L$34:$L$777,СВЦЭМ!$A$34:$A$777,$A402,СВЦЭМ!$B$34:$B$777,R$401)+'СЕТ СН'!$F$13</f>
        <v>615.55081165000001</v>
      </c>
      <c r="S402" s="36">
        <f>SUMIFS(СВЦЭМ!$L$34:$L$777,СВЦЭМ!$A$34:$A$777,$A402,СВЦЭМ!$B$34:$B$777,S$401)+'СЕТ СН'!$F$13</f>
        <v>602.18373962999999</v>
      </c>
      <c r="T402" s="36">
        <f>SUMIFS(СВЦЭМ!$L$34:$L$777,СВЦЭМ!$A$34:$A$777,$A402,СВЦЭМ!$B$34:$B$777,T$401)+'СЕТ СН'!$F$13</f>
        <v>575.57872424000004</v>
      </c>
      <c r="U402" s="36">
        <f>SUMIFS(СВЦЭМ!$L$34:$L$777,СВЦЭМ!$A$34:$A$777,$A402,СВЦЭМ!$B$34:$B$777,U$401)+'СЕТ СН'!$F$13</f>
        <v>581.68249883999999</v>
      </c>
      <c r="V402" s="36">
        <f>SUMIFS(СВЦЭМ!$L$34:$L$777,СВЦЭМ!$A$34:$A$777,$A402,СВЦЭМ!$B$34:$B$777,V$401)+'СЕТ СН'!$F$13</f>
        <v>593.23718408000002</v>
      </c>
      <c r="W402" s="36">
        <f>SUMIFS(СВЦЭМ!$L$34:$L$777,СВЦЭМ!$A$34:$A$777,$A402,СВЦЭМ!$B$34:$B$777,W$401)+'СЕТ СН'!$F$13</f>
        <v>600.37361465000004</v>
      </c>
      <c r="X402" s="36">
        <f>SUMIFS(СВЦЭМ!$L$34:$L$777,СВЦЭМ!$A$34:$A$777,$A402,СВЦЭМ!$B$34:$B$777,X$401)+'СЕТ СН'!$F$13</f>
        <v>610.16617486999996</v>
      </c>
      <c r="Y402" s="36">
        <f>SUMIFS(СВЦЭМ!$L$34:$L$777,СВЦЭМ!$A$34:$A$777,$A402,СВЦЭМ!$B$34:$B$777,Y$401)+'СЕТ СН'!$F$13</f>
        <v>667.62791162999997</v>
      </c>
      <c r="AA402" s="45"/>
    </row>
    <row r="403" spans="1:27" ht="15.75" x14ac:dyDescent="0.2">
      <c r="A403" s="35">
        <f>A402+1</f>
        <v>43436</v>
      </c>
      <c r="B403" s="36">
        <f>SUMIFS(СВЦЭМ!$L$34:$L$777,СВЦЭМ!$A$34:$A$777,$A403,СВЦЭМ!$B$34:$B$777,B$401)+'СЕТ СН'!$F$13</f>
        <v>721.10177408000004</v>
      </c>
      <c r="C403" s="36">
        <f>SUMIFS(СВЦЭМ!$L$34:$L$777,СВЦЭМ!$A$34:$A$777,$A403,СВЦЭМ!$B$34:$B$777,C$401)+'СЕТ СН'!$F$13</f>
        <v>795.25073683000005</v>
      </c>
      <c r="D403" s="36">
        <f>SUMIFS(СВЦЭМ!$L$34:$L$777,СВЦЭМ!$A$34:$A$777,$A403,СВЦЭМ!$B$34:$B$777,D$401)+'СЕТ СН'!$F$13</f>
        <v>845.49509837999994</v>
      </c>
      <c r="E403" s="36">
        <f>SUMIFS(СВЦЭМ!$L$34:$L$777,СВЦЭМ!$A$34:$A$777,$A403,СВЦЭМ!$B$34:$B$777,E$401)+'СЕТ СН'!$F$13</f>
        <v>842.19352099000002</v>
      </c>
      <c r="F403" s="36">
        <f>SUMIFS(СВЦЭМ!$L$34:$L$777,СВЦЭМ!$A$34:$A$777,$A403,СВЦЭМ!$B$34:$B$777,F$401)+'СЕТ СН'!$F$13</f>
        <v>840.53496652000001</v>
      </c>
      <c r="G403" s="36">
        <f>SUMIFS(СВЦЭМ!$L$34:$L$777,СВЦЭМ!$A$34:$A$777,$A403,СВЦЭМ!$B$34:$B$777,G$401)+'СЕТ СН'!$F$13</f>
        <v>841.89768707999997</v>
      </c>
      <c r="H403" s="36">
        <f>SUMIFS(СВЦЭМ!$L$34:$L$777,СВЦЭМ!$A$34:$A$777,$A403,СВЦЭМ!$B$34:$B$777,H$401)+'СЕТ СН'!$F$13</f>
        <v>820.53946427000005</v>
      </c>
      <c r="I403" s="36">
        <f>SUMIFS(СВЦЭМ!$L$34:$L$777,СВЦЭМ!$A$34:$A$777,$A403,СВЦЭМ!$B$34:$B$777,I$401)+'СЕТ СН'!$F$13</f>
        <v>793.54741452999997</v>
      </c>
      <c r="J403" s="36">
        <f>SUMIFS(СВЦЭМ!$L$34:$L$777,СВЦЭМ!$A$34:$A$777,$A403,СВЦЭМ!$B$34:$B$777,J$401)+'СЕТ СН'!$F$13</f>
        <v>758.69194149999998</v>
      </c>
      <c r="K403" s="36">
        <f>SUMIFS(СВЦЭМ!$L$34:$L$777,СВЦЭМ!$A$34:$A$777,$A403,СВЦЭМ!$B$34:$B$777,K$401)+'СЕТ СН'!$F$13</f>
        <v>729.83332539000003</v>
      </c>
      <c r="L403" s="36">
        <f>SUMIFS(СВЦЭМ!$L$34:$L$777,СВЦЭМ!$A$34:$A$777,$A403,СВЦЭМ!$B$34:$B$777,L$401)+'СЕТ СН'!$F$13</f>
        <v>715.51429417999998</v>
      </c>
      <c r="M403" s="36">
        <f>SUMIFS(СВЦЭМ!$L$34:$L$777,СВЦЭМ!$A$34:$A$777,$A403,СВЦЭМ!$B$34:$B$777,M$401)+'СЕТ СН'!$F$13</f>
        <v>720.54610394999997</v>
      </c>
      <c r="N403" s="36">
        <f>SUMIFS(СВЦЭМ!$L$34:$L$777,СВЦЭМ!$A$34:$A$777,$A403,СВЦЭМ!$B$34:$B$777,N$401)+'СЕТ СН'!$F$13</f>
        <v>726.39775220000001</v>
      </c>
      <c r="O403" s="36">
        <f>SUMIFS(СВЦЭМ!$L$34:$L$777,СВЦЭМ!$A$34:$A$777,$A403,СВЦЭМ!$B$34:$B$777,O$401)+'СЕТ СН'!$F$13</f>
        <v>734.12909966999996</v>
      </c>
      <c r="P403" s="36">
        <f>SUMIFS(СВЦЭМ!$L$34:$L$777,СВЦЭМ!$A$34:$A$777,$A403,СВЦЭМ!$B$34:$B$777,P$401)+'СЕТ СН'!$F$13</f>
        <v>707.27337594999995</v>
      </c>
      <c r="Q403" s="36">
        <f>SUMIFS(СВЦЭМ!$L$34:$L$777,СВЦЭМ!$A$34:$A$777,$A403,СВЦЭМ!$B$34:$B$777,Q$401)+'СЕТ СН'!$F$13</f>
        <v>640.56050002999996</v>
      </c>
      <c r="R403" s="36">
        <f>SUMIFS(СВЦЭМ!$L$34:$L$777,СВЦЭМ!$A$34:$A$777,$A403,СВЦЭМ!$B$34:$B$777,R$401)+'СЕТ СН'!$F$13</f>
        <v>629.32162901000004</v>
      </c>
      <c r="S403" s="36">
        <f>SUMIFS(СВЦЭМ!$L$34:$L$777,СВЦЭМ!$A$34:$A$777,$A403,СВЦЭМ!$B$34:$B$777,S$401)+'СЕТ СН'!$F$13</f>
        <v>597.24821257999997</v>
      </c>
      <c r="T403" s="36">
        <f>SUMIFS(СВЦЭМ!$L$34:$L$777,СВЦЭМ!$A$34:$A$777,$A403,СВЦЭМ!$B$34:$B$777,T$401)+'СЕТ СН'!$F$13</f>
        <v>572.22020011999996</v>
      </c>
      <c r="U403" s="36">
        <f>SUMIFS(СВЦЭМ!$L$34:$L$777,СВЦЭМ!$A$34:$A$777,$A403,СВЦЭМ!$B$34:$B$777,U$401)+'СЕТ СН'!$F$13</f>
        <v>582.99862379000001</v>
      </c>
      <c r="V403" s="36">
        <f>SUMIFS(СВЦЭМ!$L$34:$L$777,СВЦЭМ!$A$34:$A$777,$A403,СВЦЭМ!$B$34:$B$777,V$401)+'СЕТ СН'!$F$13</f>
        <v>587.45896506999998</v>
      </c>
      <c r="W403" s="36">
        <f>SUMIFS(СВЦЭМ!$L$34:$L$777,СВЦЭМ!$A$34:$A$777,$A403,СВЦЭМ!$B$34:$B$777,W$401)+'СЕТ СН'!$F$13</f>
        <v>583.47126319999995</v>
      </c>
      <c r="X403" s="36">
        <f>SUMIFS(СВЦЭМ!$L$34:$L$777,СВЦЭМ!$A$34:$A$777,$A403,СВЦЭМ!$B$34:$B$777,X$401)+'СЕТ СН'!$F$13</f>
        <v>599.63527370999998</v>
      </c>
      <c r="Y403" s="36">
        <f>SUMIFS(СВЦЭМ!$L$34:$L$777,СВЦЭМ!$A$34:$A$777,$A403,СВЦЭМ!$B$34:$B$777,Y$401)+'СЕТ СН'!$F$13</f>
        <v>674.11508315000003</v>
      </c>
    </row>
    <row r="404" spans="1:27" ht="15.75" x14ac:dyDescent="0.2">
      <c r="A404" s="35">
        <f t="shared" ref="A404:A432" si="11">A403+1</f>
        <v>43437</v>
      </c>
      <c r="B404" s="36">
        <f>SUMIFS(СВЦЭМ!$L$34:$L$777,СВЦЭМ!$A$34:$A$777,$A404,СВЦЭМ!$B$34:$B$777,B$401)+'СЕТ СН'!$F$13</f>
        <v>728.36940994999998</v>
      </c>
      <c r="C404" s="36">
        <f>SUMIFS(СВЦЭМ!$L$34:$L$777,СВЦЭМ!$A$34:$A$777,$A404,СВЦЭМ!$B$34:$B$777,C$401)+'СЕТ СН'!$F$13</f>
        <v>790.61383307000006</v>
      </c>
      <c r="D404" s="36">
        <f>SUMIFS(СВЦЭМ!$L$34:$L$777,СВЦЭМ!$A$34:$A$777,$A404,СВЦЭМ!$B$34:$B$777,D$401)+'СЕТ СН'!$F$13</f>
        <v>842.21612407999999</v>
      </c>
      <c r="E404" s="36">
        <f>SUMIFS(СВЦЭМ!$L$34:$L$777,СВЦЭМ!$A$34:$A$777,$A404,СВЦЭМ!$B$34:$B$777,E$401)+'СЕТ СН'!$F$13</f>
        <v>840.14760124999998</v>
      </c>
      <c r="F404" s="36">
        <f>SUMIFS(СВЦЭМ!$L$34:$L$777,СВЦЭМ!$A$34:$A$777,$A404,СВЦЭМ!$B$34:$B$777,F$401)+'СЕТ СН'!$F$13</f>
        <v>836.50109010000006</v>
      </c>
      <c r="G404" s="36">
        <f>SUMIFS(СВЦЭМ!$L$34:$L$777,СВЦЭМ!$A$34:$A$777,$A404,СВЦЭМ!$B$34:$B$777,G$401)+'СЕТ СН'!$F$13</f>
        <v>839.61977638999997</v>
      </c>
      <c r="H404" s="36">
        <f>SUMIFS(СВЦЭМ!$L$34:$L$777,СВЦЭМ!$A$34:$A$777,$A404,СВЦЭМ!$B$34:$B$777,H$401)+'СЕТ СН'!$F$13</f>
        <v>789.02562768999996</v>
      </c>
      <c r="I404" s="36">
        <f>SUMIFS(СВЦЭМ!$L$34:$L$777,СВЦЭМ!$A$34:$A$777,$A404,СВЦЭМ!$B$34:$B$777,I$401)+'СЕТ СН'!$F$13</f>
        <v>766.44400318999999</v>
      </c>
      <c r="J404" s="36">
        <f>SUMIFS(СВЦЭМ!$L$34:$L$777,СВЦЭМ!$A$34:$A$777,$A404,СВЦЭМ!$B$34:$B$777,J$401)+'СЕТ СН'!$F$13</f>
        <v>775.92318511999997</v>
      </c>
      <c r="K404" s="36">
        <f>SUMIFS(СВЦЭМ!$L$34:$L$777,СВЦЭМ!$A$34:$A$777,$A404,СВЦЭМ!$B$34:$B$777,K$401)+'СЕТ СН'!$F$13</f>
        <v>753.78883991999999</v>
      </c>
      <c r="L404" s="36">
        <f>SUMIFS(СВЦЭМ!$L$34:$L$777,СВЦЭМ!$A$34:$A$777,$A404,СВЦЭМ!$B$34:$B$777,L$401)+'СЕТ СН'!$F$13</f>
        <v>762.00018181999997</v>
      </c>
      <c r="M404" s="36">
        <f>SUMIFS(СВЦЭМ!$L$34:$L$777,СВЦЭМ!$A$34:$A$777,$A404,СВЦЭМ!$B$34:$B$777,M$401)+'СЕТ СН'!$F$13</f>
        <v>766.30858392000005</v>
      </c>
      <c r="N404" s="36">
        <f>SUMIFS(СВЦЭМ!$L$34:$L$777,СВЦЭМ!$A$34:$A$777,$A404,СВЦЭМ!$B$34:$B$777,N$401)+'СЕТ СН'!$F$13</f>
        <v>748.39292383999998</v>
      </c>
      <c r="O404" s="36">
        <f>SUMIFS(СВЦЭМ!$L$34:$L$777,СВЦЭМ!$A$34:$A$777,$A404,СВЦЭМ!$B$34:$B$777,O$401)+'СЕТ СН'!$F$13</f>
        <v>720.72600965000004</v>
      </c>
      <c r="P404" s="36">
        <f>SUMIFS(СВЦЭМ!$L$34:$L$777,СВЦЭМ!$A$34:$A$777,$A404,СВЦЭМ!$B$34:$B$777,P$401)+'СЕТ СН'!$F$13</f>
        <v>673.84020593000002</v>
      </c>
      <c r="Q404" s="36">
        <f>SUMIFS(СВЦЭМ!$L$34:$L$777,СВЦЭМ!$A$34:$A$777,$A404,СВЦЭМ!$B$34:$B$777,Q$401)+'СЕТ СН'!$F$13</f>
        <v>615.03369782000004</v>
      </c>
      <c r="R404" s="36">
        <f>SUMIFS(СВЦЭМ!$L$34:$L$777,СВЦЭМ!$A$34:$A$777,$A404,СВЦЭМ!$B$34:$B$777,R$401)+'СЕТ СН'!$F$13</f>
        <v>603.98525347999998</v>
      </c>
      <c r="S404" s="36">
        <f>SUMIFS(СВЦЭМ!$L$34:$L$777,СВЦЭМ!$A$34:$A$777,$A404,СВЦЭМ!$B$34:$B$777,S$401)+'СЕТ СН'!$F$13</f>
        <v>605.93255656999997</v>
      </c>
      <c r="T404" s="36">
        <f>SUMIFS(СВЦЭМ!$L$34:$L$777,СВЦЭМ!$A$34:$A$777,$A404,СВЦЭМ!$B$34:$B$777,T$401)+'СЕТ СН'!$F$13</f>
        <v>602.96992870999998</v>
      </c>
      <c r="U404" s="36">
        <f>SUMIFS(СВЦЭМ!$L$34:$L$777,СВЦЭМ!$A$34:$A$777,$A404,СВЦЭМ!$B$34:$B$777,U$401)+'СЕТ СН'!$F$13</f>
        <v>608.24148280999998</v>
      </c>
      <c r="V404" s="36">
        <f>SUMIFS(СВЦЭМ!$L$34:$L$777,СВЦЭМ!$A$34:$A$777,$A404,СВЦЭМ!$B$34:$B$777,V$401)+'СЕТ СН'!$F$13</f>
        <v>608.40608695000003</v>
      </c>
      <c r="W404" s="36">
        <f>SUMIFS(СВЦЭМ!$L$34:$L$777,СВЦЭМ!$A$34:$A$777,$A404,СВЦЭМ!$B$34:$B$777,W$401)+'СЕТ СН'!$F$13</f>
        <v>607.18801771000005</v>
      </c>
      <c r="X404" s="36">
        <f>SUMIFS(СВЦЭМ!$L$34:$L$777,СВЦЭМ!$A$34:$A$777,$A404,СВЦЭМ!$B$34:$B$777,X$401)+'СЕТ СН'!$F$13</f>
        <v>608.63531785999999</v>
      </c>
      <c r="Y404" s="36">
        <f>SUMIFS(СВЦЭМ!$L$34:$L$777,СВЦЭМ!$A$34:$A$777,$A404,СВЦЭМ!$B$34:$B$777,Y$401)+'СЕТ СН'!$F$13</f>
        <v>655.00208065000004</v>
      </c>
    </row>
    <row r="405" spans="1:27" ht="15.75" x14ac:dyDescent="0.2">
      <c r="A405" s="35">
        <f t="shared" si="11"/>
        <v>43438</v>
      </c>
      <c r="B405" s="36">
        <f>SUMIFS(СВЦЭМ!$L$34:$L$777,СВЦЭМ!$A$34:$A$777,$A405,СВЦЭМ!$B$34:$B$777,B$401)+'СЕТ СН'!$F$13</f>
        <v>735.85463016999995</v>
      </c>
      <c r="C405" s="36">
        <f>SUMIFS(СВЦЭМ!$L$34:$L$777,СВЦЭМ!$A$34:$A$777,$A405,СВЦЭМ!$B$34:$B$777,C$401)+'СЕТ СН'!$F$13</f>
        <v>769.90192304000004</v>
      </c>
      <c r="D405" s="36">
        <f>SUMIFS(СВЦЭМ!$L$34:$L$777,СВЦЭМ!$A$34:$A$777,$A405,СВЦЭМ!$B$34:$B$777,D$401)+'СЕТ СН'!$F$13</f>
        <v>812.44897270000001</v>
      </c>
      <c r="E405" s="36">
        <f>SUMIFS(СВЦЭМ!$L$34:$L$777,СВЦЭМ!$A$34:$A$777,$A405,СВЦЭМ!$B$34:$B$777,E$401)+'СЕТ СН'!$F$13</f>
        <v>821.26184274000002</v>
      </c>
      <c r="F405" s="36">
        <f>SUMIFS(СВЦЭМ!$L$34:$L$777,СВЦЭМ!$A$34:$A$777,$A405,СВЦЭМ!$B$34:$B$777,F$401)+'СЕТ СН'!$F$13</f>
        <v>825.47748031000003</v>
      </c>
      <c r="G405" s="36">
        <f>SUMIFS(СВЦЭМ!$L$34:$L$777,СВЦЭМ!$A$34:$A$777,$A405,СВЦЭМ!$B$34:$B$777,G$401)+'СЕТ СН'!$F$13</f>
        <v>796.94736723999995</v>
      </c>
      <c r="H405" s="36">
        <f>SUMIFS(СВЦЭМ!$L$34:$L$777,СВЦЭМ!$A$34:$A$777,$A405,СВЦЭМ!$B$34:$B$777,H$401)+'СЕТ СН'!$F$13</f>
        <v>788.50508450999996</v>
      </c>
      <c r="I405" s="36">
        <f>SUMIFS(СВЦЭМ!$L$34:$L$777,СВЦЭМ!$A$34:$A$777,$A405,СВЦЭМ!$B$34:$B$777,I$401)+'СЕТ СН'!$F$13</f>
        <v>774.79225061</v>
      </c>
      <c r="J405" s="36">
        <f>SUMIFS(СВЦЭМ!$L$34:$L$777,СВЦЭМ!$A$34:$A$777,$A405,СВЦЭМ!$B$34:$B$777,J$401)+'СЕТ СН'!$F$13</f>
        <v>773.05313111999999</v>
      </c>
      <c r="K405" s="36">
        <f>SUMIFS(СВЦЭМ!$L$34:$L$777,СВЦЭМ!$A$34:$A$777,$A405,СВЦЭМ!$B$34:$B$777,K$401)+'СЕТ СН'!$F$13</f>
        <v>762.89243716999999</v>
      </c>
      <c r="L405" s="36">
        <f>SUMIFS(СВЦЭМ!$L$34:$L$777,СВЦЭМ!$A$34:$A$777,$A405,СВЦЭМ!$B$34:$B$777,L$401)+'СЕТ СН'!$F$13</f>
        <v>746.20294856999999</v>
      </c>
      <c r="M405" s="36">
        <f>SUMIFS(СВЦЭМ!$L$34:$L$777,СВЦЭМ!$A$34:$A$777,$A405,СВЦЭМ!$B$34:$B$777,M$401)+'СЕТ СН'!$F$13</f>
        <v>739.81937511000001</v>
      </c>
      <c r="N405" s="36">
        <f>SUMIFS(СВЦЭМ!$L$34:$L$777,СВЦЭМ!$A$34:$A$777,$A405,СВЦЭМ!$B$34:$B$777,N$401)+'СЕТ СН'!$F$13</f>
        <v>737.95969207999997</v>
      </c>
      <c r="O405" s="36">
        <f>SUMIFS(СВЦЭМ!$L$34:$L$777,СВЦЭМ!$A$34:$A$777,$A405,СВЦЭМ!$B$34:$B$777,O$401)+'СЕТ СН'!$F$13</f>
        <v>723.82173092999994</v>
      </c>
      <c r="P405" s="36">
        <f>SUMIFS(СВЦЭМ!$L$34:$L$777,СВЦЭМ!$A$34:$A$777,$A405,СВЦЭМ!$B$34:$B$777,P$401)+'СЕТ СН'!$F$13</f>
        <v>676.61869222999997</v>
      </c>
      <c r="Q405" s="36">
        <f>SUMIFS(СВЦЭМ!$L$34:$L$777,СВЦЭМ!$A$34:$A$777,$A405,СВЦЭМ!$B$34:$B$777,Q$401)+'СЕТ СН'!$F$13</f>
        <v>618.01792215</v>
      </c>
      <c r="R405" s="36">
        <f>SUMIFS(СВЦЭМ!$L$34:$L$777,СВЦЭМ!$A$34:$A$777,$A405,СВЦЭМ!$B$34:$B$777,R$401)+'СЕТ СН'!$F$13</f>
        <v>606.36841468</v>
      </c>
      <c r="S405" s="36">
        <f>SUMIFS(СВЦЭМ!$L$34:$L$777,СВЦЭМ!$A$34:$A$777,$A405,СВЦЭМ!$B$34:$B$777,S$401)+'СЕТ СН'!$F$13</f>
        <v>604.85962529999995</v>
      </c>
      <c r="T405" s="36">
        <f>SUMIFS(СВЦЭМ!$L$34:$L$777,СВЦЭМ!$A$34:$A$777,$A405,СВЦЭМ!$B$34:$B$777,T$401)+'СЕТ СН'!$F$13</f>
        <v>609.40263673000004</v>
      </c>
      <c r="U405" s="36">
        <f>SUMIFS(СВЦЭМ!$L$34:$L$777,СВЦЭМ!$A$34:$A$777,$A405,СВЦЭМ!$B$34:$B$777,U$401)+'СЕТ СН'!$F$13</f>
        <v>610.11734724999997</v>
      </c>
      <c r="V405" s="36">
        <f>SUMIFS(СВЦЭМ!$L$34:$L$777,СВЦЭМ!$A$34:$A$777,$A405,СВЦЭМ!$B$34:$B$777,V$401)+'СЕТ СН'!$F$13</f>
        <v>608.62988153000003</v>
      </c>
      <c r="W405" s="36">
        <f>SUMIFS(СВЦЭМ!$L$34:$L$777,СВЦЭМ!$A$34:$A$777,$A405,СВЦЭМ!$B$34:$B$777,W$401)+'СЕТ СН'!$F$13</f>
        <v>590.55114146000005</v>
      </c>
      <c r="X405" s="36">
        <f>SUMIFS(СВЦЭМ!$L$34:$L$777,СВЦЭМ!$A$34:$A$777,$A405,СВЦЭМ!$B$34:$B$777,X$401)+'СЕТ СН'!$F$13</f>
        <v>582.98304487999997</v>
      </c>
      <c r="Y405" s="36">
        <f>SUMIFS(СВЦЭМ!$L$34:$L$777,СВЦЭМ!$A$34:$A$777,$A405,СВЦЭМ!$B$34:$B$777,Y$401)+'СЕТ СН'!$F$13</f>
        <v>645.39124618999995</v>
      </c>
    </row>
    <row r="406" spans="1:27" ht="15.75" x14ac:dyDescent="0.2">
      <c r="A406" s="35">
        <f t="shared" si="11"/>
        <v>43439</v>
      </c>
      <c r="B406" s="36">
        <f>SUMIFS(СВЦЭМ!$L$34:$L$777,СВЦЭМ!$A$34:$A$777,$A406,СВЦЭМ!$B$34:$B$777,B$401)+'СЕТ СН'!$F$13</f>
        <v>723.53263061999996</v>
      </c>
      <c r="C406" s="36">
        <f>SUMIFS(СВЦЭМ!$L$34:$L$777,СВЦЭМ!$A$34:$A$777,$A406,СВЦЭМ!$B$34:$B$777,C$401)+'СЕТ СН'!$F$13</f>
        <v>777.00436582999998</v>
      </c>
      <c r="D406" s="36">
        <f>SUMIFS(СВЦЭМ!$L$34:$L$777,СВЦЭМ!$A$34:$A$777,$A406,СВЦЭМ!$B$34:$B$777,D$401)+'СЕТ СН'!$F$13</f>
        <v>845.26732511</v>
      </c>
      <c r="E406" s="36">
        <f>SUMIFS(СВЦЭМ!$L$34:$L$777,СВЦЭМ!$A$34:$A$777,$A406,СВЦЭМ!$B$34:$B$777,E$401)+'СЕТ СН'!$F$13</f>
        <v>848.01664613000003</v>
      </c>
      <c r="F406" s="36">
        <f>SUMIFS(СВЦЭМ!$L$34:$L$777,СВЦЭМ!$A$34:$A$777,$A406,СВЦЭМ!$B$34:$B$777,F$401)+'СЕТ СН'!$F$13</f>
        <v>845.71531745000004</v>
      </c>
      <c r="G406" s="36">
        <f>SUMIFS(СВЦЭМ!$L$34:$L$777,СВЦЭМ!$A$34:$A$777,$A406,СВЦЭМ!$B$34:$B$777,G$401)+'СЕТ СН'!$F$13</f>
        <v>839.39767957000004</v>
      </c>
      <c r="H406" s="36">
        <f>SUMIFS(СВЦЭМ!$L$34:$L$777,СВЦЭМ!$A$34:$A$777,$A406,СВЦЭМ!$B$34:$B$777,H$401)+'СЕТ СН'!$F$13</f>
        <v>811.54661284999997</v>
      </c>
      <c r="I406" s="36">
        <f>SUMIFS(СВЦЭМ!$L$34:$L$777,СВЦЭМ!$A$34:$A$777,$A406,СВЦЭМ!$B$34:$B$777,I$401)+'СЕТ СН'!$F$13</f>
        <v>781.75807153999995</v>
      </c>
      <c r="J406" s="36">
        <f>SUMIFS(СВЦЭМ!$L$34:$L$777,СВЦЭМ!$A$34:$A$777,$A406,СВЦЭМ!$B$34:$B$777,J$401)+'СЕТ СН'!$F$13</f>
        <v>788.74510325000006</v>
      </c>
      <c r="K406" s="36">
        <f>SUMIFS(СВЦЭМ!$L$34:$L$777,СВЦЭМ!$A$34:$A$777,$A406,СВЦЭМ!$B$34:$B$777,K$401)+'СЕТ СН'!$F$13</f>
        <v>786.16035890000001</v>
      </c>
      <c r="L406" s="36">
        <f>SUMIFS(СВЦЭМ!$L$34:$L$777,СВЦЭМ!$A$34:$A$777,$A406,СВЦЭМ!$B$34:$B$777,L$401)+'СЕТ СН'!$F$13</f>
        <v>785.04325400000005</v>
      </c>
      <c r="M406" s="36">
        <f>SUMIFS(СВЦЭМ!$L$34:$L$777,СВЦЭМ!$A$34:$A$777,$A406,СВЦЭМ!$B$34:$B$777,M$401)+'СЕТ СН'!$F$13</f>
        <v>773.79700664999996</v>
      </c>
      <c r="N406" s="36">
        <f>SUMIFS(СВЦЭМ!$L$34:$L$777,СВЦЭМ!$A$34:$A$777,$A406,СВЦЭМ!$B$34:$B$777,N$401)+'СЕТ СН'!$F$13</f>
        <v>765.23434505</v>
      </c>
      <c r="O406" s="36">
        <f>SUMIFS(СВЦЭМ!$L$34:$L$777,СВЦЭМ!$A$34:$A$777,$A406,СВЦЭМ!$B$34:$B$777,O$401)+'СЕТ СН'!$F$13</f>
        <v>727.55009094000002</v>
      </c>
      <c r="P406" s="36">
        <f>SUMIFS(СВЦЭМ!$L$34:$L$777,СВЦЭМ!$A$34:$A$777,$A406,СВЦЭМ!$B$34:$B$777,P$401)+'СЕТ СН'!$F$13</f>
        <v>684.00097027000004</v>
      </c>
      <c r="Q406" s="36">
        <f>SUMIFS(СВЦЭМ!$L$34:$L$777,СВЦЭМ!$A$34:$A$777,$A406,СВЦЭМ!$B$34:$B$777,Q$401)+'СЕТ СН'!$F$13</f>
        <v>626.90129757</v>
      </c>
      <c r="R406" s="36">
        <f>SUMIFS(СВЦЭМ!$L$34:$L$777,СВЦЭМ!$A$34:$A$777,$A406,СВЦЭМ!$B$34:$B$777,R$401)+'СЕТ СН'!$F$13</f>
        <v>606.09049804999995</v>
      </c>
      <c r="S406" s="36">
        <f>SUMIFS(СВЦЭМ!$L$34:$L$777,СВЦЭМ!$A$34:$A$777,$A406,СВЦЭМ!$B$34:$B$777,S$401)+'СЕТ СН'!$F$13</f>
        <v>603.42669345000002</v>
      </c>
      <c r="T406" s="36">
        <f>SUMIFS(СВЦЭМ!$L$34:$L$777,СВЦЭМ!$A$34:$A$777,$A406,СВЦЭМ!$B$34:$B$777,T$401)+'СЕТ СН'!$F$13</f>
        <v>613.50719213000002</v>
      </c>
      <c r="U406" s="36">
        <f>SUMIFS(СВЦЭМ!$L$34:$L$777,СВЦЭМ!$A$34:$A$777,$A406,СВЦЭМ!$B$34:$B$777,U$401)+'СЕТ СН'!$F$13</f>
        <v>613.56444921000002</v>
      </c>
      <c r="V406" s="36">
        <f>SUMIFS(СВЦЭМ!$L$34:$L$777,СВЦЭМ!$A$34:$A$777,$A406,СВЦЭМ!$B$34:$B$777,V$401)+'СЕТ СН'!$F$13</f>
        <v>614.54857723999999</v>
      </c>
      <c r="W406" s="36">
        <f>SUMIFS(СВЦЭМ!$L$34:$L$777,СВЦЭМ!$A$34:$A$777,$A406,СВЦЭМ!$B$34:$B$777,W$401)+'СЕТ СН'!$F$13</f>
        <v>619.00325415999998</v>
      </c>
      <c r="X406" s="36">
        <f>SUMIFS(СВЦЭМ!$L$34:$L$777,СВЦЭМ!$A$34:$A$777,$A406,СВЦЭМ!$B$34:$B$777,X$401)+'СЕТ СН'!$F$13</f>
        <v>610.81087169</v>
      </c>
      <c r="Y406" s="36">
        <f>SUMIFS(СВЦЭМ!$L$34:$L$777,СВЦЭМ!$A$34:$A$777,$A406,СВЦЭМ!$B$34:$B$777,Y$401)+'СЕТ СН'!$F$13</f>
        <v>664.67277158000002</v>
      </c>
    </row>
    <row r="407" spans="1:27" ht="15.75" x14ac:dyDescent="0.2">
      <c r="A407" s="35">
        <f t="shared" si="11"/>
        <v>43440</v>
      </c>
      <c r="B407" s="36">
        <f>SUMIFS(СВЦЭМ!$L$34:$L$777,СВЦЭМ!$A$34:$A$777,$A407,СВЦЭМ!$B$34:$B$777,B$401)+'СЕТ СН'!$F$13</f>
        <v>730.22068430000002</v>
      </c>
      <c r="C407" s="36">
        <f>SUMIFS(СВЦЭМ!$L$34:$L$777,СВЦЭМ!$A$34:$A$777,$A407,СВЦЭМ!$B$34:$B$777,C$401)+'СЕТ СН'!$F$13</f>
        <v>780.41396079000003</v>
      </c>
      <c r="D407" s="36">
        <f>SUMIFS(СВЦЭМ!$L$34:$L$777,СВЦЭМ!$A$34:$A$777,$A407,СВЦЭМ!$B$34:$B$777,D$401)+'СЕТ СН'!$F$13</f>
        <v>844.49094277999995</v>
      </c>
      <c r="E407" s="36">
        <f>SUMIFS(СВЦЭМ!$L$34:$L$777,СВЦЭМ!$A$34:$A$777,$A407,СВЦЭМ!$B$34:$B$777,E$401)+'СЕТ СН'!$F$13</f>
        <v>851.87974727999995</v>
      </c>
      <c r="F407" s="36">
        <f>SUMIFS(СВЦЭМ!$L$34:$L$777,СВЦЭМ!$A$34:$A$777,$A407,СВЦЭМ!$B$34:$B$777,F$401)+'СЕТ СН'!$F$13</f>
        <v>854.83441216000006</v>
      </c>
      <c r="G407" s="36">
        <f>SUMIFS(СВЦЭМ!$L$34:$L$777,СВЦЭМ!$A$34:$A$777,$A407,СВЦЭМ!$B$34:$B$777,G$401)+'СЕТ СН'!$F$13</f>
        <v>834.43042760000003</v>
      </c>
      <c r="H407" s="36">
        <f>SUMIFS(СВЦЭМ!$L$34:$L$777,СВЦЭМ!$A$34:$A$777,$A407,СВЦЭМ!$B$34:$B$777,H$401)+'СЕТ СН'!$F$13</f>
        <v>799.37343436000003</v>
      </c>
      <c r="I407" s="36">
        <f>SUMIFS(СВЦЭМ!$L$34:$L$777,СВЦЭМ!$A$34:$A$777,$A407,СВЦЭМ!$B$34:$B$777,I$401)+'СЕТ СН'!$F$13</f>
        <v>740.23367962999998</v>
      </c>
      <c r="J407" s="36">
        <f>SUMIFS(СВЦЭМ!$L$34:$L$777,СВЦЭМ!$A$34:$A$777,$A407,СВЦЭМ!$B$34:$B$777,J$401)+'СЕТ СН'!$F$13</f>
        <v>692.74721288000001</v>
      </c>
      <c r="K407" s="36">
        <f>SUMIFS(СВЦЭМ!$L$34:$L$777,СВЦЭМ!$A$34:$A$777,$A407,СВЦЭМ!$B$34:$B$777,K$401)+'СЕТ СН'!$F$13</f>
        <v>653.26615819000006</v>
      </c>
      <c r="L407" s="36">
        <f>SUMIFS(СВЦЭМ!$L$34:$L$777,СВЦЭМ!$A$34:$A$777,$A407,СВЦЭМ!$B$34:$B$777,L$401)+'СЕТ СН'!$F$13</f>
        <v>660.09639089999996</v>
      </c>
      <c r="M407" s="36">
        <f>SUMIFS(СВЦЭМ!$L$34:$L$777,СВЦЭМ!$A$34:$A$777,$A407,СВЦЭМ!$B$34:$B$777,M$401)+'СЕТ СН'!$F$13</f>
        <v>695.82924888000002</v>
      </c>
      <c r="N407" s="36">
        <f>SUMIFS(СВЦЭМ!$L$34:$L$777,СВЦЭМ!$A$34:$A$777,$A407,СВЦЭМ!$B$34:$B$777,N$401)+'СЕТ СН'!$F$13</f>
        <v>744.05739627000003</v>
      </c>
      <c r="O407" s="36">
        <f>SUMIFS(СВЦЭМ!$L$34:$L$777,СВЦЭМ!$A$34:$A$777,$A407,СВЦЭМ!$B$34:$B$777,O$401)+'СЕТ СН'!$F$13</f>
        <v>771.06806287999996</v>
      </c>
      <c r="P407" s="36">
        <f>SUMIFS(СВЦЭМ!$L$34:$L$777,СВЦЭМ!$A$34:$A$777,$A407,СВЦЭМ!$B$34:$B$777,P$401)+'СЕТ СН'!$F$13</f>
        <v>769.00379817999999</v>
      </c>
      <c r="Q407" s="36">
        <f>SUMIFS(СВЦЭМ!$L$34:$L$777,СВЦЭМ!$A$34:$A$777,$A407,СВЦЭМ!$B$34:$B$777,Q$401)+'СЕТ СН'!$F$13</f>
        <v>743.08148764999999</v>
      </c>
      <c r="R407" s="36">
        <f>SUMIFS(СВЦЭМ!$L$34:$L$777,СВЦЭМ!$A$34:$A$777,$A407,СВЦЭМ!$B$34:$B$777,R$401)+'СЕТ СН'!$F$13</f>
        <v>698.86369870999999</v>
      </c>
      <c r="S407" s="36">
        <f>SUMIFS(СВЦЭМ!$L$34:$L$777,СВЦЭМ!$A$34:$A$777,$A407,СВЦЭМ!$B$34:$B$777,S$401)+'СЕТ СН'!$F$13</f>
        <v>648.63712597999995</v>
      </c>
      <c r="T407" s="36">
        <f>SUMIFS(СВЦЭМ!$L$34:$L$777,СВЦЭМ!$A$34:$A$777,$A407,СВЦЭМ!$B$34:$B$777,T$401)+'СЕТ СН'!$F$13</f>
        <v>641.96760631999996</v>
      </c>
      <c r="U407" s="36">
        <f>SUMIFS(СВЦЭМ!$L$34:$L$777,СВЦЭМ!$A$34:$A$777,$A407,СВЦЭМ!$B$34:$B$777,U$401)+'СЕТ СН'!$F$13</f>
        <v>645.68921386</v>
      </c>
      <c r="V407" s="36">
        <f>SUMIFS(СВЦЭМ!$L$34:$L$777,СВЦЭМ!$A$34:$A$777,$A407,СВЦЭМ!$B$34:$B$777,V$401)+'СЕТ СН'!$F$13</f>
        <v>643.43313538999996</v>
      </c>
      <c r="W407" s="36">
        <f>SUMIFS(СВЦЭМ!$L$34:$L$777,СВЦЭМ!$A$34:$A$777,$A407,СВЦЭМ!$B$34:$B$777,W$401)+'СЕТ СН'!$F$13</f>
        <v>618.09776395999995</v>
      </c>
      <c r="X407" s="36">
        <f>SUMIFS(СВЦЭМ!$L$34:$L$777,СВЦЭМ!$A$34:$A$777,$A407,СВЦЭМ!$B$34:$B$777,X$401)+'СЕТ СН'!$F$13</f>
        <v>634.6325392</v>
      </c>
      <c r="Y407" s="36">
        <f>SUMIFS(СВЦЭМ!$L$34:$L$777,СВЦЭМ!$A$34:$A$777,$A407,СВЦЭМ!$B$34:$B$777,Y$401)+'СЕТ СН'!$F$13</f>
        <v>658.43496646999995</v>
      </c>
    </row>
    <row r="408" spans="1:27" ht="15.75" x14ac:dyDescent="0.2">
      <c r="A408" s="35">
        <f t="shared" si="11"/>
        <v>43441</v>
      </c>
      <c r="B408" s="36">
        <f>SUMIFS(СВЦЭМ!$L$34:$L$777,СВЦЭМ!$A$34:$A$777,$A408,СВЦЭМ!$B$34:$B$777,B$401)+'СЕТ СН'!$F$13</f>
        <v>792.76980516000003</v>
      </c>
      <c r="C408" s="36">
        <f>SUMIFS(СВЦЭМ!$L$34:$L$777,СВЦЭМ!$A$34:$A$777,$A408,СВЦЭМ!$B$34:$B$777,C$401)+'СЕТ СН'!$F$13</f>
        <v>860.54206346000001</v>
      </c>
      <c r="D408" s="36">
        <f>SUMIFS(СВЦЭМ!$L$34:$L$777,СВЦЭМ!$A$34:$A$777,$A408,СВЦЭМ!$B$34:$B$777,D$401)+'СЕТ СН'!$F$13</f>
        <v>886.29318747000002</v>
      </c>
      <c r="E408" s="36">
        <f>SUMIFS(СВЦЭМ!$L$34:$L$777,СВЦЭМ!$A$34:$A$777,$A408,СВЦЭМ!$B$34:$B$777,E$401)+'СЕТ СН'!$F$13</f>
        <v>885.02844989000005</v>
      </c>
      <c r="F408" s="36">
        <f>SUMIFS(СВЦЭМ!$L$34:$L$777,СВЦЭМ!$A$34:$A$777,$A408,СВЦЭМ!$B$34:$B$777,F$401)+'СЕТ СН'!$F$13</f>
        <v>885.35024696000005</v>
      </c>
      <c r="G408" s="36">
        <f>SUMIFS(СВЦЭМ!$L$34:$L$777,СВЦЭМ!$A$34:$A$777,$A408,СВЦЭМ!$B$34:$B$777,G$401)+'СЕТ СН'!$F$13</f>
        <v>881.16677618999995</v>
      </c>
      <c r="H408" s="36">
        <f>SUMIFS(СВЦЭМ!$L$34:$L$777,СВЦЭМ!$A$34:$A$777,$A408,СВЦЭМ!$B$34:$B$777,H$401)+'СЕТ СН'!$F$13</f>
        <v>847.73277383000004</v>
      </c>
      <c r="I408" s="36">
        <f>SUMIFS(СВЦЭМ!$L$34:$L$777,СВЦЭМ!$A$34:$A$777,$A408,СВЦЭМ!$B$34:$B$777,I$401)+'СЕТ СН'!$F$13</f>
        <v>771.07757707999997</v>
      </c>
      <c r="J408" s="36">
        <f>SUMIFS(СВЦЭМ!$L$34:$L$777,СВЦЭМ!$A$34:$A$777,$A408,СВЦЭМ!$B$34:$B$777,J$401)+'СЕТ СН'!$F$13</f>
        <v>707.20059389000005</v>
      </c>
      <c r="K408" s="36">
        <f>SUMIFS(СВЦЭМ!$L$34:$L$777,СВЦЭМ!$A$34:$A$777,$A408,СВЦЭМ!$B$34:$B$777,K$401)+'СЕТ СН'!$F$13</f>
        <v>654.63215219999995</v>
      </c>
      <c r="L408" s="36">
        <f>SUMIFS(СВЦЭМ!$L$34:$L$777,СВЦЭМ!$A$34:$A$777,$A408,СВЦЭМ!$B$34:$B$777,L$401)+'СЕТ СН'!$F$13</f>
        <v>658.72207435999997</v>
      </c>
      <c r="M408" s="36">
        <f>SUMIFS(СВЦЭМ!$L$34:$L$777,СВЦЭМ!$A$34:$A$777,$A408,СВЦЭМ!$B$34:$B$777,M$401)+'СЕТ СН'!$F$13</f>
        <v>698.50919484999997</v>
      </c>
      <c r="N408" s="36">
        <f>SUMIFS(СВЦЭМ!$L$34:$L$777,СВЦЭМ!$A$34:$A$777,$A408,СВЦЭМ!$B$34:$B$777,N$401)+'СЕТ СН'!$F$13</f>
        <v>743.32680862999996</v>
      </c>
      <c r="O408" s="36">
        <f>SUMIFS(СВЦЭМ!$L$34:$L$777,СВЦЭМ!$A$34:$A$777,$A408,СВЦЭМ!$B$34:$B$777,O$401)+'СЕТ СН'!$F$13</f>
        <v>776.64760523999996</v>
      </c>
      <c r="P408" s="36">
        <f>SUMIFS(СВЦЭМ!$L$34:$L$777,СВЦЭМ!$A$34:$A$777,$A408,СВЦЭМ!$B$34:$B$777,P$401)+'СЕТ СН'!$F$13</f>
        <v>782.52704816999994</v>
      </c>
      <c r="Q408" s="36">
        <f>SUMIFS(СВЦЭМ!$L$34:$L$777,СВЦЭМ!$A$34:$A$777,$A408,СВЦЭМ!$B$34:$B$777,Q$401)+'СЕТ СН'!$F$13</f>
        <v>752.40047231999995</v>
      </c>
      <c r="R408" s="36">
        <f>SUMIFS(СВЦЭМ!$L$34:$L$777,СВЦЭМ!$A$34:$A$777,$A408,СВЦЭМ!$B$34:$B$777,R$401)+'СЕТ СН'!$F$13</f>
        <v>699.28332415</v>
      </c>
      <c r="S408" s="36">
        <f>SUMIFS(СВЦЭМ!$L$34:$L$777,СВЦЭМ!$A$34:$A$777,$A408,СВЦЭМ!$B$34:$B$777,S$401)+'СЕТ СН'!$F$13</f>
        <v>634.52624390000005</v>
      </c>
      <c r="T408" s="36">
        <f>SUMIFS(СВЦЭМ!$L$34:$L$777,СВЦЭМ!$A$34:$A$777,$A408,СВЦЭМ!$B$34:$B$777,T$401)+'СЕТ СН'!$F$13</f>
        <v>613.83414717999995</v>
      </c>
      <c r="U408" s="36">
        <f>SUMIFS(СВЦЭМ!$L$34:$L$777,СВЦЭМ!$A$34:$A$777,$A408,СВЦЭМ!$B$34:$B$777,U$401)+'СЕТ СН'!$F$13</f>
        <v>615.473615</v>
      </c>
      <c r="V408" s="36">
        <f>SUMIFS(СВЦЭМ!$L$34:$L$777,СВЦЭМ!$A$34:$A$777,$A408,СВЦЭМ!$B$34:$B$777,V$401)+'СЕТ СН'!$F$13</f>
        <v>625.02191158999995</v>
      </c>
      <c r="W408" s="36">
        <f>SUMIFS(СВЦЭМ!$L$34:$L$777,СВЦЭМ!$A$34:$A$777,$A408,СВЦЭМ!$B$34:$B$777,W$401)+'СЕТ СН'!$F$13</f>
        <v>640.91588443000001</v>
      </c>
      <c r="X408" s="36">
        <f>SUMIFS(СВЦЭМ!$L$34:$L$777,СВЦЭМ!$A$34:$A$777,$A408,СВЦЭМ!$B$34:$B$777,X$401)+'СЕТ СН'!$F$13</f>
        <v>650.02779023000005</v>
      </c>
      <c r="Y408" s="36">
        <f>SUMIFS(СВЦЭМ!$L$34:$L$777,СВЦЭМ!$A$34:$A$777,$A408,СВЦЭМ!$B$34:$B$777,Y$401)+'СЕТ СН'!$F$13</f>
        <v>714.92566567999995</v>
      </c>
    </row>
    <row r="409" spans="1:27" ht="15.75" x14ac:dyDescent="0.2">
      <c r="A409" s="35">
        <f t="shared" si="11"/>
        <v>43442</v>
      </c>
      <c r="B409" s="36">
        <f>SUMIFS(СВЦЭМ!$L$34:$L$777,СВЦЭМ!$A$34:$A$777,$A409,СВЦЭМ!$B$34:$B$777,B$401)+'СЕТ СН'!$F$13</f>
        <v>779.38507218999996</v>
      </c>
      <c r="C409" s="36">
        <f>SUMIFS(СВЦЭМ!$L$34:$L$777,СВЦЭМ!$A$34:$A$777,$A409,СВЦЭМ!$B$34:$B$777,C$401)+'СЕТ СН'!$F$13</f>
        <v>801.52996515999996</v>
      </c>
      <c r="D409" s="36">
        <f>SUMIFS(СВЦЭМ!$L$34:$L$777,СВЦЭМ!$A$34:$A$777,$A409,СВЦЭМ!$B$34:$B$777,D$401)+'СЕТ СН'!$F$13</f>
        <v>875.93092243000001</v>
      </c>
      <c r="E409" s="36">
        <f>SUMIFS(СВЦЭМ!$L$34:$L$777,СВЦЭМ!$A$34:$A$777,$A409,СВЦЭМ!$B$34:$B$777,E$401)+'СЕТ СН'!$F$13</f>
        <v>887.45287969000003</v>
      </c>
      <c r="F409" s="36">
        <f>SUMIFS(СВЦЭМ!$L$34:$L$777,СВЦЭМ!$A$34:$A$777,$A409,СВЦЭМ!$B$34:$B$777,F$401)+'СЕТ СН'!$F$13</f>
        <v>887.17158892999998</v>
      </c>
      <c r="G409" s="36">
        <f>SUMIFS(СВЦЭМ!$L$34:$L$777,СВЦЭМ!$A$34:$A$777,$A409,СВЦЭМ!$B$34:$B$777,G$401)+'СЕТ СН'!$F$13</f>
        <v>889.21981813000002</v>
      </c>
      <c r="H409" s="36">
        <f>SUMIFS(СВЦЭМ!$L$34:$L$777,СВЦЭМ!$A$34:$A$777,$A409,СВЦЭМ!$B$34:$B$777,H$401)+'СЕТ СН'!$F$13</f>
        <v>871.65265423999995</v>
      </c>
      <c r="I409" s="36">
        <f>SUMIFS(СВЦЭМ!$L$34:$L$777,СВЦЭМ!$A$34:$A$777,$A409,СВЦЭМ!$B$34:$B$777,I$401)+'СЕТ СН'!$F$13</f>
        <v>791.28118485000005</v>
      </c>
      <c r="J409" s="36">
        <f>SUMIFS(СВЦЭМ!$L$34:$L$777,СВЦЭМ!$A$34:$A$777,$A409,СВЦЭМ!$B$34:$B$777,J$401)+'СЕТ СН'!$F$13</f>
        <v>716.69385521000004</v>
      </c>
      <c r="K409" s="36">
        <f>SUMIFS(СВЦЭМ!$L$34:$L$777,СВЦЭМ!$A$34:$A$777,$A409,СВЦЭМ!$B$34:$B$777,K$401)+'СЕТ СН'!$F$13</f>
        <v>657.78468425000005</v>
      </c>
      <c r="L409" s="36">
        <f>SUMIFS(СВЦЭМ!$L$34:$L$777,СВЦЭМ!$A$34:$A$777,$A409,СВЦЭМ!$B$34:$B$777,L$401)+'СЕТ СН'!$F$13</f>
        <v>652.70117536999999</v>
      </c>
      <c r="M409" s="36">
        <f>SUMIFS(СВЦЭМ!$L$34:$L$777,СВЦЭМ!$A$34:$A$777,$A409,СВЦЭМ!$B$34:$B$777,M$401)+'СЕТ СН'!$F$13</f>
        <v>699.27606682999999</v>
      </c>
      <c r="N409" s="36">
        <f>SUMIFS(СВЦЭМ!$L$34:$L$777,СВЦЭМ!$A$34:$A$777,$A409,СВЦЭМ!$B$34:$B$777,N$401)+'СЕТ СН'!$F$13</f>
        <v>757.17784405999998</v>
      </c>
      <c r="O409" s="36">
        <f>SUMIFS(СВЦЭМ!$L$34:$L$777,СВЦЭМ!$A$34:$A$777,$A409,СВЦЭМ!$B$34:$B$777,O$401)+'СЕТ СН'!$F$13</f>
        <v>789.24267278000002</v>
      </c>
      <c r="P409" s="36">
        <f>SUMIFS(СВЦЭМ!$L$34:$L$777,СВЦЭМ!$A$34:$A$777,$A409,СВЦЭМ!$B$34:$B$777,P$401)+'СЕТ СН'!$F$13</f>
        <v>787.68668707999996</v>
      </c>
      <c r="Q409" s="36">
        <f>SUMIFS(СВЦЭМ!$L$34:$L$777,СВЦЭМ!$A$34:$A$777,$A409,СВЦЭМ!$B$34:$B$777,Q$401)+'СЕТ СН'!$F$13</f>
        <v>762.47096093000005</v>
      </c>
      <c r="R409" s="36">
        <f>SUMIFS(СВЦЭМ!$L$34:$L$777,СВЦЭМ!$A$34:$A$777,$A409,СВЦЭМ!$B$34:$B$777,R$401)+'СЕТ СН'!$F$13</f>
        <v>715.47775707000005</v>
      </c>
      <c r="S409" s="36">
        <f>SUMIFS(СВЦЭМ!$L$34:$L$777,СВЦЭМ!$A$34:$A$777,$A409,СВЦЭМ!$B$34:$B$777,S$401)+'СЕТ СН'!$F$13</f>
        <v>642.15391663000003</v>
      </c>
      <c r="T409" s="36">
        <f>SUMIFS(СВЦЭМ!$L$34:$L$777,СВЦЭМ!$A$34:$A$777,$A409,СВЦЭМ!$B$34:$B$777,T$401)+'СЕТ СН'!$F$13</f>
        <v>605.93687566999995</v>
      </c>
      <c r="U409" s="36">
        <f>SUMIFS(СВЦЭМ!$L$34:$L$777,СВЦЭМ!$A$34:$A$777,$A409,СВЦЭМ!$B$34:$B$777,U$401)+'СЕТ СН'!$F$13</f>
        <v>609.16673605999995</v>
      </c>
      <c r="V409" s="36">
        <f>SUMIFS(СВЦЭМ!$L$34:$L$777,СВЦЭМ!$A$34:$A$777,$A409,СВЦЭМ!$B$34:$B$777,V$401)+'СЕТ СН'!$F$13</f>
        <v>623.02475188999995</v>
      </c>
      <c r="W409" s="36">
        <f>SUMIFS(СВЦЭМ!$L$34:$L$777,СВЦЭМ!$A$34:$A$777,$A409,СВЦЭМ!$B$34:$B$777,W$401)+'СЕТ СН'!$F$13</f>
        <v>634.30971210999996</v>
      </c>
      <c r="X409" s="36">
        <f>SUMIFS(СВЦЭМ!$L$34:$L$777,СВЦЭМ!$A$34:$A$777,$A409,СВЦЭМ!$B$34:$B$777,X$401)+'СЕТ СН'!$F$13</f>
        <v>655.31439999999998</v>
      </c>
      <c r="Y409" s="36">
        <f>SUMIFS(СВЦЭМ!$L$34:$L$777,СВЦЭМ!$A$34:$A$777,$A409,СВЦЭМ!$B$34:$B$777,Y$401)+'СЕТ СН'!$F$13</f>
        <v>720.04866038</v>
      </c>
    </row>
    <row r="410" spans="1:27" ht="15.75" x14ac:dyDescent="0.2">
      <c r="A410" s="35">
        <f t="shared" si="11"/>
        <v>43443</v>
      </c>
      <c r="B410" s="36">
        <f>SUMIFS(СВЦЭМ!$L$34:$L$777,СВЦЭМ!$A$34:$A$777,$A410,СВЦЭМ!$B$34:$B$777,B$401)+'СЕТ СН'!$F$13</f>
        <v>770.12080721999996</v>
      </c>
      <c r="C410" s="36">
        <f>SUMIFS(СВЦЭМ!$L$34:$L$777,СВЦЭМ!$A$34:$A$777,$A410,СВЦЭМ!$B$34:$B$777,C$401)+'СЕТ СН'!$F$13</f>
        <v>825.02615308999998</v>
      </c>
      <c r="D410" s="36">
        <f>SUMIFS(СВЦЭМ!$L$34:$L$777,СВЦЭМ!$A$34:$A$777,$A410,СВЦЭМ!$B$34:$B$777,D$401)+'СЕТ СН'!$F$13</f>
        <v>879.65264786</v>
      </c>
      <c r="E410" s="36">
        <f>SUMIFS(СВЦЭМ!$L$34:$L$777,СВЦЭМ!$A$34:$A$777,$A410,СВЦЭМ!$B$34:$B$777,E$401)+'СЕТ СН'!$F$13</f>
        <v>888.27534966999997</v>
      </c>
      <c r="F410" s="36">
        <f>SUMIFS(СВЦЭМ!$L$34:$L$777,СВЦЭМ!$A$34:$A$777,$A410,СВЦЭМ!$B$34:$B$777,F$401)+'СЕТ СН'!$F$13</f>
        <v>891.25230947</v>
      </c>
      <c r="G410" s="36">
        <f>SUMIFS(СВЦЭМ!$L$34:$L$777,СВЦЭМ!$A$34:$A$777,$A410,СВЦЭМ!$B$34:$B$777,G$401)+'СЕТ СН'!$F$13</f>
        <v>884.94687126999997</v>
      </c>
      <c r="H410" s="36">
        <f>SUMIFS(СВЦЭМ!$L$34:$L$777,СВЦЭМ!$A$34:$A$777,$A410,СВЦЭМ!$B$34:$B$777,H$401)+'СЕТ СН'!$F$13</f>
        <v>855.78138411999998</v>
      </c>
      <c r="I410" s="36">
        <f>SUMIFS(СВЦЭМ!$L$34:$L$777,СВЦЭМ!$A$34:$A$777,$A410,СВЦЭМ!$B$34:$B$777,I$401)+'СЕТ СН'!$F$13</f>
        <v>789.06523947999995</v>
      </c>
      <c r="J410" s="36">
        <f>SUMIFS(СВЦЭМ!$L$34:$L$777,СВЦЭМ!$A$34:$A$777,$A410,СВЦЭМ!$B$34:$B$777,J$401)+'СЕТ СН'!$F$13</f>
        <v>713.69539361</v>
      </c>
      <c r="K410" s="36">
        <f>SUMIFS(СВЦЭМ!$L$34:$L$777,СВЦЭМ!$A$34:$A$777,$A410,СВЦЭМ!$B$34:$B$777,K$401)+'СЕТ СН'!$F$13</f>
        <v>656.51401952000003</v>
      </c>
      <c r="L410" s="36">
        <f>SUMIFS(СВЦЭМ!$L$34:$L$777,СВЦЭМ!$A$34:$A$777,$A410,СВЦЭМ!$B$34:$B$777,L$401)+'СЕТ СН'!$F$13</f>
        <v>649.84475904999999</v>
      </c>
      <c r="M410" s="36">
        <f>SUMIFS(СВЦЭМ!$L$34:$L$777,СВЦЭМ!$A$34:$A$777,$A410,СВЦЭМ!$B$34:$B$777,M$401)+'СЕТ СН'!$F$13</f>
        <v>701.64999247000003</v>
      </c>
      <c r="N410" s="36">
        <f>SUMIFS(СВЦЭМ!$L$34:$L$777,СВЦЭМ!$A$34:$A$777,$A410,СВЦЭМ!$B$34:$B$777,N$401)+'СЕТ СН'!$F$13</f>
        <v>746.06262663999996</v>
      </c>
      <c r="O410" s="36">
        <f>SUMIFS(СВЦЭМ!$L$34:$L$777,СВЦЭМ!$A$34:$A$777,$A410,СВЦЭМ!$B$34:$B$777,O$401)+'СЕТ СН'!$F$13</f>
        <v>789.47028409999996</v>
      </c>
      <c r="P410" s="36">
        <f>SUMIFS(СВЦЭМ!$L$34:$L$777,СВЦЭМ!$A$34:$A$777,$A410,СВЦЭМ!$B$34:$B$777,P$401)+'СЕТ СН'!$F$13</f>
        <v>793.36285038000005</v>
      </c>
      <c r="Q410" s="36">
        <f>SUMIFS(СВЦЭМ!$L$34:$L$777,СВЦЭМ!$A$34:$A$777,$A410,СВЦЭМ!$B$34:$B$777,Q$401)+'СЕТ СН'!$F$13</f>
        <v>767.32012842999995</v>
      </c>
      <c r="R410" s="36">
        <f>SUMIFS(СВЦЭМ!$L$34:$L$777,СВЦЭМ!$A$34:$A$777,$A410,СВЦЭМ!$B$34:$B$777,R$401)+'СЕТ СН'!$F$13</f>
        <v>721.02659001999996</v>
      </c>
      <c r="S410" s="36">
        <f>SUMIFS(СВЦЭМ!$L$34:$L$777,СВЦЭМ!$A$34:$A$777,$A410,СВЦЭМ!$B$34:$B$777,S$401)+'СЕТ СН'!$F$13</f>
        <v>640.10839191000002</v>
      </c>
      <c r="T410" s="36">
        <f>SUMIFS(СВЦЭМ!$L$34:$L$777,СВЦЭМ!$A$34:$A$777,$A410,СВЦЭМ!$B$34:$B$777,T$401)+'СЕТ СН'!$F$13</f>
        <v>610.02861708</v>
      </c>
      <c r="U410" s="36">
        <f>SUMIFS(СВЦЭМ!$L$34:$L$777,СВЦЭМ!$A$34:$A$777,$A410,СВЦЭМ!$B$34:$B$777,U$401)+'СЕТ СН'!$F$13</f>
        <v>604.26015684000004</v>
      </c>
      <c r="V410" s="36">
        <f>SUMIFS(СВЦЭМ!$L$34:$L$777,СВЦЭМ!$A$34:$A$777,$A410,СВЦЭМ!$B$34:$B$777,V$401)+'СЕТ СН'!$F$13</f>
        <v>617.99272431999998</v>
      </c>
      <c r="W410" s="36">
        <f>SUMIFS(СВЦЭМ!$L$34:$L$777,СВЦЭМ!$A$34:$A$777,$A410,СВЦЭМ!$B$34:$B$777,W$401)+'СЕТ СН'!$F$13</f>
        <v>633.06287213999997</v>
      </c>
      <c r="X410" s="36">
        <f>SUMIFS(СВЦЭМ!$L$34:$L$777,СВЦЭМ!$A$34:$A$777,$A410,СВЦЭМ!$B$34:$B$777,X$401)+'СЕТ СН'!$F$13</f>
        <v>647.79144368000004</v>
      </c>
      <c r="Y410" s="36">
        <f>SUMIFS(СВЦЭМ!$L$34:$L$777,СВЦЭМ!$A$34:$A$777,$A410,СВЦЭМ!$B$34:$B$777,Y$401)+'СЕТ СН'!$F$13</f>
        <v>711.92028901000003</v>
      </c>
    </row>
    <row r="411" spans="1:27" ht="15.75" x14ac:dyDescent="0.2">
      <c r="A411" s="35">
        <f t="shared" si="11"/>
        <v>43444</v>
      </c>
      <c r="B411" s="36">
        <f>SUMIFS(СВЦЭМ!$L$34:$L$777,СВЦЭМ!$A$34:$A$777,$A411,СВЦЭМ!$B$34:$B$777,B$401)+'СЕТ СН'!$F$13</f>
        <v>795.49708389</v>
      </c>
      <c r="C411" s="36">
        <f>SUMIFS(СВЦЭМ!$L$34:$L$777,СВЦЭМ!$A$34:$A$777,$A411,СВЦЭМ!$B$34:$B$777,C$401)+'СЕТ СН'!$F$13</f>
        <v>858.56734443000005</v>
      </c>
      <c r="D411" s="36">
        <f>SUMIFS(СВЦЭМ!$L$34:$L$777,СВЦЭМ!$A$34:$A$777,$A411,СВЦЭМ!$B$34:$B$777,D$401)+'СЕТ СН'!$F$13</f>
        <v>896.43117547999998</v>
      </c>
      <c r="E411" s="36">
        <f>SUMIFS(СВЦЭМ!$L$34:$L$777,СВЦЭМ!$A$34:$A$777,$A411,СВЦЭМ!$B$34:$B$777,E$401)+'СЕТ СН'!$F$13</f>
        <v>894.86169258999996</v>
      </c>
      <c r="F411" s="36">
        <f>SUMIFS(СВЦЭМ!$L$34:$L$777,СВЦЭМ!$A$34:$A$777,$A411,СВЦЭМ!$B$34:$B$777,F$401)+'СЕТ СН'!$F$13</f>
        <v>895.48759223000002</v>
      </c>
      <c r="G411" s="36">
        <f>SUMIFS(СВЦЭМ!$L$34:$L$777,СВЦЭМ!$A$34:$A$777,$A411,СВЦЭМ!$B$34:$B$777,G$401)+'СЕТ СН'!$F$13</f>
        <v>891.67091562999997</v>
      </c>
      <c r="H411" s="36">
        <f>SUMIFS(СВЦЭМ!$L$34:$L$777,СВЦЭМ!$A$34:$A$777,$A411,СВЦЭМ!$B$34:$B$777,H$401)+'СЕТ СН'!$F$13</f>
        <v>868.92542395999999</v>
      </c>
      <c r="I411" s="36">
        <f>SUMIFS(СВЦЭМ!$L$34:$L$777,СВЦЭМ!$A$34:$A$777,$A411,СВЦЭМ!$B$34:$B$777,I$401)+'СЕТ СН'!$F$13</f>
        <v>788.55194876999997</v>
      </c>
      <c r="J411" s="36">
        <f>SUMIFS(СВЦЭМ!$L$34:$L$777,СВЦЭМ!$A$34:$A$777,$A411,СВЦЭМ!$B$34:$B$777,J$401)+'СЕТ СН'!$F$13</f>
        <v>740.40914062000002</v>
      </c>
      <c r="K411" s="36">
        <f>SUMIFS(СВЦЭМ!$L$34:$L$777,СВЦЭМ!$A$34:$A$777,$A411,СВЦЭМ!$B$34:$B$777,K$401)+'СЕТ СН'!$F$13</f>
        <v>703.79208320999999</v>
      </c>
      <c r="L411" s="36">
        <f>SUMIFS(СВЦЭМ!$L$34:$L$777,СВЦЭМ!$A$34:$A$777,$A411,СВЦЭМ!$B$34:$B$777,L$401)+'СЕТ СН'!$F$13</f>
        <v>703.27733454999998</v>
      </c>
      <c r="M411" s="36">
        <f>SUMIFS(СВЦЭМ!$L$34:$L$777,СВЦЭМ!$A$34:$A$777,$A411,СВЦЭМ!$B$34:$B$777,M$401)+'СЕТ СН'!$F$13</f>
        <v>712.71754369999996</v>
      </c>
      <c r="N411" s="36">
        <f>SUMIFS(СВЦЭМ!$L$34:$L$777,СВЦЭМ!$A$34:$A$777,$A411,СВЦЭМ!$B$34:$B$777,N$401)+'СЕТ СН'!$F$13</f>
        <v>748.66886522000004</v>
      </c>
      <c r="O411" s="36">
        <f>SUMIFS(СВЦЭМ!$L$34:$L$777,СВЦЭМ!$A$34:$A$777,$A411,СВЦЭМ!$B$34:$B$777,O$401)+'СЕТ СН'!$F$13</f>
        <v>773.69316736999997</v>
      </c>
      <c r="P411" s="36">
        <f>SUMIFS(СВЦЭМ!$L$34:$L$777,СВЦЭМ!$A$34:$A$777,$A411,СВЦЭМ!$B$34:$B$777,P$401)+'СЕТ СН'!$F$13</f>
        <v>767.51698592000002</v>
      </c>
      <c r="Q411" s="36">
        <f>SUMIFS(СВЦЭМ!$L$34:$L$777,СВЦЭМ!$A$34:$A$777,$A411,СВЦЭМ!$B$34:$B$777,Q$401)+'СЕТ СН'!$F$13</f>
        <v>748.61996993000002</v>
      </c>
      <c r="R411" s="36">
        <f>SUMIFS(СВЦЭМ!$L$34:$L$777,СВЦЭМ!$A$34:$A$777,$A411,СВЦЭМ!$B$34:$B$777,R$401)+'СЕТ СН'!$F$13</f>
        <v>719.47708802</v>
      </c>
      <c r="S411" s="36">
        <f>SUMIFS(СВЦЭМ!$L$34:$L$777,СВЦЭМ!$A$34:$A$777,$A411,СВЦЭМ!$B$34:$B$777,S$401)+'СЕТ СН'!$F$13</f>
        <v>656.66571267999996</v>
      </c>
      <c r="T411" s="36">
        <f>SUMIFS(СВЦЭМ!$L$34:$L$777,СВЦЭМ!$A$34:$A$777,$A411,СВЦЭМ!$B$34:$B$777,T$401)+'СЕТ СН'!$F$13</f>
        <v>642.08724256000005</v>
      </c>
      <c r="U411" s="36">
        <f>SUMIFS(СВЦЭМ!$L$34:$L$777,СВЦЭМ!$A$34:$A$777,$A411,СВЦЭМ!$B$34:$B$777,U$401)+'СЕТ СН'!$F$13</f>
        <v>643.90260026999999</v>
      </c>
      <c r="V411" s="36">
        <f>SUMIFS(СВЦЭМ!$L$34:$L$777,СВЦЭМ!$A$34:$A$777,$A411,СВЦЭМ!$B$34:$B$777,V$401)+'СЕТ СН'!$F$13</f>
        <v>652.77525304999995</v>
      </c>
      <c r="W411" s="36">
        <f>SUMIFS(СВЦЭМ!$L$34:$L$777,СВЦЭМ!$A$34:$A$777,$A411,СВЦЭМ!$B$34:$B$777,W$401)+'СЕТ СН'!$F$13</f>
        <v>667.42467853999995</v>
      </c>
      <c r="X411" s="36">
        <f>SUMIFS(СВЦЭМ!$L$34:$L$777,СВЦЭМ!$A$34:$A$777,$A411,СВЦЭМ!$B$34:$B$777,X$401)+'СЕТ СН'!$F$13</f>
        <v>672.48928642999999</v>
      </c>
      <c r="Y411" s="36">
        <f>SUMIFS(СВЦЭМ!$L$34:$L$777,СВЦЭМ!$A$34:$A$777,$A411,СВЦЭМ!$B$34:$B$777,Y$401)+'СЕТ СН'!$F$13</f>
        <v>736.74498714000003</v>
      </c>
    </row>
    <row r="412" spans="1:27" ht="15.75" x14ac:dyDescent="0.2">
      <c r="A412" s="35">
        <f t="shared" si="11"/>
        <v>43445</v>
      </c>
      <c r="B412" s="36">
        <f>SUMIFS(СВЦЭМ!$L$34:$L$777,СВЦЭМ!$A$34:$A$777,$A412,СВЦЭМ!$B$34:$B$777,B$401)+'СЕТ СН'!$F$13</f>
        <v>787.99672580000004</v>
      </c>
      <c r="C412" s="36">
        <f>SUMIFS(СВЦЭМ!$L$34:$L$777,СВЦЭМ!$A$34:$A$777,$A412,СВЦЭМ!$B$34:$B$777,C$401)+'СЕТ СН'!$F$13</f>
        <v>834.31355798000004</v>
      </c>
      <c r="D412" s="36">
        <f>SUMIFS(СВЦЭМ!$L$34:$L$777,СВЦЭМ!$A$34:$A$777,$A412,СВЦЭМ!$B$34:$B$777,D$401)+'СЕТ СН'!$F$13</f>
        <v>880.86168931999998</v>
      </c>
      <c r="E412" s="36">
        <f>SUMIFS(СВЦЭМ!$L$34:$L$777,СВЦЭМ!$A$34:$A$777,$A412,СВЦЭМ!$B$34:$B$777,E$401)+'СЕТ СН'!$F$13</f>
        <v>892.30877081000006</v>
      </c>
      <c r="F412" s="36">
        <f>SUMIFS(СВЦЭМ!$L$34:$L$777,СВЦЭМ!$A$34:$A$777,$A412,СВЦЭМ!$B$34:$B$777,F$401)+'СЕТ СН'!$F$13</f>
        <v>894.46967299999994</v>
      </c>
      <c r="G412" s="36">
        <f>SUMIFS(СВЦЭМ!$L$34:$L$777,СВЦЭМ!$A$34:$A$777,$A412,СВЦЭМ!$B$34:$B$777,G$401)+'СЕТ СН'!$F$13</f>
        <v>897.49834242999998</v>
      </c>
      <c r="H412" s="36">
        <f>SUMIFS(СВЦЭМ!$L$34:$L$777,СВЦЭМ!$A$34:$A$777,$A412,СВЦЭМ!$B$34:$B$777,H$401)+'СЕТ СН'!$F$13</f>
        <v>861.4367307</v>
      </c>
      <c r="I412" s="36">
        <f>SUMIFS(СВЦЭМ!$L$34:$L$777,СВЦЭМ!$A$34:$A$777,$A412,СВЦЭМ!$B$34:$B$777,I$401)+'СЕТ СН'!$F$13</f>
        <v>780.79863467999996</v>
      </c>
      <c r="J412" s="36">
        <f>SUMIFS(СВЦЭМ!$L$34:$L$777,СВЦЭМ!$A$34:$A$777,$A412,СВЦЭМ!$B$34:$B$777,J$401)+'СЕТ СН'!$F$13</f>
        <v>725.92647194000006</v>
      </c>
      <c r="K412" s="36">
        <f>SUMIFS(СВЦЭМ!$L$34:$L$777,СВЦЭМ!$A$34:$A$777,$A412,СВЦЭМ!$B$34:$B$777,K$401)+'СЕТ СН'!$F$13</f>
        <v>668.87989205999997</v>
      </c>
      <c r="L412" s="36">
        <f>SUMIFS(СВЦЭМ!$L$34:$L$777,СВЦЭМ!$A$34:$A$777,$A412,СВЦЭМ!$B$34:$B$777,L$401)+'СЕТ СН'!$F$13</f>
        <v>669.27170423999996</v>
      </c>
      <c r="M412" s="36">
        <f>SUMIFS(СВЦЭМ!$L$34:$L$777,СВЦЭМ!$A$34:$A$777,$A412,СВЦЭМ!$B$34:$B$777,M$401)+'СЕТ СН'!$F$13</f>
        <v>704.84216793999997</v>
      </c>
      <c r="N412" s="36">
        <f>SUMIFS(СВЦЭМ!$L$34:$L$777,СВЦЭМ!$A$34:$A$777,$A412,СВЦЭМ!$B$34:$B$777,N$401)+'СЕТ СН'!$F$13</f>
        <v>747.00445302000003</v>
      </c>
      <c r="O412" s="36">
        <f>SUMIFS(СВЦЭМ!$L$34:$L$777,СВЦЭМ!$A$34:$A$777,$A412,СВЦЭМ!$B$34:$B$777,O$401)+'СЕТ СН'!$F$13</f>
        <v>773.20662883</v>
      </c>
      <c r="P412" s="36">
        <f>SUMIFS(СВЦЭМ!$L$34:$L$777,СВЦЭМ!$A$34:$A$777,$A412,СВЦЭМ!$B$34:$B$777,P$401)+'СЕТ СН'!$F$13</f>
        <v>779.40940867999996</v>
      </c>
      <c r="Q412" s="36">
        <f>SUMIFS(СВЦЭМ!$L$34:$L$777,СВЦЭМ!$A$34:$A$777,$A412,СВЦЭМ!$B$34:$B$777,Q$401)+'СЕТ СН'!$F$13</f>
        <v>746.52933876999998</v>
      </c>
      <c r="R412" s="36">
        <f>SUMIFS(СВЦЭМ!$L$34:$L$777,СВЦЭМ!$A$34:$A$777,$A412,СВЦЭМ!$B$34:$B$777,R$401)+'СЕТ СН'!$F$13</f>
        <v>715.15584765999995</v>
      </c>
      <c r="S412" s="36">
        <f>SUMIFS(СВЦЭМ!$L$34:$L$777,СВЦЭМ!$A$34:$A$777,$A412,СВЦЭМ!$B$34:$B$777,S$401)+'СЕТ СН'!$F$13</f>
        <v>644.30996615000004</v>
      </c>
      <c r="T412" s="36">
        <f>SUMIFS(СВЦЭМ!$L$34:$L$777,СВЦЭМ!$A$34:$A$777,$A412,СВЦЭМ!$B$34:$B$777,T$401)+'СЕТ СН'!$F$13</f>
        <v>628.68564736999997</v>
      </c>
      <c r="U412" s="36">
        <f>SUMIFS(СВЦЭМ!$L$34:$L$777,СВЦЭМ!$A$34:$A$777,$A412,СВЦЭМ!$B$34:$B$777,U$401)+'СЕТ СН'!$F$13</f>
        <v>631.65730349</v>
      </c>
      <c r="V412" s="36">
        <f>SUMIFS(СВЦЭМ!$L$34:$L$777,СВЦЭМ!$A$34:$A$777,$A412,СВЦЭМ!$B$34:$B$777,V$401)+'СЕТ СН'!$F$13</f>
        <v>644.53261539000005</v>
      </c>
      <c r="W412" s="36">
        <f>SUMIFS(СВЦЭМ!$L$34:$L$777,СВЦЭМ!$A$34:$A$777,$A412,СВЦЭМ!$B$34:$B$777,W$401)+'СЕТ СН'!$F$13</f>
        <v>658.19333924</v>
      </c>
      <c r="X412" s="36">
        <f>SUMIFS(СВЦЭМ!$L$34:$L$777,СВЦЭМ!$A$34:$A$777,$A412,СВЦЭМ!$B$34:$B$777,X$401)+'СЕТ СН'!$F$13</f>
        <v>664.22326645999999</v>
      </c>
      <c r="Y412" s="36">
        <f>SUMIFS(СВЦЭМ!$L$34:$L$777,СВЦЭМ!$A$34:$A$777,$A412,СВЦЭМ!$B$34:$B$777,Y$401)+'СЕТ СН'!$F$13</f>
        <v>730.9836401</v>
      </c>
    </row>
    <row r="413" spans="1:27" ht="15.75" x14ac:dyDescent="0.2">
      <c r="A413" s="35">
        <f t="shared" si="11"/>
        <v>43446</v>
      </c>
      <c r="B413" s="36">
        <f>SUMIFS(СВЦЭМ!$L$34:$L$777,СВЦЭМ!$A$34:$A$777,$A413,СВЦЭМ!$B$34:$B$777,B$401)+'СЕТ СН'!$F$13</f>
        <v>781.50612944</v>
      </c>
      <c r="C413" s="36">
        <f>SUMIFS(СВЦЭМ!$L$34:$L$777,СВЦЭМ!$A$34:$A$777,$A413,СВЦЭМ!$B$34:$B$777,C$401)+'СЕТ СН'!$F$13</f>
        <v>849.92056594999997</v>
      </c>
      <c r="D413" s="36">
        <f>SUMIFS(СВЦЭМ!$L$34:$L$777,СВЦЭМ!$A$34:$A$777,$A413,СВЦЭМ!$B$34:$B$777,D$401)+'СЕТ СН'!$F$13</f>
        <v>893.42087717000004</v>
      </c>
      <c r="E413" s="36">
        <f>SUMIFS(СВЦЭМ!$L$34:$L$777,СВЦЭМ!$A$34:$A$777,$A413,СВЦЭМ!$B$34:$B$777,E$401)+'СЕТ СН'!$F$13</f>
        <v>909.23657413000001</v>
      </c>
      <c r="F413" s="36">
        <f>SUMIFS(СВЦЭМ!$L$34:$L$777,СВЦЭМ!$A$34:$A$777,$A413,СВЦЭМ!$B$34:$B$777,F$401)+'СЕТ СН'!$F$13</f>
        <v>907.32602426000005</v>
      </c>
      <c r="G413" s="36">
        <f>SUMIFS(СВЦЭМ!$L$34:$L$777,СВЦЭМ!$A$34:$A$777,$A413,СВЦЭМ!$B$34:$B$777,G$401)+'СЕТ СН'!$F$13</f>
        <v>886.43304737000005</v>
      </c>
      <c r="H413" s="36">
        <f>SUMIFS(СВЦЭМ!$L$34:$L$777,СВЦЭМ!$A$34:$A$777,$A413,СВЦЭМ!$B$34:$B$777,H$401)+'СЕТ СН'!$F$13</f>
        <v>826.43916362000004</v>
      </c>
      <c r="I413" s="36">
        <f>SUMIFS(СВЦЭМ!$L$34:$L$777,СВЦЭМ!$A$34:$A$777,$A413,СВЦЭМ!$B$34:$B$777,I$401)+'СЕТ СН'!$F$13</f>
        <v>747.19413494000003</v>
      </c>
      <c r="J413" s="36">
        <f>SUMIFS(СВЦЭМ!$L$34:$L$777,СВЦЭМ!$A$34:$A$777,$A413,СВЦЭМ!$B$34:$B$777,J$401)+'СЕТ СН'!$F$13</f>
        <v>720.82682432000001</v>
      </c>
      <c r="K413" s="36">
        <f>SUMIFS(СВЦЭМ!$L$34:$L$777,СВЦЭМ!$A$34:$A$777,$A413,СВЦЭМ!$B$34:$B$777,K$401)+'СЕТ СН'!$F$13</f>
        <v>664.75272429999995</v>
      </c>
      <c r="L413" s="36">
        <f>SUMIFS(СВЦЭМ!$L$34:$L$777,СВЦЭМ!$A$34:$A$777,$A413,СВЦЭМ!$B$34:$B$777,L$401)+'СЕТ СН'!$F$13</f>
        <v>663.87806564000005</v>
      </c>
      <c r="M413" s="36">
        <f>SUMIFS(СВЦЭМ!$L$34:$L$777,СВЦЭМ!$A$34:$A$777,$A413,СВЦЭМ!$B$34:$B$777,M$401)+'СЕТ СН'!$F$13</f>
        <v>704.84267491000003</v>
      </c>
      <c r="N413" s="36">
        <f>SUMIFS(СВЦЭМ!$L$34:$L$777,СВЦЭМ!$A$34:$A$777,$A413,СВЦЭМ!$B$34:$B$777,N$401)+'СЕТ СН'!$F$13</f>
        <v>748.91341048000004</v>
      </c>
      <c r="O413" s="36">
        <f>SUMIFS(СВЦЭМ!$L$34:$L$777,СВЦЭМ!$A$34:$A$777,$A413,СВЦЭМ!$B$34:$B$777,O$401)+'СЕТ СН'!$F$13</f>
        <v>780.05017279000003</v>
      </c>
      <c r="P413" s="36">
        <f>SUMIFS(СВЦЭМ!$L$34:$L$777,СВЦЭМ!$A$34:$A$777,$A413,СВЦЭМ!$B$34:$B$777,P$401)+'СЕТ СН'!$F$13</f>
        <v>787.72518183</v>
      </c>
      <c r="Q413" s="36">
        <f>SUMIFS(СВЦЭМ!$L$34:$L$777,СВЦЭМ!$A$34:$A$777,$A413,СВЦЭМ!$B$34:$B$777,Q$401)+'СЕТ СН'!$F$13</f>
        <v>752.73266780999995</v>
      </c>
      <c r="R413" s="36">
        <f>SUMIFS(СВЦЭМ!$L$34:$L$777,СВЦЭМ!$A$34:$A$777,$A413,СВЦЭМ!$B$34:$B$777,R$401)+'СЕТ СН'!$F$13</f>
        <v>716.91918864000002</v>
      </c>
      <c r="S413" s="36">
        <f>SUMIFS(СВЦЭМ!$L$34:$L$777,СВЦЭМ!$A$34:$A$777,$A413,СВЦЭМ!$B$34:$B$777,S$401)+'СЕТ СН'!$F$13</f>
        <v>649.82333900000003</v>
      </c>
      <c r="T413" s="36">
        <f>SUMIFS(СВЦЭМ!$L$34:$L$777,СВЦЭМ!$A$34:$A$777,$A413,СВЦЭМ!$B$34:$B$777,T$401)+'СЕТ СН'!$F$13</f>
        <v>629.86936962000004</v>
      </c>
      <c r="U413" s="36">
        <f>SUMIFS(СВЦЭМ!$L$34:$L$777,СВЦЭМ!$A$34:$A$777,$A413,СВЦЭМ!$B$34:$B$777,U$401)+'СЕТ СН'!$F$13</f>
        <v>635.61585249999996</v>
      </c>
      <c r="V413" s="36">
        <f>SUMIFS(СВЦЭМ!$L$34:$L$777,СВЦЭМ!$A$34:$A$777,$A413,СВЦЭМ!$B$34:$B$777,V$401)+'СЕТ СН'!$F$13</f>
        <v>643.55375536999998</v>
      </c>
      <c r="W413" s="36">
        <f>SUMIFS(СВЦЭМ!$L$34:$L$777,СВЦЭМ!$A$34:$A$777,$A413,СВЦЭМ!$B$34:$B$777,W$401)+'СЕТ СН'!$F$13</f>
        <v>659.70784861000004</v>
      </c>
      <c r="X413" s="36">
        <f>SUMIFS(СВЦЭМ!$L$34:$L$777,СВЦЭМ!$A$34:$A$777,$A413,СВЦЭМ!$B$34:$B$777,X$401)+'СЕТ СН'!$F$13</f>
        <v>663.67578823999997</v>
      </c>
      <c r="Y413" s="36">
        <f>SUMIFS(СВЦЭМ!$L$34:$L$777,СВЦЭМ!$A$34:$A$777,$A413,СВЦЭМ!$B$34:$B$777,Y$401)+'СЕТ СН'!$F$13</f>
        <v>721.55514592999998</v>
      </c>
    </row>
    <row r="414" spans="1:27" ht="15.75" x14ac:dyDescent="0.2">
      <c r="A414" s="35">
        <f t="shared" si="11"/>
        <v>43447</v>
      </c>
      <c r="B414" s="36">
        <f>SUMIFS(СВЦЭМ!$L$34:$L$777,СВЦЭМ!$A$34:$A$777,$A414,СВЦЭМ!$B$34:$B$777,B$401)+'СЕТ СН'!$F$13</f>
        <v>780.49602677999997</v>
      </c>
      <c r="C414" s="36">
        <f>SUMIFS(СВЦЭМ!$L$34:$L$777,СВЦЭМ!$A$34:$A$777,$A414,СВЦЭМ!$B$34:$B$777,C$401)+'СЕТ СН'!$F$13</f>
        <v>835.97855760000004</v>
      </c>
      <c r="D414" s="36">
        <f>SUMIFS(СВЦЭМ!$L$34:$L$777,СВЦЭМ!$A$34:$A$777,$A414,СВЦЭМ!$B$34:$B$777,D$401)+'СЕТ СН'!$F$13</f>
        <v>882.20408767000004</v>
      </c>
      <c r="E414" s="36">
        <f>SUMIFS(СВЦЭМ!$L$34:$L$777,СВЦЭМ!$A$34:$A$777,$A414,СВЦЭМ!$B$34:$B$777,E$401)+'СЕТ СН'!$F$13</f>
        <v>893.93720203999999</v>
      </c>
      <c r="F414" s="36">
        <f>SUMIFS(СВЦЭМ!$L$34:$L$777,СВЦЭМ!$A$34:$A$777,$A414,СВЦЭМ!$B$34:$B$777,F$401)+'СЕТ СН'!$F$13</f>
        <v>894.97860818000004</v>
      </c>
      <c r="G414" s="36">
        <f>SUMIFS(СВЦЭМ!$L$34:$L$777,СВЦЭМ!$A$34:$A$777,$A414,СВЦЭМ!$B$34:$B$777,G$401)+'СЕТ СН'!$F$13</f>
        <v>881.02001736</v>
      </c>
      <c r="H414" s="36">
        <f>SUMIFS(СВЦЭМ!$L$34:$L$777,СВЦЭМ!$A$34:$A$777,$A414,СВЦЭМ!$B$34:$B$777,H$401)+'СЕТ СН'!$F$13</f>
        <v>822.19675121</v>
      </c>
      <c r="I414" s="36">
        <f>SUMIFS(СВЦЭМ!$L$34:$L$777,СВЦЭМ!$A$34:$A$777,$A414,СВЦЭМ!$B$34:$B$777,I$401)+'СЕТ СН'!$F$13</f>
        <v>760.35420131000001</v>
      </c>
      <c r="J414" s="36">
        <f>SUMIFS(СВЦЭМ!$L$34:$L$777,СВЦЭМ!$A$34:$A$777,$A414,СВЦЭМ!$B$34:$B$777,J$401)+'СЕТ СН'!$F$13</f>
        <v>708.12475508</v>
      </c>
      <c r="K414" s="36">
        <f>SUMIFS(СВЦЭМ!$L$34:$L$777,СВЦЭМ!$A$34:$A$777,$A414,СВЦЭМ!$B$34:$B$777,K$401)+'СЕТ СН'!$F$13</f>
        <v>666.57958221000001</v>
      </c>
      <c r="L414" s="36">
        <f>SUMIFS(СВЦЭМ!$L$34:$L$777,СВЦЭМ!$A$34:$A$777,$A414,СВЦЭМ!$B$34:$B$777,L$401)+'СЕТ СН'!$F$13</f>
        <v>663.37632215999997</v>
      </c>
      <c r="M414" s="36">
        <f>SUMIFS(СВЦЭМ!$L$34:$L$777,СВЦЭМ!$A$34:$A$777,$A414,СВЦЭМ!$B$34:$B$777,M$401)+'СЕТ СН'!$F$13</f>
        <v>698.69022335</v>
      </c>
      <c r="N414" s="36">
        <f>SUMIFS(СВЦЭМ!$L$34:$L$777,СВЦЭМ!$A$34:$A$777,$A414,СВЦЭМ!$B$34:$B$777,N$401)+'СЕТ СН'!$F$13</f>
        <v>751.18898315000001</v>
      </c>
      <c r="O414" s="36">
        <f>SUMIFS(СВЦЭМ!$L$34:$L$777,СВЦЭМ!$A$34:$A$777,$A414,СВЦЭМ!$B$34:$B$777,O$401)+'СЕТ СН'!$F$13</f>
        <v>775.22855193999999</v>
      </c>
      <c r="P414" s="36">
        <f>SUMIFS(СВЦЭМ!$L$34:$L$777,СВЦЭМ!$A$34:$A$777,$A414,СВЦЭМ!$B$34:$B$777,P$401)+'СЕТ СН'!$F$13</f>
        <v>769.16599792</v>
      </c>
      <c r="Q414" s="36">
        <f>SUMIFS(СВЦЭМ!$L$34:$L$777,СВЦЭМ!$A$34:$A$777,$A414,СВЦЭМ!$B$34:$B$777,Q$401)+'СЕТ СН'!$F$13</f>
        <v>748.33873247999998</v>
      </c>
      <c r="R414" s="36">
        <f>SUMIFS(СВЦЭМ!$L$34:$L$777,СВЦЭМ!$A$34:$A$777,$A414,СВЦЭМ!$B$34:$B$777,R$401)+'СЕТ СН'!$F$13</f>
        <v>733.22933670999998</v>
      </c>
      <c r="S414" s="36">
        <f>SUMIFS(СВЦЭМ!$L$34:$L$777,СВЦЭМ!$A$34:$A$777,$A414,СВЦЭМ!$B$34:$B$777,S$401)+'СЕТ СН'!$F$13</f>
        <v>676.61745728999995</v>
      </c>
      <c r="T414" s="36">
        <f>SUMIFS(СВЦЭМ!$L$34:$L$777,СВЦЭМ!$A$34:$A$777,$A414,СВЦЭМ!$B$34:$B$777,T$401)+'СЕТ СН'!$F$13</f>
        <v>677.45046010999999</v>
      </c>
      <c r="U414" s="36">
        <f>SUMIFS(СВЦЭМ!$L$34:$L$777,СВЦЭМ!$A$34:$A$777,$A414,СВЦЭМ!$B$34:$B$777,U$401)+'СЕТ СН'!$F$13</f>
        <v>684.49047584000004</v>
      </c>
      <c r="V414" s="36">
        <f>SUMIFS(СВЦЭМ!$L$34:$L$777,СВЦЭМ!$A$34:$A$777,$A414,СВЦЭМ!$B$34:$B$777,V$401)+'СЕТ СН'!$F$13</f>
        <v>660.77229220000004</v>
      </c>
      <c r="W414" s="36">
        <f>SUMIFS(СВЦЭМ!$L$34:$L$777,СВЦЭМ!$A$34:$A$777,$A414,СВЦЭМ!$B$34:$B$777,W$401)+'СЕТ СН'!$F$13</f>
        <v>658.96838553999999</v>
      </c>
      <c r="X414" s="36">
        <f>SUMIFS(СВЦЭМ!$L$34:$L$777,СВЦЭМ!$A$34:$A$777,$A414,СВЦЭМ!$B$34:$B$777,X$401)+'СЕТ СН'!$F$13</f>
        <v>664.04413522000004</v>
      </c>
      <c r="Y414" s="36">
        <f>SUMIFS(СВЦЭМ!$L$34:$L$777,СВЦЭМ!$A$34:$A$777,$A414,СВЦЭМ!$B$34:$B$777,Y$401)+'СЕТ СН'!$F$13</f>
        <v>733.54014042999995</v>
      </c>
    </row>
    <row r="415" spans="1:27" ht="15.75" x14ac:dyDescent="0.2">
      <c r="A415" s="35">
        <f t="shared" si="11"/>
        <v>43448</v>
      </c>
      <c r="B415" s="36">
        <f>SUMIFS(СВЦЭМ!$L$34:$L$777,СВЦЭМ!$A$34:$A$777,$A415,СВЦЭМ!$B$34:$B$777,B$401)+'СЕТ СН'!$F$13</f>
        <v>791.92032707999999</v>
      </c>
      <c r="C415" s="36">
        <f>SUMIFS(СВЦЭМ!$L$34:$L$777,СВЦЭМ!$A$34:$A$777,$A415,СВЦЭМ!$B$34:$B$777,C$401)+'СЕТ СН'!$F$13</f>
        <v>850.24076094999998</v>
      </c>
      <c r="D415" s="36">
        <f>SUMIFS(СВЦЭМ!$L$34:$L$777,СВЦЭМ!$A$34:$A$777,$A415,СВЦЭМ!$B$34:$B$777,D$401)+'СЕТ СН'!$F$13</f>
        <v>893.25064807000001</v>
      </c>
      <c r="E415" s="36">
        <f>SUMIFS(СВЦЭМ!$L$34:$L$777,СВЦЭМ!$A$34:$A$777,$A415,СВЦЭМ!$B$34:$B$777,E$401)+'СЕТ СН'!$F$13</f>
        <v>896.84099297</v>
      </c>
      <c r="F415" s="36">
        <f>SUMIFS(СВЦЭМ!$L$34:$L$777,СВЦЭМ!$A$34:$A$777,$A415,СВЦЭМ!$B$34:$B$777,F$401)+'СЕТ СН'!$F$13</f>
        <v>895.36142362999999</v>
      </c>
      <c r="G415" s="36">
        <f>SUMIFS(СВЦЭМ!$L$34:$L$777,СВЦЭМ!$A$34:$A$777,$A415,СВЦЭМ!$B$34:$B$777,G$401)+'СЕТ СН'!$F$13</f>
        <v>877.78867668999999</v>
      </c>
      <c r="H415" s="36">
        <f>SUMIFS(СВЦЭМ!$L$34:$L$777,СВЦЭМ!$A$34:$A$777,$A415,СВЦЭМ!$B$34:$B$777,H$401)+'СЕТ СН'!$F$13</f>
        <v>842.10566282000002</v>
      </c>
      <c r="I415" s="36">
        <f>SUMIFS(СВЦЭМ!$L$34:$L$777,СВЦЭМ!$A$34:$A$777,$A415,СВЦЭМ!$B$34:$B$777,I$401)+'СЕТ СН'!$F$13</f>
        <v>764.28316170000005</v>
      </c>
      <c r="J415" s="36">
        <f>SUMIFS(СВЦЭМ!$L$34:$L$777,СВЦЭМ!$A$34:$A$777,$A415,СВЦЭМ!$B$34:$B$777,J$401)+'СЕТ СН'!$F$13</f>
        <v>714.76446191000002</v>
      </c>
      <c r="K415" s="36">
        <f>SUMIFS(СВЦЭМ!$L$34:$L$777,СВЦЭМ!$A$34:$A$777,$A415,СВЦЭМ!$B$34:$B$777,K$401)+'СЕТ СН'!$F$13</f>
        <v>665.61648552999998</v>
      </c>
      <c r="L415" s="36">
        <f>SUMIFS(СВЦЭМ!$L$34:$L$777,СВЦЭМ!$A$34:$A$777,$A415,СВЦЭМ!$B$34:$B$777,L$401)+'СЕТ СН'!$F$13</f>
        <v>663.18209796999997</v>
      </c>
      <c r="M415" s="36">
        <f>SUMIFS(СВЦЭМ!$L$34:$L$777,СВЦЭМ!$A$34:$A$777,$A415,СВЦЭМ!$B$34:$B$777,M$401)+'СЕТ СН'!$F$13</f>
        <v>710.75453887000003</v>
      </c>
      <c r="N415" s="36">
        <f>SUMIFS(СВЦЭМ!$L$34:$L$777,СВЦЭМ!$A$34:$A$777,$A415,СВЦЭМ!$B$34:$B$777,N$401)+'СЕТ СН'!$F$13</f>
        <v>760.98535718000005</v>
      </c>
      <c r="O415" s="36">
        <f>SUMIFS(СВЦЭМ!$L$34:$L$777,СВЦЭМ!$A$34:$A$777,$A415,СВЦЭМ!$B$34:$B$777,O$401)+'СЕТ СН'!$F$13</f>
        <v>772.15458962000002</v>
      </c>
      <c r="P415" s="36">
        <f>SUMIFS(СВЦЭМ!$L$34:$L$777,СВЦЭМ!$A$34:$A$777,$A415,СВЦЭМ!$B$34:$B$777,P$401)+'СЕТ СН'!$F$13</f>
        <v>767.33423819999996</v>
      </c>
      <c r="Q415" s="36">
        <f>SUMIFS(СВЦЭМ!$L$34:$L$777,СВЦЭМ!$A$34:$A$777,$A415,СВЦЭМ!$B$34:$B$777,Q$401)+'СЕТ СН'!$F$13</f>
        <v>764.45333767</v>
      </c>
      <c r="R415" s="36">
        <f>SUMIFS(СВЦЭМ!$L$34:$L$777,СВЦЭМ!$A$34:$A$777,$A415,СВЦЭМ!$B$34:$B$777,R$401)+'СЕТ СН'!$F$13</f>
        <v>741.66089001</v>
      </c>
      <c r="S415" s="36">
        <f>SUMIFS(СВЦЭМ!$L$34:$L$777,СВЦЭМ!$A$34:$A$777,$A415,СВЦЭМ!$B$34:$B$777,S$401)+'СЕТ СН'!$F$13</f>
        <v>663.57466572999999</v>
      </c>
      <c r="T415" s="36">
        <f>SUMIFS(СВЦЭМ!$L$34:$L$777,СВЦЭМ!$A$34:$A$777,$A415,СВЦЭМ!$B$34:$B$777,T$401)+'СЕТ СН'!$F$13</f>
        <v>630.16738396000005</v>
      </c>
      <c r="U415" s="36">
        <f>SUMIFS(СВЦЭМ!$L$34:$L$777,СВЦЭМ!$A$34:$A$777,$A415,СВЦЭМ!$B$34:$B$777,U$401)+'СЕТ СН'!$F$13</f>
        <v>625.83435188999999</v>
      </c>
      <c r="V415" s="36">
        <f>SUMIFS(СВЦЭМ!$L$34:$L$777,СВЦЭМ!$A$34:$A$777,$A415,СВЦЭМ!$B$34:$B$777,V$401)+'СЕТ СН'!$F$13</f>
        <v>630.66086682000002</v>
      </c>
      <c r="W415" s="36">
        <f>SUMIFS(СВЦЭМ!$L$34:$L$777,СВЦЭМ!$A$34:$A$777,$A415,СВЦЭМ!$B$34:$B$777,W$401)+'СЕТ СН'!$F$13</f>
        <v>645.59099567999999</v>
      </c>
      <c r="X415" s="36">
        <f>SUMIFS(СВЦЭМ!$L$34:$L$777,СВЦЭМ!$A$34:$A$777,$A415,СВЦЭМ!$B$34:$B$777,X$401)+'СЕТ СН'!$F$13</f>
        <v>655.45211899000003</v>
      </c>
      <c r="Y415" s="36">
        <f>SUMIFS(СВЦЭМ!$L$34:$L$777,СВЦЭМ!$A$34:$A$777,$A415,СВЦЭМ!$B$34:$B$777,Y$401)+'СЕТ СН'!$F$13</f>
        <v>724.14610233999997</v>
      </c>
    </row>
    <row r="416" spans="1:27" ht="15.75" x14ac:dyDescent="0.2">
      <c r="A416" s="35">
        <f t="shared" si="11"/>
        <v>43449</v>
      </c>
      <c r="B416" s="36">
        <f>SUMIFS(СВЦЭМ!$L$34:$L$777,СВЦЭМ!$A$34:$A$777,$A416,СВЦЭМ!$B$34:$B$777,B$401)+'СЕТ СН'!$F$13</f>
        <v>821.88278548999995</v>
      </c>
      <c r="C416" s="36">
        <f>SUMIFS(СВЦЭМ!$L$34:$L$777,СВЦЭМ!$A$34:$A$777,$A416,СВЦЭМ!$B$34:$B$777,C$401)+'СЕТ СН'!$F$13</f>
        <v>858.85122137999997</v>
      </c>
      <c r="D416" s="36">
        <f>SUMIFS(СВЦЭМ!$L$34:$L$777,СВЦЭМ!$A$34:$A$777,$A416,СВЦЭМ!$B$34:$B$777,D$401)+'СЕТ СН'!$F$13</f>
        <v>891.65140959999997</v>
      </c>
      <c r="E416" s="36">
        <f>SUMIFS(СВЦЭМ!$L$34:$L$777,СВЦЭМ!$A$34:$A$777,$A416,СВЦЭМ!$B$34:$B$777,E$401)+'СЕТ СН'!$F$13</f>
        <v>891.54159217999995</v>
      </c>
      <c r="F416" s="36">
        <f>SUMIFS(СВЦЭМ!$L$34:$L$777,СВЦЭМ!$A$34:$A$777,$A416,СВЦЭМ!$B$34:$B$777,F$401)+'СЕТ СН'!$F$13</f>
        <v>890.67176042999995</v>
      </c>
      <c r="G416" s="36">
        <f>SUMIFS(СВЦЭМ!$L$34:$L$777,СВЦЭМ!$A$34:$A$777,$A416,СВЦЭМ!$B$34:$B$777,G$401)+'СЕТ СН'!$F$13</f>
        <v>868.39107136999996</v>
      </c>
      <c r="H416" s="36">
        <f>SUMIFS(СВЦЭМ!$L$34:$L$777,СВЦЭМ!$A$34:$A$777,$A416,СВЦЭМ!$B$34:$B$777,H$401)+'СЕТ СН'!$F$13</f>
        <v>848.82329186000004</v>
      </c>
      <c r="I416" s="36">
        <f>SUMIFS(СВЦЭМ!$L$34:$L$777,СВЦЭМ!$A$34:$A$777,$A416,СВЦЭМ!$B$34:$B$777,I$401)+'СЕТ СН'!$F$13</f>
        <v>773.54458381999996</v>
      </c>
      <c r="J416" s="36">
        <f>SUMIFS(СВЦЭМ!$L$34:$L$777,СВЦЭМ!$A$34:$A$777,$A416,СВЦЭМ!$B$34:$B$777,J$401)+'СЕТ СН'!$F$13</f>
        <v>702.91515730000003</v>
      </c>
      <c r="K416" s="36">
        <f>SUMIFS(СВЦЭМ!$L$34:$L$777,СВЦЭМ!$A$34:$A$777,$A416,СВЦЭМ!$B$34:$B$777,K$401)+'СЕТ СН'!$F$13</f>
        <v>651.53192194999997</v>
      </c>
      <c r="L416" s="36">
        <f>SUMIFS(СВЦЭМ!$L$34:$L$777,СВЦЭМ!$A$34:$A$777,$A416,СВЦЭМ!$B$34:$B$777,L$401)+'СЕТ СН'!$F$13</f>
        <v>663.79256750000002</v>
      </c>
      <c r="M416" s="36">
        <f>SUMIFS(СВЦЭМ!$L$34:$L$777,СВЦЭМ!$A$34:$A$777,$A416,СВЦЭМ!$B$34:$B$777,M$401)+'СЕТ СН'!$F$13</f>
        <v>705.60143957000003</v>
      </c>
      <c r="N416" s="36">
        <f>SUMIFS(СВЦЭМ!$L$34:$L$777,СВЦЭМ!$A$34:$A$777,$A416,СВЦЭМ!$B$34:$B$777,N$401)+'СЕТ СН'!$F$13</f>
        <v>754.38813515000004</v>
      </c>
      <c r="O416" s="36">
        <f>SUMIFS(СВЦЭМ!$L$34:$L$777,СВЦЭМ!$A$34:$A$777,$A416,СВЦЭМ!$B$34:$B$777,O$401)+'СЕТ СН'!$F$13</f>
        <v>786.64499615</v>
      </c>
      <c r="P416" s="36">
        <f>SUMIFS(СВЦЭМ!$L$34:$L$777,СВЦЭМ!$A$34:$A$777,$A416,СВЦЭМ!$B$34:$B$777,P$401)+'СЕТ СН'!$F$13</f>
        <v>771.83311055000001</v>
      </c>
      <c r="Q416" s="36">
        <f>SUMIFS(СВЦЭМ!$L$34:$L$777,СВЦЭМ!$A$34:$A$777,$A416,СВЦЭМ!$B$34:$B$777,Q$401)+'СЕТ СН'!$F$13</f>
        <v>756.41898386000003</v>
      </c>
      <c r="R416" s="36">
        <f>SUMIFS(СВЦЭМ!$L$34:$L$777,СВЦЭМ!$A$34:$A$777,$A416,СВЦЭМ!$B$34:$B$777,R$401)+'СЕТ СН'!$F$13</f>
        <v>718.95090829000003</v>
      </c>
      <c r="S416" s="36">
        <f>SUMIFS(СВЦЭМ!$L$34:$L$777,СВЦЭМ!$A$34:$A$777,$A416,СВЦЭМ!$B$34:$B$777,S$401)+'СЕТ СН'!$F$13</f>
        <v>649.54863264000005</v>
      </c>
      <c r="T416" s="36">
        <f>SUMIFS(СВЦЭМ!$L$34:$L$777,СВЦЭМ!$A$34:$A$777,$A416,СВЦЭМ!$B$34:$B$777,T$401)+'СЕТ СН'!$F$13</f>
        <v>611.88981377000005</v>
      </c>
      <c r="U416" s="36">
        <f>SUMIFS(СВЦЭМ!$L$34:$L$777,СВЦЭМ!$A$34:$A$777,$A416,СВЦЭМ!$B$34:$B$777,U$401)+'СЕТ СН'!$F$13</f>
        <v>623.70792143000006</v>
      </c>
      <c r="V416" s="36">
        <f>SUMIFS(СВЦЭМ!$L$34:$L$777,СВЦЭМ!$A$34:$A$777,$A416,СВЦЭМ!$B$34:$B$777,V$401)+'СЕТ СН'!$F$13</f>
        <v>627.63136583000005</v>
      </c>
      <c r="W416" s="36">
        <f>SUMIFS(СВЦЭМ!$L$34:$L$777,СВЦЭМ!$A$34:$A$777,$A416,СВЦЭМ!$B$34:$B$777,W$401)+'СЕТ СН'!$F$13</f>
        <v>632.80798780999999</v>
      </c>
      <c r="X416" s="36">
        <f>SUMIFS(СВЦЭМ!$L$34:$L$777,СВЦЭМ!$A$34:$A$777,$A416,СВЦЭМ!$B$34:$B$777,X$401)+'СЕТ СН'!$F$13</f>
        <v>653.66283682999995</v>
      </c>
      <c r="Y416" s="36">
        <f>SUMIFS(СВЦЭМ!$L$34:$L$777,СВЦЭМ!$A$34:$A$777,$A416,СВЦЭМ!$B$34:$B$777,Y$401)+'СЕТ СН'!$F$13</f>
        <v>706.84848621000003</v>
      </c>
    </row>
    <row r="417" spans="1:25" ht="15.75" x14ac:dyDescent="0.2">
      <c r="A417" s="35">
        <f t="shared" si="11"/>
        <v>43450</v>
      </c>
      <c r="B417" s="36">
        <f>SUMIFS(СВЦЭМ!$L$34:$L$777,СВЦЭМ!$A$34:$A$777,$A417,СВЦЭМ!$B$34:$B$777,B$401)+'СЕТ СН'!$F$13</f>
        <v>788.59931917999995</v>
      </c>
      <c r="C417" s="36">
        <f>SUMIFS(СВЦЭМ!$L$34:$L$777,СВЦЭМ!$A$34:$A$777,$A417,СВЦЭМ!$B$34:$B$777,C$401)+'СЕТ СН'!$F$13</f>
        <v>853.08277052999995</v>
      </c>
      <c r="D417" s="36">
        <f>SUMIFS(СВЦЭМ!$L$34:$L$777,СВЦЭМ!$A$34:$A$777,$A417,СВЦЭМ!$B$34:$B$777,D$401)+'СЕТ СН'!$F$13</f>
        <v>898.61131175000003</v>
      </c>
      <c r="E417" s="36">
        <f>SUMIFS(СВЦЭМ!$L$34:$L$777,СВЦЭМ!$A$34:$A$777,$A417,СВЦЭМ!$B$34:$B$777,E$401)+'СЕТ СН'!$F$13</f>
        <v>888.46385542999997</v>
      </c>
      <c r="F417" s="36">
        <f>SUMIFS(СВЦЭМ!$L$34:$L$777,СВЦЭМ!$A$34:$A$777,$A417,СВЦЭМ!$B$34:$B$777,F$401)+'СЕТ СН'!$F$13</f>
        <v>881.05553837000002</v>
      </c>
      <c r="G417" s="36">
        <f>SUMIFS(СВЦЭМ!$L$34:$L$777,СВЦЭМ!$A$34:$A$777,$A417,СВЦЭМ!$B$34:$B$777,G$401)+'СЕТ СН'!$F$13</f>
        <v>870.60659428999998</v>
      </c>
      <c r="H417" s="36">
        <f>SUMIFS(СВЦЭМ!$L$34:$L$777,СВЦЭМ!$A$34:$A$777,$A417,СВЦЭМ!$B$34:$B$777,H$401)+'СЕТ СН'!$F$13</f>
        <v>855.82739896999999</v>
      </c>
      <c r="I417" s="36">
        <f>SUMIFS(СВЦЭМ!$L$34:$L$777,СВЦЭМ!$A$34:$A$777,$A417,СВЦЭМ!$B$34:$B$777,I$401)+'СЕТ СН'!$F$13</f>
        <v>788.24957687000006</v>
      </c>
      <c r="J417" s="36">
        <f>SUMIFS(СВЦЭМ!$L$34:$L$777,СВЦЭМ!$A$34:$A$777,$A417,СВЦЭМ!$B$34:$B$777,J$401)+'СЕТ СН'!$F$13</f>
        <v>721.37628358999996</v>
      </c>
      <c r="K417" s="36">
        <f>SUMIFS(СВЦЭМ!$L$34:$L$777,СВЦЭМ!$A$34:$A$777,$A417,СВЦЭМ!$B$34:$B$777,K$401)+'СЕТ СН'!$F$13</f>
        <v>671.13069231999998</v>
      </c>
      <c r="L417" s="36">
        <f>SUMIFS(СВЦЭМ!$L$34:$L$777,СВЦЭМ!$A$34:$A$777,$A417,СВЦЭМ!$B$34:$B$777,L$401)+'СЕТ СН'!$F$13</f>
        <v>647.47312256999999</v>
      </c>
      <c r="M417" s="36">
        <f>SUMIFS(СВЦЭМ!$L$34:$L$777,СВЦЭМ!$A$34:$A$777,$A417,СВЦЭМ!$B$34:$B$777,M$401)+'СЕТ СН'!$F$13</f>
        <v>694.15590784999995</v>
      </c>
      <c r="N417" s="36">
        <f>SUMIFS(СВЦЭМ!$L$34:$L$777,СВЦЭМ!$A$34:$A$777,$A417,СВЦЭМ!$B$34:$B$777,N$401)+'СЕТ СН'!$F$13</f>
        <v>750.74321129999998</v>
      </c>
      <c r="O417" s="36">
        <f>SUMIFS(СВЦЭМ!$L$34:$L$777,СВЦЭМ!$A$34:$A$777,$A417,СВЦЭМ!$B$34:$B$777,O$401)+'СЕТ СН'!$F$13</f>
        <v>768.47702893999997</v>
      </c>
      <c r="P417" s="36">
        <f>SUMIFS(СВЦЭМ!$L$34:$L$777,СВЦЭМ!$A$34:$A$777,$A417,СВЦЭМ!$B$34:$B$777,P$401)+'СЕТ СН'!$F$13</f>
        <v>772.46178369999996</v>
      </c>
      <c r="Q417" s="36">
        <f>SUMIFS(СВЦЭМ!$L$34:$L$777,СВЦЭМ!$A$34:$A$777,$A417,СВЦЭМ!$B$34:$B$777,Q$401)+'СЕТ СН'!$F$13</f>
        <v>770.79871138999999</v>
      </c>
      <c r="R417" s="36">
        <f>SUMIFS(СВЦЭМ!$L$34:$L$777,СВЦЭМ!$A$34:$A$777,$A417,СВЦЭМ!$B$34:$B$777,R$401)+'СЕТ СН'!$F$13</f>
        <v>733.96864266</v>
      </c>
      <c r="S417" s="36">
        <f>SUMIFS(СВЦЭМ!$L$34:$L$777,СВЦЭМ!$A$34:$A$777,$A417,СВЦЭМ!$B$34:$B$777,S$401)+'СЕТ СН'!$F$13</f>
        <v>651.41561684999999</v>
      </c>
      <c r="T417" s="36">
        <f>SUMIFS(СВЦЭМ!$L$34:$L$777,СВЦЭМ!$A$34:$A$777,$A417,СВЦЭМ!$B$34:$B$777,T$401)+'СЕТ СН'!$F$13</f>
        <v>610.00091061000001</v>
      </c>
      <c r="U417" s="36">
        <f>SUMIFS(СВЦЭМ!$L$34:$L$777,СВЦЭМ!$A$34:$A$777,$A417,СВЦЭМ!$B$34:$B$777,U$401)+'СЕТ СН'!$F$13</f>
        <v>612.38366614999995</v>
      </c>
      <c r="V417" s="36">
        <f>SUMIFS(СВЦЭМ!$L$34:$L$777,СВЦЭМ!$A$34:$A$777,$A417,СВЦЭМ!$B$34:$B$777,V$401)+'СЕТ СН'!$F$13</f>
        <v>621.08045850999997</v>
      </c>
      <c r="W417" s="36">
        <f>SUMIFS(СВЦЭМ!$L$34:$L$777,СВЦЭМ!$A$34:$A$777,$A417,СВЦЭМ!$B$34:$B$777,W$401)+'СЕТ СН'!$F$13</f>
        <v>633.70114520000004</v>
      </c>
      <c r="X417" s="36">
        <f>SUMIFS(СВЦЭМ!$L$34:$L$777,СВЦЭМ!$A$34:$A$777,$A417,СВЦЭМ!$B$34:$B$777,X$401)+'СЕТ СН'!$F$13</f>
        <v>656.77310576000002</v>
      </c>
      <c r="Y417" s="36">
        <f>SUMIFS(СВЦЭМ!$L$34:$L$777,СВЦЭМ!$A$34:$A$777,$A417,СВЦЭМ!$B$34:$B$777,Y$401)+'СЕТ СН'!$F$13</f>
        <v>710.71406338999998</v>
      </c>
    </row>
    <row r="418" spans="1:25" ht="15.75" x14ac:dyDescent="0.2">
      <c r="A418" s="35">
        <f t="shared" si="11"/>
        <v>43451</v>
      </c>
      <c r="B418" s="36">
        <f>SUMIFS(СВЦЭМ!$L$34:$L$777,СВЦЭМ!$A$34:$A$777,$A418,СВЦЭМ!$B$34:$B$777,B$401)+'СЕТ СН'!$F$13</f>
        <v>824.47972074999996</v>
      </c>
      <c r="C418" s="36">
        <f>SUMIFS(СВЦЭМ!$L$34:$L$777,СВЦЭМ!$A$34:$A$777,$A418,СВЦЭМ!$B$34:$B$777,C$401)+'СЕТ СН'!$F$13</f>
        <v>898.00962860000004</v>
      </c>
      <c r="D418" s="36">
        <f>SUMIFS(СВЦЭМ!$L$34:$L$777,СВЦЭМ!$A$34:$A$777,$A418,СВЦЭМ!$B$34:$B$777,D$401)+'СЕТ СН'!$F$13</f>
        <v>947.76380516999996</v>
      </c>
      <c r="E418" s="36">
        <f>SUMIFS(СВЦЭМ!$L$34:$L$777,СВЦЭМ!$A$34:$A$777,$A418,СВЦЭМ!$B$34:$B$777,E$401)+'СЕТ СН'!$F$13</f>
        <v>959.97692041000005</v>
      </c>
      <c r="F418" s="36">
        <f>SUMIFS(СВЦЭМ!$L$34:$L$777,СВЦЭМ!$A$34:$A$777,$A418,СВЦЭМ!$B$34:$B$777,F$401)+'СЕТ СН'!$F$13</f>
        <v>959.33121072999995</v>
      </c>
      <c r="G418" s="36">
        <f>SUMIFS(СВЦЭМ!$L$34:$L$777,СВЦЭМ!$A$34:$A$777,$A418,СВЦЭМ!$B$34:$B$777,G$401)+'СЕТ СН'!$F$13</f>
        <v>900.8532027</v>
      </c>
      <c r="H418" s="36">
        <f>SUMIFS(СВЦЭМ!$L$34:$L$777,СВЦЭМ!$A$34:$A$777,$A418,СВЦЭМ!$B$34:$B$777,H$401)+'СЕТ СН'!$F$13</f>
        <v>852.55455655000003</v>
      </c>
      <c r="I418" s="36">
        <f>SUMIFS(СВЦЭМ!$L$34:$L$777,СВЦЭМ!$A$34:$A$777,$A418,СВЦЭМ!$B$34:$B$777,I$401)+'СЕТ СН'!$F$13</f>
        <v>771.19404082999995</v>
      </c>
      <c r="J418" s="36">
        <f>SUMIFS(СВЦЭМ!$L$34:$L$777,СВЦЭМ!$A$34:$A$777,$A418,СВЦЭМ!$B$34:$B$777,J$401)+'СЕТ СН'!$F$13</f>
        <v>719.06798570000001</v>
      </c>
      <c r="K418" s="36">
        <f>SUMIFS(СВЦЭМ!$L$34:$L$777,СВЦЭМ!$A$34:$A$777,$A418,СВЦЭМ!$B$34:$B$777,K$401)+'СЕТ СН'!$F$13</f>
        <v>659.08266213000002</v>
      </c>
      <c r="L418" s="36">
        <f>SUMIFS(СВЦЭМ!$L$34:$L$777,СВЦЭМ!$A$34:$A$777,$A418,СВЦЭМ!$B$34:$B$777,L$401)+'СЕТ СН'!$F$13</f>
        <v>654.13718519999998</v>
      </c>
      <c r="M418" s="36">
        <f>SUMIFS(СВЦЭМ!$L$34:$L$777,СВЦЭМ!$A$34:$A$777,$A418,СВЦЭМ!$B$34:$B$777,M$401)+'СЕТ СН'!$F$13</f>
        <v>698.46175855000001</v>
      </c>
      <c r="N418" s="36">
        <f>SUMIFS(СВЦЭМ!$L$34:$L$777,СВЦЭМ!$A$34:$A$777,$A418,СВЦЭМ!$B$34:$B$777,N$401)+'СЕТ СН'!$F$13</f>
        <v>753.68196329</v>
      </c>
      <c r="O418" s="36">
        <f>SUMIFS(СВЦЭМ!$L$34:$L$777,СВЦЭМ!$A$34:$A$777,$A418,СВЦЭМ!$B$34:$B$777,O$401)+'СЕТ СН'!$F$13</f>
        <v>791.70491084000003</v>
      </c>
      <c r="P418" s="36">
        <f>SUMIFS(СВЦЭМ!$L$34:$L$777,СВЦЭМ!$A$34:$A$777,$A418,СВЦЭМ!$B$34:$B$777,P$401)+'СЕТ СН'!$F$13</f>
        <v>799.44312841999999</v>
      </c>
      <c r="Q418" s="36">
        <f>SUMIFS(СВЦЭМ!$L$34:$L$777,СВЦЭМ!$A$34:$A$777,$A418,СВЦЭМ!$B$34:$B$777,Q$401)+'СЕТ СН'!$F$13</f>
        <v>778.31426882000005</v>
      </c>
      <c r="R418" s="36">
        <f>SUMIFS(СВЦЭМ!$L$34:$L$777,СВЦЭМ!$A$34:$A$777,$A418,СВЦЭМ!$B$34:$B$777,R$401)+'СЕТ СН'!$F$13</f>
        <v>723.10718829999996</v>
      </c>
      <c r="S418" s="36">
        <f>SUMIFS(СВЦЭМ!$L$34:$L$777,СВЦЭМ!$A$34:$A$777,$A418,СВЦЭМ!$B$34:$B$777,S$401)+'СЕТ СН'!$F$13</f>
        <v>633.48380995000002</v>
      </c>
      <c r="T418" s="36">
        <f>SUMIFS(СВЦЭМ!$L$34:$L$777,СВЦЭМ!$A$34:$A$777,$A418,СВЦЭМ!$B$34:$B$777,T$401)+'СЕТ СН'!$F$13</f>
        <v>593.86620606999998</v>
      </c>
      <c r="U418" s="36">
        <f>SUMIFS(СВЦЭМ!$L$34:$L$777,СВЦЭМ!$A$34:$A$777,$A418,СВЦЭМ!$B$34:$B$777,U$401)+'СЕТ СН'!$F$13</f>
        <v>595.86047026999995</v>
      </c>
      <c r="V418" s="36">
        <f>SUMIFS(СВЦЭМ!$L$34:$L$777,СВЦЭМ!$A$34:$A$777,$A418,СВЦЭМ!$B$34:$B$777,V$401)+'СЕТ СН'!$F$13</f>
        <v>612.46303053999998</v>
      </c>
      <c r="W418" s="36">
        <f>SUMIFS(СВЦЭМ!$L$34:$L$777,СВЦЭМ!$A$34:$A$777,$A418,СВЦЭМ!$B$34:$B$777,W$401)+'СЕТ СН'!$F$13</f>
        <v>628.57250331</v>
      </c>
      <c r="X418" s="36">
        <f>SUMIFS(СВЦЭМ!$L$34:$L$777,СВЦЭМ!$A$34:$A$777,$A418,СВЦЭМ!$B$34:$B$777,X$401)+'СЕТ СН'!$F$13</f>
        <v>636.65850947000001</v>
      </c>
      <c r="Y418" s="36">
        <f>SUMIFS(СВЦЭМ!$L$34:$L$777,СВЦЭМ!$A$34:$A$777,$A418,СВЦЭМ!$B$34:$B$777,Y$401)+'СЕТ СН'!$F$13</f>
        <v>711.09756983</v>
      </c>
    </row>
    <row r="419" spans="1:25" ht="15.75" x14ac:dyDescent="0.2">
      <c r="A419" s="35">
        <f t="shared" si="11"/>
        <v>43452</v>
      </c>
      <c r="B419" s="36">
        <f>SUMIFS(СВЦЭМ!$L$34:$L$777,СВЦЭМ!$A$34:$A$777,$A419,СВЦЭМ!$B$34:$B$777,B$401)+'СЕТ СН'!$F$13</f>
        <v>789.06157672999996</v>
      </c>
      <c r="C419" s="36">
        <f>SUMIFS(СВЦЭМ!$L$34:$L$777,СВЦЭМ!$A$34:$A$777,$A419,СВЦЭМ!$B$34:$B$777,C$401)+'СЕТ СН'!$F$13</f>
        <v>845.02372349999996</v>
      </c>
      <c r="D419" s="36">
        <f>SUMIFS(СВЦЭМ!$L$34:$L$777,СВЦЭМ!$A$34:$A$777,$A419,СВЦЭМ!$B$34:$B$777,D$401)+'СЕТ СН'!$F$13</f>
        <v>887.15179277000004</v>
      </c>
      <c r="E419" s="36">
        <f>SUMIFS(СВЦЭМ!$L$34:$L$777,СВЦЭМ!$A$34:$A$777,$A419,СВЦЭМ!$B$34:$B$777,E$401)+'СЕТ СН'!$F$13</f>
        <v>891.72225766999998</v>
      </c>
      <c r="F419" s="36">
        <f>SUMIFS(СВЦЭМ!$L$34:$L$777,СВЦЭМ!$A$34:$A$777,$A419,СВЦЭМ!$B$34:$B$777,F$401)+'СЕТ СН'!$F$13</f>
        <v>891.00398956000004</v>
      </c>
      <c r="G419" s="36">
        <f>SUMIFS(СВЦЭМ!$L$34:$L$777,СВЦЭМ!$A$34:$A$777,$A419,СВЦЭМ!$B$34:$B$777,G$401)+'СЕТ СН'!$F$13</f>
        <v>882.00653711999996</v>
      </c>
      <c r="H419" s="36">
        <f>SUMIFS(СВЦЭМ!$L$34:$L$777,СВЦЭМ!$A$34:$A$777,$A419,СВЦЭМ!$B$34:$B$777,H$401)+'СЕТ СН'!$F$13</f>
        <v>835.72519369999998</v>
      </c>
      <c r="I419" s="36">
        <f>SUMIFS(СВЦЭМ!$L$34:$L$777,СВЦЭМ!$A$34:$A$777,$A419,СВЦЭМ!$B$34:$B$777,I$401)+'СЕТ СН'!$F$13</f>
        <v>764.78461440000001</v>
      </c>
      <c r="J419" s="36">
        <f>SUMIFS(СВЦЭМ!$L$34:$L$777,СВЦЭМ!$A$34:$A$777,$A419,СВЦЭМ!$B$34:$B$777,J$401)+'СЕТ СН'!$F$13</f>
        <v>712.48041344000001</v>
      </c>
      <c r="K419" s="36">
        <f>SUMIFS(СВЦЭМ!$L$34:$L$777,СВЦЭМ!$A$34:$A$777,$A419,СВЦЭМ!$B$34:$B$777,K$401)+'СЕТ СН'!$F$13</f>
        <v>669.35488953000004</v>
      </c>
      <c r="L419" s="36">
        <f>SUMIFS(СВЦЭМ!$L$34:$L$777,СВЦЭМ!$A$34:$A$777,$A419,СВЦЭМ!$B$34:$B$777,L$401)+'СЕТ СН'!$F$13</f>
        <v>678.69880236999995</v>
      </c>
      <c r="M419" s="36">
        <f>SUMIFS(СВЦЭМ!$L$34:$L$777,СВЦЭМ!$A$34:$A$777,$A419,СВЦЭМ!$B$34:$B$777,M$401)+'СЕТ СН'!$F$13</f>
        <v>704.42975226999999</v>
      </c>
      <c r="N419" s="36">
        <f>SUMIFS(СВЦЭМ!$L$34:$L$777,СВЦЭМ!$A$34:$A$777,$A419,СВЦЭМ!$B$34:$B$777,N$401)+'СЕТ СН'!$F$13</f>
        <v>740.31926936000002</v>
      </c>
      <c r="O419" s="36">
        <f>SUMIFS(СВЦЭМ!$L$34:$L$777,СВЦЭМ!$A$34:$A$777,$A419,СВЦЭМ!$B$34:$B$777,O$401)+'СЕТ СН'!$F$13</f>
        <v>779.72298112999999</v>
      </c>
      <c r="P419" s="36">
        <f>SUMIFS(СВЦЭМ!$L$34:$L$777,СВЦЭМ!$A$34:$A$777,$A419,СВЦЭМ!$B$34:$B$777,P$401)+'СЕТ СН'!$F$13</f>
        <v>786.06262842000001</v>
      </c>
      <c r="Q419" s="36">
        <f>SUMIFS(СВЦЭМ!$L$34:$L$777,СВЦЭМ!$A$34:$A$777,$A419,СВЦЭМ!$B$34:$B$777,Q$401)+'СЕТ СН'!$F$13</f>
        <v>761.63088044999995</v>
      </c>
      <c r="R419" s="36">
        <f>SUMIFS(СВЦЭМ!$L$34:$L$777,СВЦЭМ!$A$34:$A$777,$A419,СВЦЭМ!$B$34:$B$777,R$401)+'СЕТ СН'!$F$13</f>
        <v>721.49453664999999</v>
      </c>
      <c r="S419" s="36">
        <f>SUMIFS(СВЦЭМ!$L$34:$L$777,СВЦЭМ!$A$34:$A$777,$A419,СВЦЭМ!$B$34:$B$777,S$401)+'СЕТ СН'!$F$13</f>
        <v>665.19933560000004</v>
      </c>
      <c r="T419" s="36">
        <f>SUMIFS(СВЦЭМ!$L$34:$L$777,СВЦЭМ!$A$34:$A$777,$A419,СВЦЭМ!$B$34:$B$777,T$401)+'СЕТ СН'!$F$13</f>
        <v>638.36981175000005</v>
      </c>
      <c r="U419" s="36">
        <f>SUMIFS(СВЦЭМ!$L$34:$L$777,СВЦЭМ!$A$34:$A$777,$A419,СВЦЭМ!$B$34:$B$777,U$401)+'СЕТ СН'!$F$13</f>
        <v>632.65860832999999</v>
      </c>
      <c r="V419" s="36">
        <f>SUMIFS(СВЦЭМ!$L$34:$L$777,СВЦЭМ!$A$34:$A$777,$A419,СВЦЭМ!$B$34:$B$777,V$401)+'СЕТ СН'!$F$13</f>
        <v>634.32300832999999</v>
      </c>
      <c r="W419" s="36">
        <f>SUMIFS(СВЦЭМ!$L$34:$L$777,СВЦЭМ!$A$34:$A$777,$A419,СВЦЭМ!$B$34:$B$777,W$401)+'СЕТ СН'!$F$13</f>
        <v>645.71149069000001</v>
      </c>
      <c r="X419" s="36">
        <f>SUMIFS(СВЦЭМ!$L$34:$L$777,СВЦЭМ!$A$34:$A$777,$A419,СВЦЭМ!$B$34:$B$777,X$401)+'СЕТ СН'!$F$13</f>
        <v>652.87665982999999</v>
      </c>
      <c r="Y419" s="36">
        <f>SUMIFS(СВЦЭМ!$L$34:$L$777,СВЦЭМ!$A$34:$A$777,$A419,СВЦЭМ!$B$34:$B$777,Y$401)+'СЕТ СН'!$F$13</f>
        <v>715.50460987999998</v>
      </c>
    </row>
    <row r="420" spans="1:25" ht="15.75" x14ac:dyDescent="0.2">
      <c r="A420" s="35">
        <f t="shared" si="11"/>
        <v>43453</v>
      </c>
      <c r="B420" s="36">
        <f>SUMIFS(СВЦЭМ!$L$34:$L$777,СВЦЭМ!$A$34:$A$777,$A420,СВЦЭМ!$B$34:$B$777,B$401)+'СЕТ СН'!$F$13</f>
        <v>752.30012012999998</v>
      </c>
      <c r="C420" s="36">
        <f>SUMIFS(СВЦЭМ!$L$34:$L$777,СВЦЭМ!$A$34:$A$777,$A420,СВЦЭМ!$B$34:$B$777,C$401)+'СЕТ СН'!$F$13</f>
        <v>823.74158051999996</v>
      </c>
      <c r="D420" s="36">
        <f>SUMIFS(СВЦЭМ!$L$34:$L$777,СВЦЭМ!$A$34:$A$777,$A420,СВЦЭМ!$B$34:$B$777,D$401)+'СЕТ СН'!$F$13</f>
        <v>884.94027997000001</v>
      </c>
      <c r="E420" s="36">
        <f>SUMIFS(СВЦЭМ!$L$34:$L$777,СВЦЭМ!$A$34:$A$777,$A420,СВЦЭМ!$B$34:$B$777,E$401)+'СЕТ СН'!$F$13</f>
        <v>890.58434201</v>
      </c>
      <c r="F420" s="36">
        <f>SUMIFS(СВЦЭМ!$L$34:$L$777,СВЦЭМ!$A$34:$A$777,$A420,СВЦЭМ!$B$34:$B$777,F$401)+'СЕТ СН'!$F$13</f>
        <v>885.95045851999998</v>
      </c>
      <c r="G420" s="36">
        <f>SUMIFS(СВЦЭМ!$L$34:$L$777,СВЦЭМ!$A$34:$A$777,$A420,СВЦЭМ!$B$34:$B$777,G$401)+'СЕТ СН'!$F$13</f>
        <v>857.75660735999998</v>
      </c>
      <c r="H420" s="36">
        <f>SUMIFS(СВЦЭМ!$L$34:$L$777,СВЦЭМ!$A$34:$A$777,$A420,СВЦЭМ!$B$34:$B$777,H$401)+'СЕТ СН'!$F$13</f>
        <v>810.60837215000004</v>
      </c>
      <c r="I420" s="36">
        <f>SUMIFS(СВЦЭМ!$L$34:$L$777,СВЦЭМ!$A$34:$A$777,$A420,СВЦЭМ!$B$34:$B$777,I$401)+'СЕТ СН'!$F$13</f>
        <v>780.95520910000005</v>
      </c>
      <c r="J420" s="36">
        <f>SUMIFS(СВЦЭМ!$L$34:$L$777,СВЦЭМ!$A$34:$A$777,$A420,СВЦЭМ!$B$34:$B$777,J$401)+'СЕТ СН'!$F$13</f>
        <v>727.78850272</v>
      </c>
      <c r="K420" s="36">
        <f>SUMIFS(СВЦЭМ!$L$34:$L$777,СВЦЭМ!$A$34:$A$777,$A420,СВЦЭМ!$B$34:$B$777,K$401)+'СЕТ СН'!$F$13</f>
        <v>678.57098328999996</v>
      </c>
      <c r="L420" s="36">
        <f>SUMIFS(СВЦЭМ!$L$34:$L$777,СВЦЭМ!$A$34:$A$777,$A420,СВЦЭМ!$B$34:$B$777,L$401)+'СЕТ СН'!$F$13</f>
        <v>659.19332990999999</v>
      </c>
      <c r="M420" s="36">
        <f>SUMIFS(СВЦЭМ!$L$34:$L$777,СВЦЭМ!$A$34:$A$777,$A420,СВЦЭМ!$B$34:$B$777,M$401)+'СЕТ СН'!$F$13</f>
        <v>695.71515392000003</v>
      </c>
      <c r="N420" s="36">
        <f>SUMIFS(СВЦЭМ!$L$34:$L$777,СВЦЭМ!$A$34:$A$777,$A420,СВЦЭМ!$B$34:$B$777,N$401)+'СЕТ СН'!$F$13</f>
        <v>751.27424652000002</v>
      </c>
      <c r="O420" s="36">
        <f>SUMIFS(СВЦЭМ!$L$34:$L$777,СВЦЭМ!$A$34:$A$777,$A420,СВЦЭМ!$B$34:$B$777,O$401)+'СЕТ СН'!$F$13</f>
        <v>790.7669846</v>
      </c>
      <c r="P420" s="36">
        <f>SUMIFS(СВЦЭМ!$L$34:$L$777,СВЦЭМ!$A$34:$A$777,$A420,СВЦЭМ!$B$34:$B$777,P$401)+'СЕТ СН'!$F$13</f>
        <v>793.46286714999997</v>
      </c>
      <c r="Q420" s="36">
        <f>SUMIFS(СВЦЭМ!$L$34:$L$777,СВЦЭМ!$A$34:$A$777,$A420,СВЦЭМ!$B$34:$B$777,Q$401)+'СЕТ СН'!$F$13</f>
        <v>768.03595289999998</v>
      </c>
      <c r="R420" s="36">
        <f>SUMIFS(СВЦЭМ!$L$34:$L$777,СВЦЭМ!$A$34:$A$777,$A420,СВЦЭМ!$B$34:$B$777,R$401)+'СЕТ СН'!$F$13</f>
        <v>719.54239655000003</v>
      </c>
      <c r="S420" s="36">
        <f>SUMIFS(СВЦЭМ!$L$34:$L$777,СВЦЭМ!$A$34:$A$777,$A420,СВЦЭМ!$B$34:$B$777,S$401)+'СЕТ СН'!$F$13</f>
        <v>651.61160081000003</v>
      </c>
      <c r="T420" s="36">
        <f>SUMIFS(СВЦЭМ!$L$34:$L$777,СВЦЭМ!$A$34:$A$777,$A420,СВЦЭМ!$B$34:$B$777,T$401)+'СЕТ СН'!$F$13</f>
        <v>630.50338032000002</v>
      </c>
      <c r="U420" s="36">
        <f>SUMIFS(СВЦЭМ!$L$34:$L$777,СВЦЭМ!$A$34:$A$777,$A420,СВЦЭМ!$B$34:$B$777,U$401)+'СЕТ СН'!$F$13</f>
        <v>635.36750340000003</v>
      </c>
      <c r="V420" s="36">
        <f>SUMIFS(СВЦЭМ!$L$34:$L$777,СВЦЭМ!$A$34:$A$777,$A420,СВЦЭМ!$B$34:$B$777,V$401)+'СЕТ СН'!$F$13</f>
        <v>643.10493702999997</v>
      </c>
      <c r="W420" s="36">
        <f>SUMIFS(СВЦЭМ!$L$34:$L$777,СВЦЭМ!$A$34:$A$777,$A420,СВЦЭМ!$B$34:$B$777,W$401)+'СЕТ СН'!$F$13</f>
        <v>660.41445764000002</v>
      </c>
      <c r="X420" s="36">
        <f>SUMIFS(СВЦЭМ!$L$34:$L$777,СВЦЭМ!$A$34:$A$777,$A420,СВЦЭМ!$B$34:$B$777,X$401)+'СЕТ СН'!$F$13</f>
        <v>661.44338997</v>
      </c>
      <c r="Y420" s="36">
        <f>SUMIFS(СВЦЭМ!$L$34:$L$777,СВЦЭМ!$A$34:$A$777,$A420,СВЦЭМ!$B$34:$B$777,Y$401)+'СЕТ СН'!$F$13</f>
        <v>720.41745145000004</v>
      </c>
    </row>
    <row r="421" spans="1:25" ht="15.75" x14ac:dyDescent="0.2">
      <c r="A421" s="35">
        <f t="shared" si="11"/>
        <v>43454</v>
      </c>
      <c r="B421" s="36">
        <f>SUMIFS(СВЦЭМ!$L$34:$L$777,СВЦЭМ!$A$34:$A$777,$A421,СВЦЭМ!$B$34:$B$777,B$401)+'СЕТ СН'!$F$13</f>
        <v>775.84037182999998</v>
      </c>
      <c r="C421" s="36">
        <f>SUMIFS(СВЦЭМ!$L$34:$L$777,СВЦЭМ!$A$34:$A$777,$A421,СВЦЭМ!$B$34:$B$777,C$401)+'СЕТ СН'!$F$13</f>
        <v>828.75468275000003</v>
      </c>
      <c r="D421" s="36">
        <f>SUMIFS(СВЦЭМ!$L$34:$L$777,СВЦЭМ!$A$34:$A$777,$A421,СВЦЭМ!$B$34:$B$777,D$401)+'СЕТ СН'!$F$13</f>
        <v>880.25269375000005</v>
      </c>
      <c r="E421" s="36">
        <f>SUMIFS(СВЦЭМ!$L$34:$L$777,СВЦЭМ!$A$34:$A$777,$A421,СВЦЭМ!$B$34:$B$777,E$401)+'СЕТ СН'!$F$13</f>
        <v>888.44509330999995</v>
      </c>
      <c r="F421" s="36">
        <f>SUMIFS(СВЦЭМ!$L$34:$L$777,СВЦЭМ!$A$34:$A$777,$A421,СВЦЭМ!$B$34:$B$777,F$401)+'СЕТ СН'!$F$13</f>
        <v>886.18278814999996</v>
      </c>
      <c r="G421" s="36">
        <f>SUMIFS(СВЦЭМ!$L$34:$L$777,СВЦЭМ!$A$34:$A$777,$A421,СВЦЭМ!$B$34:$B$777,G$401)+'СЕТ СН'!$F$13</f>
        <v>864.50697264999997</v>
      </c>
      <c r="H421" s="36">
        <f>SUMIFS(СВЦЭМ!$L$34:$L$777,СВЦЭМ!$A$34:$A$777,$A421,СВЦЭМ!$B$34:$B$777,H$401)+'СЕТ СН'!$F$13</f>
        <v>810.27452616999994</v>
      </c>
      <c r="I421" s="36">
        <f>SUMIFS(СВЦЭМ!$L$34:$L$777,СВЦЭМ!$A$34:$A$777,$A421,СВЦЭМ!$B$34:$B$777,I$401)+'СЕТ СН'!$F$13</f>
        <v>777.10903496000003</v>
      </c>
      <c r="J421" s="36">
        <f>SUMIFS(СВЦЭМ!$L$34:$L$777,СВЦЭМ!$A$34:$A$777,$A421,СВЦЭМ!$B$34:$B$777,J$401)+'СЕТ СН'!$F$13</f>
        <v>720.70092689000001</v>
      </c>
      <c r="K421" s="36">
        <f>SUMIFS(СВЦЭМ!$L$34:$L$777,СВЦЭМ!$A$34:$A$777,$A421,СВЦЭМ!$B$34:$B$777,K$401)+'СЕТ СН'!$F$13</f>
        <v>662.23474623000004</v>
      </c>
      <c r="L421" s="36">
        <f>SUMIFS(СВЦЭМ!$L$34:$L$777,СВЦЭМ!$A$34:$A$777,$A421,СВЦЭМ!$B$34:$B$777,L$401)+'СЕТ СН'!$F$13</f>
        <v>657.32203201000004</v>
      </c>
      <c r="M421" s="36">
        <f>SUMIFS(СВЦЭМ!$L$34:$L$777,СВЦЭМ!$A$34:$A$777,$A421,СВЦЭМ!$B$34:$B$777,M$401)+'СЕТ СН'!$F$13</f>
        <v>696.77798326000004</v>
      </c>
      <c r="N421" s="36">
        <f>SUMIFS(СВЦЭМ!$L$34:$L$777,СВЦЭМ!$A$34:$A$777,$A421,СВЦЭМ!$B$34:$B$777,N$401)+'СЕТ СН'!$F$13</f>
        <v>751.12020008000002</v>
      </c>
      <c r="O421" s="36">
        <f>SUMIFS(СВЦЭМ!$L$34:$L$777,СВЦЭМ!$A$34:$A$777,$A421,СВЦЭМ!$B$34:$B$777,O$401)+'СЕТ СН'!$F$13</f>
        <v>785.39491673999999</v>
      </c>
      <c r="P421" s="36">
        <f>SUMIFS(СВЦЭМ!$L$34:$L$777,СВЦЭМ!$A$34:$A$777,$A421,СВЦЭМ!$B$34:$B$777,P$401)+'СЕТ СН'!$F$13</f>
        <v>796.80349627999999</v>
      </c>
      <c r="Q421" s="36">
        <f>SUMIFS(СВЦЭМ!$L$34:$L$777,СВЦЭМ!$A$34:$A$777,$A421,СВЦЭМ!$B$34:$B$777,Q$401)+'СЕТ СН'!$F$13</f>
        <v>771.13358561999996</v>
      </c>
      <c r="R421" s="36">
        <f>SUMIFS(СВЦЭМ!$L$34:$L$777,СВЦЭМ!$A$34:$A$777,$A421,СВЦЭМ!$B$34:$B$777,R$401)+'СЕТ СН'!$F$13</f>
        <v>726.94753872000001</v>
      </c>
      <c r="S421" s="36">
        <f>SUMIFS(СВЦЭМ!$L$34:$L$777,СВЦЭМ!$A$34:$A$777,$A421,СВЦЭМ!$B$34:$B$777,S$401)+'СЕТ СН'!$F$13</f>
        <v>654.13709818999996</v>
      </c>
      <c r="T421" s="36">
        <f>SUMIFS(СВЦЭМ!$L$34:$L$777,СВЦЭМ!$A$34:$A$777,$A421,СВЦЭМ!$B$34:$B$777,T$401)+'СЕТ СН'!$F$13</f>
        <v>624.38326147999999</v>
      </c>
      <c r="U421" s="36">
        <f>SUMIFS(СВЦЭМ!$L$34:$L$777,СВЦЭМ!$A$34:$A$777,$A421,СВЦЭМ!$B$34:$B$777,U$401)+'СЕТ СН'!$F$13</f>
        <v>625.87028282000006</v>
      </c>
      <c r="V421" s="36">
        <f>SUMIFS(СВЦЭМ!$L$34:$L$777,СВЦЭМ!$A$34:$A$777,$A421,СВЦЭМ!$B$34:$B$777,V$401)+'СЕТ СН'!$F$13</f>
        <v>639.27868445000001</v>
      </c>
      <c r="W421" s="36">
        <f>SUMIFS(СВЦЭМ!$L$34:$L$777,СВЦЭМ!$A$34:$A$777,$A421,СВЦЭМ!$B$34:$B$777,W$401)+'СЕТ СН'!$F$13</f>
        <v>648.13981984999998</v>
      </c>
      <c r="X421" s="36">
        <f>SUMIFS(СВЦЭМ!$L$34:$L$777,СВЦЭМ!$A$34:$A$777,$A421,СВЦЭМ!$B$34:$B$777,X$401)+'СЕТ СН'!$F$13</f>
        <v>652.68195036999998</v>
      </c>
      <c r="Y421" s="36">
        <f>SUMIFS(СВЦЭМ!$L$34:$L$777,СВЦЭМ!$A$34:$A$777,$A421,СВЦЭМ!$B$34:$B$777,Y$401)+'СЕТ СН'!$F$13</f>
        <v>718.00466669000002</v>
      </c>
    </row>
    <row r="422" spans="1:25" ht="15.75" x14ac:dyDescent="0.2">
      <c r="A422" s="35">
        <f t="shared" si="11"/>
        <v>43455</v>
      </c>
      <c r="B422" s="36">
        <f>SUMIFS(СВЦЭМ!$L$34:$L$777,СВЦЭМ!$A$34:$A$777,$A422,СВЦЭМ!$B$34:$B$777,B$401)+'СЕТ СН'!$F$13</f>
        <v>779.22385281000004</v>
      </c>
      <c r="C422" s="36">
        <f>SUMIFS(СВЦЭМ!$L$34:$L$777,СВЦЭМ!$A$34:$A$777,$A422,СВЦЭМ!$B$34:$B$777,C$401)+'СЕТ СН'!$F$13</f>
        <v>830.71729655000001</v>
      </c>
      <c r="D422" s="36">
        <f>SUMIFS(СВЦЭМ!$L$34:$L$777,СВЦЭМ!$A$34:$A$777,$A422,СВЦЭМ!$B$34:$B$777,D$401)+'СЕТ СН'!$F$13</f>
        <v>880.03077968000002</v>
      </c>
      <c r="E422" s="36">
        <f>SUMIFS(СВЦЭМ!$L$34:$L$777,СВЦЭМ!$A$34:$A$777,$A422,СВЦЭМ!$B$34:$B$777,E$401)+'СЕТ СН'!$F$13</f>
        <v>884.98851107999997</v>
      </c>
      <c r="F422" s="36">
        <f>SUMIFS(СВЦЭМ!$L$34:$L$777,СВЦЭМ!$A$34:$A$777,$A422,СВЦЭМ!$B$34:$B$777,F$401)+'СЕТ СН'!$F$13</f>
        <v>880.96567534999997</v>
      </c>
      <c r="G422" s="36">
        <f>SUMIFS(СВЦЭМ!$L$34:$L$777,СВЦЭМ!$A$34:$A$777,$A422,СВЦЭМ!$B$34:$B$777,G$401)+'СЕТ СН'!$F$13</f>
        <v>857.77288711999995</v>
      </c>
      <c r="H422" s="36">
        <f>SUMIFS(СВЦЭМ!$L$34:$L$777,СВЦЭМ!$A$34:$A$777,$A422,СВЦЭМ!$B$34:$B$777,H$401)+'СЕТ СН'!$F$13</f>
        <v>799.87087747999999</v>
      </c>
      <c r="I422" s="36">
        <f>SUMIFS(СВЦЭМ!$L$34:$L$777,СВЦЭМ!$A$34:$A$777,$A422,СВЦЭМ!$B$34:$B$777,I$401)+'СЕТ СН'!$F$13</f>
        <v>755.34488912999996</v>
      </c>
      <c r="J422" s="36">
        <f>SUMIFS(СВЦЭМ!$L$34:$L$777,СВЦЭМ!$A$34:$A$777,$A422,СВЦЭМ!$B$34:$B$777,J$401)+'СЕТ СН'!$F$13</f>
        <v>705.43903907000004</v>
      </c>
      <c r="K422" s="36">
        <f>SUMIFS(СВЦЭМ!$L$34:$L$777,СВЦЭМ!$A$34:$A$777,$A422,СВЦЭМ!$B$34:$B$777,K$401)+'СЕТ СН'!$F$13</f>
        <v>660.41968239000005</v>
      </c>
      <c r="L422" s="36">
        <f>SUMIFS(СВЦЭМ!$L$34:$L$777,СВЦЭМ!$A$34:$A$777,$A422,СВЦЭМ!$B$34:$B$777,L$401)+'СЕТ СН'!$F$13</f>
        <v>657.31368306000002</v>
      </c>
      <c r="M422" s="36">
        <f>SUMIFS(СВЦЭМ!$L$34:$L$777,СВЦЭМ!$A$34:$A$777,$A422,СВЦЭМ!$B$34:$B$777,M$401)+'СЕТ СН'!$F$13</f>
        <v>695.42029871</v>
      </c>
      <c r="N422" s="36">
        <f>SUMIFS(СВЦЭМ!$L$34:$L$777,СВЦЭМ!$A$34:$A$777,$A422,СВЦЭМ!$B$34:$B$777,N$401)+'СЕТ СН'!$F$13</f>
        <v>750.26352965000001</v>
      </c>
      <c r="O422" s="36">
        <f>SUMIFS(СВЦЭМ!$L$34:$L$777,СВЦЭМ!$A$34:$A$777,$A422,СВЦЭМ!$B$34:$B$777,O$401)+'СЕТ СН'!$F$13</f>
        <v>786.33733409000001</v>
      </c>
      <c r="P422" s="36">
        <f>SUMIFS(СВЦЭМ!$L$34:$L$777,СВЦЭМ!$A$34:$A$777,$A422,СВЦЭМ!$B$34:$B$777,P$401)+'СЕТ СН'!$F$13</f>
        <v>787.67230111000003</v>
      </c>
      <c r="Q422" s="36">
        <f>SUMIFS(СВЦЭМ!$L$34:$L$777,СВЦЭМ!$A$34:$A$777,$A422,СВЦЭМ!$B$34:$B$777,Q$401)+'СЕТ СН'!$F$13</f>
        <v>766.83916876000001</v>
      </c>
      <c r="R422" s="36">
        <f>SUMIFS(СВЦЭМ!$L$34:$L$777,СВЦЭМ!$A$34:$A$777,$A422,СВЦЭМ!$B$34:$B$777,R$401)+'СЕТ СН'!$F$13</f>
        <v>717.56168487000002</v>
      </c>
      <c r="S422" s="36">
        <f>SUMIFS(СВЦЭМ!$L$34:$L$777,СВЦЭМ!$A$34:$A$777,$A422,СВЦЭМ!$B$34:$B$777,S$401)+'СЕТ СН'!$F$13</f>
        <v>650.32204379999996</v>
      </c>
      <c r="T422" s="36">
        <f>SUMIFS(СВЦЭМ!$L$34:$L$777,СВЦЭМ!$A$34:$A$777,$A422,СВЦЭМ!$B$34:$B$777,T$401)+'СЕТ СН'!$F$13</f>
        <v>624.78073411000003</v>
      </c>
      <c r="U422" s="36">
        <f>SUMIFS(СВЦЭМ!$L$34:$L$777,СВЦЭМ!$A$34:$A$777,$A422,СВЦЭМ!$B$34:$B$777,U$401)+'СЕТ СН'!$F$13</f>
        <v>622.74011012999995</v>
      </c>
      <c r="V422" s="36">
        <f>SUMIFS(СВЦЭМ!$L$34:$L$777,СВЦЭМ!$A$34:$A$777,$A422,СВЦЭМ!$B$34:$B$777,V$401)+'СЕТ СН'!$F$13</f>
        <v>638.28556490000005</v>
      </c>
      <c r="W422" s="36">
        <f>SUMIFS(СВЦЭМ!$L$34:$L$777,СВЦЭМ!$A$34:$A$777,$A422,СВЦЭМ!$B$34:$B$777,W$401)+'СЕТ СН'!$F$13</f>
        <v>648.14087271999995</v>
      </c>
      <c r="X422" s="36">
        <f>SUMIFS(СВЦЭМ!$L$34:$L$777,СВЦЭМ!$A$34:$A$777,$A422,СВЦЭМ!$B$34:$B$777,X$401)+'СЕТ СН'!$F$13</f>
        <v>649.77313991000005</v>
      </c>
      <c r="Y422" s="36">
        <f>SUMIFS(СВЦЭМ!$L$34:$L$777,СВЦЭМ!$A$34:$A$777,$A422,СВЦЭМ!$B$34:$B$777,Y$401)+'СЕТ СН'!$F$13</f>
        <v>714.70843196999999</v>
      </c>
    </row>
    <row r="423" spans="1:25" ht="15.75" x14ac:dyDescent="0.2">
      <c r="A423" s="35">
        <f t="shared" si="11"/>
        <v>43456</v>
      </c>
      <c r="B423" s="36">
        <f>SUMIFS(СВЦЭМ!$L$34:$L$777,СВЦЭМ!$A$34:$A$777,$A423,СВЦЭМ!$B$34:$B$777,B$401)+'СЕТ СН'!$F$13</f>
        <v>759.08541264999997</v>
      </c>
      <c r="C423" s="36">
        <f>SUMIFS(СВЦЭМ!$L$34:$L$777,СВЦЭМ!$A$34:$A$777,$A423,СВЦЭМ!$B$34:$B$777,C$401)+'СЕТ СН'!$F$13</f>
        <v>824.23452426999995</v>
      </c>
      <c r="D423" s="36">
        <f>SUMIFS(СВЦЭМ!$L$34:$L$777,СВЦЭМ!$A$34:$A$777,$A423,СВЦЭМ!$B$34:$B$777,D$401)+'СЕТ СН'!$F$13</f>
        <v>869.40957997999999</v>
      </c>
      <c r="E423" s="36">
        <f>SUMIFS(СВЦЭМ!$L$34:$L$777,СВЦЭМ!$A$34:$A$777,$A423,СВЦЭМ!$B$34:$B$777,E$401)+'СЕТ СН'!$F$13</f>
        <v>873.89736966999999</v>
      </c>
      <c r="F423" s="36">
        <f>SUMIFS(СВЦЭМ!$L$34:$L$777,СВЦЭМ!$A$34:$A$777,$A423,СВЦЭМ!$B$34:$B$777,F$401)+'СЕТ СН'!$F$13</f>
        <v>880.50833948000002</v>
      </c>
      <c r="G423" s="36">
        <f>SUMIFS(СВЦЭМ!$L$34:$L$777,СВЦЭМ!$A$34:$A$777,$A423,СВЦЭМ!$B$34:$B$777,G$401)+'СЕТ СН'!$F$13</f>
        <v>870.61689667999997</v>
      </c>
      <c r="H423" s="36">
        <f>SUMIFS(СВЦЭМ!$L$34:$L$777,СВЦЭМ!$A$34:$A$777,$A423,СВЦЭМ!$B$34:$B$777,H$401)+'СЕТ СН'!$F$13</f>
        <v>836.94694844000003</v>
      </c>
      <c r="I423" s="36">
        <f>SUMIFS(СВЦЭМ!$L$34:$L$777,СВЦЭМ!$A$34:$A$777,$A423,СВЦЭМ!$B$34:$B$777,I$401)+'СЕТ СН'!$F$13</f>
        <v>764.57907754999997</v>
      </c>
      <c r="J423" s="36">
        <f>SUMIFS(СВЦЭМ!$L$34:$L$777,СВЦЭМ!$A$34:$A$777,$A423,СВЦЭМ!$B$34:$B$777,J$401)+'СЕТ СН'!$F$13</f>
        <v>697.90400428999999</v>
      </c>
      <c r="K423" s="36">
        <f>SUMIFS(СВЦЭМ!$L$34:$L$777,СВЦЭМ!$A$34:$A$777,$A423,СВЦЭМ!$B$34:$B$777,K$401)+'СЕТ СН'!$F$13</f>
        <v>634.94169771999998</v>
      </c>
      <c r="L423" s="36">
        <f>SUMIFS(СВЦЭМ!$L$34:$L$777,СВЦЭМ!$A$34:$A$777,$A423,СВЦЭМ!$B$34:$B$777,L$401)+'СЕТ СН'!$F$13</f>
        <v>622.94971285999998</v>
      </c>
      <c r="M423" s="36">
        <f>SUMIFS(СВЦЭМ!$L$34:$L$777,СВЦЭМ!$A$34:$A$777,$A423,СВЦЭМ!$B$34:$B$777,M$401)+'СЕТ СН'!$F$13</f>
        <v>668.55227558000001</v>
      </c>
      <c r="N423" s="36">
        <f>SUMIFS(СВЦЭМ!$L$34:$L$777,СВЦЭМ!$A$34:$A$777,$A423,СВЦЭМ!$B$34:$B$777,N$401)+'СЕТ СН'!$F$13</f>
        <v>727.28348115999995</v>
      </c>
      <c r="O423" s="36">
        <f>SUMIFS(СВЦЭМ!$L$34:$L$777,СВЦЭМ!$A$34:$A$777,$A423,СВЦЭМ!$B$34:$B$777,O$401)+'СЕТ СН'!$F$13</f>
        <v>771.50082153000005</v>
      </c>
      <c r="P423" s="36">
        <f>SUMIFS(СВЦЭМ!$L$34:$L$777,СВЦЭМ!$A$34:$A$777,$A423,СВЦЭМ!$B$34:$B$777,P$401)+'СЕТ СН'!$F$13</f>
        <v>785.69752387999995</v>
      </c>
      <c r="Q423" s="36">
        <f>SUMIFS(СВЦЭМ!$L$34:$L$777,СВЦЭМ!$A$34:$A$777,$A423,СВЦЭМ!$B$34:$B$777,Q$401)+'СЕТ СН'!$F$13</f>
        <v>769.22239919000003</v>
      </c>
      <c r="R423" s="36">
        <f>SUMIFS(СВЦЭМ!$L$34:$L$777,СВЦЭМ!$A$34:$A$777,$A423,СВЦЭМ!$B$34:$B$777,R$401)+'СЕТ СН'!$F$13</f>
        <v>726.79173294999998</v>
      </c>
      <c r="S423" s="36">
        <f>SUMIFS(СВЦЭМ!$L$34:$L$777,СВЦЭМ!$A$34:$A$777,$A423,СВЦЭМ!$B$34:$B$777,S$401)+'СЕТ СН'!$F$13</f>
        <v>661.49880456999995</v>
      </c>
      <c r="T423" s="36">
        <f>SUMIFS(СВЦЭМ!$L$34:$L$777,СВЦЭМ!$A$34:$A$777,$A423,СВЦЭМ!$B$34:$B$777,T$401)+'СЕТ СН'!$F$13</f>
        <v>628.76723945000003</v>
      </c>
      <c r="U423" s="36">
        <f>SUMIFS(СВЦЭМ!$L$34:$L$777,СВЦЭМ!$A$34:$A$777,$A423,СВЦЭМ!$B$34:$B$777,U$401)+'СЕТ СН'!$F$13</f>
        <v>628.29858833000003</v>
      </c>
      <c r="V423" s="36">
        <f>SUMIFS(СВЦЭМ!$L$34:$L$777,СВЦЭМ!$A$34:$A$777,$A423,СВЦЭМ!$B$34:$B$777,V$401)+'СЕТ СН'!$F$13</f>
        <v>611.64358574000005</v>
      </c>
      <c r="W423" s="36">
        <f>SUMIFS(СВЦЭМ!$L$34:$L$777,СВЦЭМ!$A$34:$A$777,$A423,СВЦЭМ!$B$34:$B$777,W$401)+'СЕТ СН'!$F$13</f>
        <v>615.16237020000005</v>
      </c>
      <c r="X423" s="36">
        <f>SUMIFS(СВЦЭМ!$L$34:$L$777,СВЦЭМ!$A$34:$A$777,$A423,СВЦЭМ!$B$34:$B$777,X$401)+'СЕТ СН'!$F$13</f>
        <v>631.85449559999995</v>
      </c>
      <c r="Y423" s="36">
        <f>SUMIFS(СВЦЭМ!$L$34:$L$777,СВЦЭМ!$A$34:$A$777,$A423,СВЦЭМ!$B$34:$B$777,Y$401)+'СЕТ СН'!$F$13</f>
        <v>693.01046382000004</v>
      </c>
    </row>
    <row r="424" spans="1:25" ht="15.75" x14ac:dyDescent="0.2">
      <c r="A424" s="35">
        <f t="shared" si="11"/>
        <v>43457</v>
      </c>
      <c r="B424" s="36">
        <f>SUMIFS(СВЦЭМ!$L$34:$L$777,СВЦЭМ!$A$34:$A$777,$A424,СВЦЭМ!$B$34:$B$777,B$401)+'СЕТ СН'!$F$13</f>
        <v>762.18960987000003</v>
      </c>
      <c r="C424" s="36">
        <f>SUMIFS(СВЦЭМ!$L$34:$L$777,СВЦЭМ!$A$34:$A$777,$A424,СВЦЭМ!$B$34:$B$777,C$401)+'СЕТ СН'!$F$13</f>
        <v>826.04408923000005</v>
      </c>
      <c r="D424" s="36">
        <f>SUMIFS(СВЦЭМ!$L$34:$L$777,СВЦЭМ!$A$34:$A$777,$A424,СВЦЭМ!$B$34:$B$777,D$401)+'СЕТ СН'!$F$13</f>
        <v>890.22493166000004</v>
      </c>
      <c r="E424" s="36">
        <f>SUMIFS(СВЦЭМ!$L$34:$L$777,СВЦЭМ!$A$34:$A$777,$A424,СВЦЭМ!$B$34:$B$777,E$401)+'СЕТ СН'!$F$13</f>
        <v>888.92770211000004</v>
      </c>
      <c r="F424" s="36">
        <f>SUMIFS(СВЦЭМ!$L$34:$L$777,СВЦЭМ!$A$34:$A$777,$A424,СВЦЭМ!$B$34:$B$777,F$401)+'СЕТ СН'!$F$13</f>
        <v>894.41905727999995</v>
      </c>
      <c r="G424" s="36">
        <f>SUMIFS(СВЦЭМ!$L$34:$L$777,СВЦЭМ!$A$34:$A$777,$A424,СВЦЭМ!$B$34:$B$777,G$401)+'СЕТ СН'!$F$13</f>
        <v>885.03243452000004</v>
      </c>
      <c r="H424" s="36">
        <f>SUMIFS(СВЦЭМ!$L$34:$L$777,СВЦЭМ!$A$34:$A$777,$A424,СВЦЭМ!$B$34:$B$777,H$401)+'СЕТ СН'!$F$13</f>
        <v>851.99539684000001</v>
      </c>
      <c r="I424" s="36">
        <f>SUMIFS(СВЦЭМ!$L$34:$L$777,СВЦЭМ!$A$34:$A$777,$A424,СВЦЭМ!$B$34:$B$777,I$401)+'СЕТ СН'!$F$13</f>
        <v>782.97090496999999</v>
      </c>
      <c r="J424" s="36">
        <f>SUMIFS(СВЦЭМ!$L$34:$L$777,СВЦЭМ!$A$34:$A$777,$A424,СВЦЭМ!$B$34:$B$777,J$401)+'СЕТ СН'!$F$13</f>
        <v>718.40680352000004</v>
      </c>
      <c r="K424" s="36">
        <f>SUMIFS(СВЦЭМ!$L$34:$L$777,СВЦЭМ!$A$34:$A$777,$A424,СВЦЭМ!$B$34:$B$777,K$401)+'СЕТ СН'!$F$13</f>
        <v>646.41411424</v>
      </c>
      <c r="L424" s="36">
        <f>SUMIFS(СВЦЭМ!$L$34:$L$777,СВЦЭМ!$A$34:$A$777,$A424,СВЦЭМ!$B$34:$B$777,L$401)+'СЕТ СН'!$F$13</f>
        <v>642.24849476999998</v>
      </c>
      <c r="M424" s="36">
        <f>SUMIFS(СВЦЭМ!$L$34:$L$777,СВЦЭМ!$A$34:$A$777,$A424,СВЦЭМ!$B$34:$B$777,M$401)+'СЕТ СН'!$F$13</f>
        <v>691.06632414000001</v>
      </c>
      <c r="N424" s="36">
        <f>SUMIFS(СВЦЭМ!$L$34:$L$777,СВЦЭМ!$A$34:$A$777,$A424,СВЦЭМ!$B$34:$B$777,N$401)+'СЕТ СН'!$F$13</f>
        <v>750.44545103999997</v>
      </c>
      <c r="O424" s="36">
        <f>SUMIFS(СВЦЭМ!$L$34:$L$777,СВЦЭМ!$A$34:$A$777,$A424,СВЦЭМ!$B$34:$B$777,O$401)+'СЕТ СН'!$F$13</f>
        <v>789.33005804000004</v>
      </c>
      <c r="P424" s="36">
        <f>SUMIFS(СВЦЭМ!$L$34:$L$777,СВЦЭМ!$A$34:$A$777,$A424,СВЦЭМ!$B$34:$B$777,P$401)+'СЕТ СН'!$F$13</f>
        <v>800.30007584999998</v>
      </c>
      <c r="Q424" s="36">
        <f>SUMIFS(СВЦЭМ!$L$34:$L$777,СВЦЭМ!$A$34:$A$777,$A424,СВЦЭМ!$B$34:$B$777,Q$401)+'СЕТ СН'!$F$13</f>
        <v>782.78365450000001</v>
      </c>
      <c r="R424" s="36">
        <f>SUMIFS(СВЦЭМ!$L$34:$L$777,СВЦЭМ!$A$34:$A$777,$A424,СВЦЭМ!$B$34:$B$777,R$401)+'СЕТ СН'!$F$13</f>
        <v>713.38623794</v>
      </c>
      <c r="S424" s="36">
        <f>SUMIFS(СВЦЭМ!$L$34:$L$777,СВЦЭМ!$A$34:$A$777,$A424,СВЦЭМ!$B$34:$B$777,S$401)+'СЕТ СН'!$F$13</f>
        <v>623.18074160000003</v>
      </c>
      <c r="T424" s="36">
        <f>SUMIFS(СВЦЭМ!$L$34:$L$777,СВЦЭМ!$A$34:$A$777,$A424,СВЦЭМ!$B$34:$B$777,T$401)+'СЕТ СН'!$F$13</f>
        <v>588.49198180999997</v>
      </c>
      <c r="U424" s="36">
        <f>SUMIFS(СВЦЭМ!$L$34:$L$777,СВЦЭМ!$A$34:$A$777,$A424,СВЦЭМ!$B$34:$B$777,U$401)+'СЕТ СН'!$F$13</f>
        <v>592.63161763999994</v>
      </c>
      <c r="V424" s="36">
        <f>SUMIFS(СВЦЭМ!$L$34:$L$777,СВЦЭМ!$A$34:$A$777,$A424,СВЦЭМ!$B$34:$B$777,V$401)+'СЕТ СН'!$F$13</f>
        <v>607.78841611999997</v>
      </c>
      <c r="W424" s="36">
        <f>SUMIFS(СВЦЭМ!$L$34:$L$777,СВЦЭМ!$A$34:$A$777,$A424,СВЦЭМ!$B$34:$B$777,W$401)+'СЕТ СН'!$F$13</f>
        <v>619.51220866999995</v>
      </c>
      <c r="X424" s="36">
        <f>SUMIFS(СВЦЭМ!$L$34:$L$777,СВЦЭМ!$A$34:$A$777,$A424,СВЦЭМ!$B$34:$B$777,X$401)+'СЕТ СН'!$F$13</f>
        <v>635.97058904000005</v>
      </c>
      <c r="Y424" s="36">
        <f>SUMIFS(СВЦЭМ!$L$34:$L$777,СВЦЭМ!$A$34:$A$777,$A424,СВЦЭМ!$B$34:$B$777,Y$401)+'СЕТ СН'!$F$13</f>
        <v>698.55693502999998</v>
      </c>
    </row>
    <row r="425" spans="1:25" ht="15.75" x14ac:dyDescent="0.2">
      <c r="A425" s="35">
        <f t="shared" si="11"/>
        <v>43458</v>
      </c>
      <c r="B425" s="36">
        <f>SUMIFS(СВЦЭМ!$L$34:$L$777,СВЦЭМ!$A$34:$A$777,$A425,СВЦЭМ!$B$34:$B$777,B$401)+'СЕТ СН'!$F$13</f>
        <v>767.53809604000003</v>
      </c>
      <c r="C425" s="36">
        <f>SUMIFS(СВЦЭМ!$L$34:$L$777,СВЦЭМ!$A$34:$A$777,$A425,СВЦЭМ!$B$34:$B$777,C$401)+'СЕТ СН'!$F$13</f>
        <v>836.18366006999997</v>
      </c>
      <c r="D425" s="36">
        <f>SUMIFS(СВЦЭМ!$L$34:$L$777,СВЦЭМ!$A$34:$A$777,$A425,СВЦЭМ!$B$34:$B$777,D$401)+'СЕТ СН'!$F$13</f>
        <v>887.44895240000005</v>
      </c>
      <c r="E425" s="36">
        <f>SUMIFS(СВЦЭМ!$L$34:$L$777,СВЦЭМ!$A$34:$A$777,$A425,СВЦЭМ!$B$34:$B$777,E$401)+'СЕТ СН'!$F$13</f>
        <v>885.74981788000002</v>
      </c>
      <c r="F425" s="36">
        <f>SUMIFS(СВЦЭМ!$L$34:$L$777,СВЦЭМ!$A$34:$A$777,$A425,СВЦЭМ!$B$34:$B$777,F$401)+'СЕТ СН'!$F$13</f>
        <v>885.76360145000001</v>
      </c>
      <c r="G425" s="36">
        <f>SUMIFS(СВЦЭМ!$L$34:$L$777,СВЦЭМ!$A$34:$A$777,$A425,СВЦЭМ!$B$34:$B$777,G$401)+'СЕТ СН'!$F$13</f>
        <v>881.87179603000004</v>
      </c>
      <c r="H425" s="36">
        <f>SUMIFS(СВЦЭМ!$L$34:$L$777,СВЦЭМ!$A$34:$A$777,$A425,СВЦЭМ!$B$34:$B$777,H$401)+'СЕТ СН'!$F$13</f>
        <v>853.64198603</v>
      </c>
      <c r="I425" s="36">
        <f>SUMIFS(СВЦЭМ!$L$34:$L$777,СВЦЭМ!$A$34:$A$777,$A425,СВЦЭМ!$B$34:$B$777,I$401)+'СЕТ СН'!$F$13</f>
        <v>769.49409667999998</v>
      </c>
      <c r="J425" s="36">
        <f>SUMIFS(СВЦЭМ!$L$34:$L$777,СВЦЭМ!$A$34:$A$777,$A425,СВЦЭМ!$B$34:$B$777,J$401)+'СЕТ СН'!$F$13</f>
        <v>729.06589282000004</v>
      </c>
      <c r="K425" s="36">
        <f>SUMIFS(СВЦЭМ!$L$34:$L$777,СВЦЭМ!$A$34:$A$777,$A425,СВЦЭМ!$B$34:$B$777,K$401)+'СЕТ СН'!$F$13</f>
        <v>664.90519319999999</v>
      </c>
      <c r="L425" s="36">
        <f>SUMIFS(СВЦЭМ!$L$34:$L$777,СВЦЭМ!$A$34:$A$777,$A425,СВЦЭМ!$B$34:$B$777,L$401)+'СЕТ СН'!$F$13</f>
        <v>662.35188147999997</v>
      </c>
      <c r="M425" s="36">
        <f>SUMIFS(СВЦЭМ!$L$34:$L$777,СВЦЭМ!$A$34:$A$777,$A425,СВЦЭМ!$B$34:$B$777,M$401)+'СЕТ СН'!$F$13</f>
        <v>697.98687587999996</v>
      </c>
      <c r="N425" s="36">
        <f>SUMIFS(СВЦЭМ!$L$34:$L$777,СВЦЭМ!$A$34:$A$777,$A425,СВЦЭМ!$B$34:$B$777,N$401)+'СЕТ СН'!$F$13</f>
        <v>724.51352900999996</v>
      </c>
      <c r="O425" s="36">
        <f>SUMIFS(СВЦЭМ!$L$34:$L$777,СВЦЭМ!$A$34:$A$777,$A425,СВЦЭМ!$B$34:$B$777,O$401)+'СЕТ СН'!$F$13</f>
        <v>748.17496906999997</v>
      </c>
      <c r="P425" s="36">
        <f>SUMIFS(СВЦЭМ!$L$34:$L$777,СВЦЭМ!$A$34:$A$777,$A425,СВЦЭМ!$B$34:$B$777,P$401)+'СЕТ СН'!$F$13</f>
        <v>744.28693006000003</v>
      </c>
      <c r="Q425" s="36">
        <f>SUMIFS(СВЦЭМ!$L$34:$L$777,СВЦЭМ!$A$34:$A$777,$A425,СВЦЭМ!$B$34:$B$777,Q$401)+'СЕТ СН'!$F$13</f>
        <v>715.45800389999999</v>
      </c>
      <c r="R425" s="36">
        <f>SUMIFS(СВЦЭМ!$L$34:$L$777,СВЦЭМ!$A$34:$A$777,$A425,СВЦЭМ!$B$34:$B$777,R$401)+'СЕТ СН'!$F$13</f>
        <v>691.40762891999998</v>
      </c>
      <c r="S425" s="36">
        <f>SUMIFS(СВЦЭМ!$L$34:$L$777,СВЦЭМ!$A$34:$A$777,$A425,СВЦЭМ!$B$34:$B$777,S$401)+'СЕТ СН'!$F$13</f>
        <v>653.52359158000002</v>
      </c>
      <c r="T425" s="36">
        <f>SUMIFS(СВЦЭМ!$L$34:$L$777,СВЦЭМ!$A$34:$A$777,$A425,СВЦЭМ!$B$34:$B$777,T$401)+'СЕТ СН'!$F$13</f>
        <v>635.73689024999999</v>
      </c>
      <c r="U425" s="36">
        <f>SUMIFS(СВЦЭМ!$L$34:$L$777,СВЦЭМ!$A$34:$A$777,$A425,СВЦЭМ!$B$34:$B$777,U$401)+'СЕТ СН'!$F$13</f>
        <v>637.64327197</v>
      </c>
      <c r="V425" s="36">
        <f>SUMIFS(СВЦЭМ!$L$34:$L$777,СВЦЭМ!$A$34:$A$777,$A425,СВЦЭМ!$B$34:$B$777,V$401)+'СЕТ СН'!$F$13</f>
        <v>646.99423462000004</v>
      </c>
      <c r="W425" s="36">
        <f>SUMIFS(СВЦЭМ!$L$34:$L$777,СВЦЭМ!$A$34:$A$777,$A425,СВЦЭМ!$B$34:$B$777,W$401)+'СЕТ СН'!$F$13</f>
        <v>665.29495736000001</v>
      </c>
      <c r="X425" s="36">
        <f>SUMIFS(СВЦЭМ!$L$34:$L$777,СВЦЭМ!$A$34:$A$777,$A425,СВЦЭМ!$B$34:$B$777,X$401)+'СЕТ СН'!$F$13</f>
        <v>669.08780016000003</v>
      </c>
      <c r="Y425" s="36">
        <f>SUMIFS(СВЦЭМ!$L$34:$L$777,СВЦЭМ!$A$34:$A$777,$A425,СВЦЭМ!$B$34:$B$777,Y$401)+'СЕТ СН'!$F$13</f>
        <v>730.35499892999997</v>
      </c>
    </row>
    <row r="426" spans="1:25" ht="15.75" x14ac:dyDescent="0.2">
      <c r="A426" s="35">
        <f t="shared" si="11"/>
        <v>43459</v>
      </c>
      <c r="B426" s="36">
        <f>SUMIFS(СВЦЭМ!$L$34:$L$777,СВЦЭМ!$A$34:$A$777,$A426,СВЦЭМ!$B$34:$B$777,B$401)+'СЕТ СН'!$F$13</f>
        <v>794.65654129999996</v>
      </c>
      <c r="C426" s="36">
        <f>SUMIFS(СВЦЭМ!$L$34:$L$777,СВЦЭМ!$A$34:$A$777,$A426,СВЦЭМ!$B$34:$B$777,C$401)+'СЕТ СН'!$F$13</f>
        <v>855.9905</v>
      </c>
      <c r="D426" s="36">
        <f>SUMIFS(СВЦЭМ!$L$34:$L$777,СВЦЭМ!$A$34:$A$777,$A426,СВЦЭМ!$B$34:$B$777,D$401)+'СЕТ СН'!$F$13</f>
        <v>908.22636980000004</v>
      </c>
      <c r="E426" s="36">
        <f>SUMIFS(СВЦЭМ!$L$34:$L$777,СВЦЭМ!$A$34:$A$777,$A426,СВЦЭМ!$B$34:$B$777,E$401)+'СЕТ СН'!$F$13</f>
        <v>920.83160500999998</v>
      </c>
      <c r="F426" s="36">
        <f>SUMIFS(СВЦЭМ!$L$34:$L$777,СВЦЭМ!$A$34:$A$777,$A426,СВЦЭМ!$B$34:$B$777,F$401)+'СЕТ СН'!$F$13</f>
        <v>921.19946512000001</v>
      </c>
      <c r="G426" s="36">
        <f>SUMIFS(СВЦЭМ!$L$34:$L$777,СВЦЭМ!$A$34:$A$777,$A426,СВЦЭМ!$B$34:$B$777,G$401)+'СЕТ СН'!$F$13</f>
        <v>903.43152656999996</v>
      </c>
      <c r="H426" s="36">
        <f>SUMIFS(СВЦЭМ!$L$34:$L$777,СВЦЭМ!$A$34:$A$777,$A426,СВЦЭМ!$B$34:$B$777,H$401)+'СЕТ СН'!$F$13</f>
        <v>846.19728619</v>
      </c>
      <c r="I426" s="36">
        <f>SUMIFS(СВЦЭМ!$L$34:$L$777,СВЦЭМ!$A$34:$A$777,$A426,СВЦЭМ!$B$34:$B$777,I$401)+'СЕТ СН'!$F$13</f>
        <v>756.36732551</v>
      </c>
      <c r="J426" s="36">
        <f>SUMIFS(СВЦЭМ!$L$34:$L$777,СВЦЭМ!$A$34:$A$777,$A426,СВЦЭМ!$B$34:$B$777,J$401)+'СЕТ СН'!$F$13</f>
        <v>713.80864713000005</v>
      </c>
      <c r="K426" s="36">
        <f>SUMIFS(СВЦЭМ!$L$34:$L$777,СВЦЭМ!$A$34:$A$777,$A426,СВЦЭМ!$B$34:$B$777,K$401)+'СЕТ СН'!$F$13</f>
        <v>662.22904492999999</v>
      </c>
      <c r="L426" s="36">
        <f>SUMIFS(СВЦЭМ!$L$34:$L$777,СВЦЭМ!$A$34:$A$777,$A426,СВЦЭМ!$B$34:$B$777,L$401)+'СЕТ СН'!$F$13</f>
        <v>655.46735472</v>
      </c>
      <c r="M426" s="36">
        <f>SUMIFS(СВЦЭМ!$L$34:$L$777,СВЦЭМ!$A$34:$A$777,$A426,СВЦЭМ!$B$34:$B$777,M$401)+'СЕТ СН'!$F$13</f>
        <v>691.20740737999995</v>
      </c>
      <c r="N426" s="36">
        <f>SUMIFS(СВЦЭМ!$L$34:$L$777,СВЦЭМ!$A$34:$A$777,$A426,СВЦЭМ!$B$34:$B$777,N$401)+'СЕТ СН'!$F$13</f>
        <v>744.71393941999997</v>
      </c>
      <c r="O426" s="36">
        <f>SUMIFS(СВЦЭМ!$L$34:$L$777,СВЦЭМ!$A$34:$A$777,$A426,СВЦЭМ!$B$34:$B$777,O$401)+'СЕТ СН'!$F$13</f>
        <v>777.41319939000005</v>
      </c>
      <c r="P426" s="36">
        <f>SUMIFS(СВЦЭМ!$L$34:$L$777,СВЦЭМ!$A$34:$A$777,$A426,СВЦЭМ!$B$34:$B$777,P$401)+'СЕТ СН'!$F$13</f>
        <v>782.10394566000002</v>
      </c>
      <c r="Q426" s="36">
        <f>SUMIFS(СВЦЭМ!$L$34:$L$777,СВЦЭМ!$A$34:$A$777,$A426,СВЦЭМ!$B$34:$B$777,Q$401)+'СЕТ СН'!$F$13</f>
        <v>771.03225782000004</v>
      </c>
      <c r="R426" s="36">
        <f>SUMIFS(СВЦЭМ!$L$34:$L$777,СВЦЭМ!$A$34:$A$777,$A426,СВЦЭМ!$B$34:$B$777,R$401)+'СЕТ СН'!$F$13</f>
        <v>725.40738424999995</v>
      </c>
      <c r="S426" s="36">
        <f>SUMIFS(СВЦЭМ!$L$34:$L$777,СВЦЭМ!$A$34:$A$777,$A426,СВЦЭМ!$B$34:$B$777,S$401)+'СЕТ СН'!$F$13</f>
        <v>667.26453327000002</v>
      </c>
      <c r="T426" s="36">
        <f>SUMIFS(СВЦЭМ!$L$34:$L$777,СВЦЭМ!$A$34:$A$777,$A426,СВЦЭМ!$B$34:$B$777,T$401)+'СЕТ СН'!$F$13</f>
        <v>628.36282936999999</v>
      </c>
      <c r="U426" s="36">
        <f>SUMIFS(СВЦЭМ!$L$34:$L$777,СВЦЭМ!$A$34:$A$777,$A426,СВЦЭМ!$B$34:$B$777,U$401)+'СЕТ СН'!$F$13</f>
        <v>635.29889213000001</v>
      </c>
      <c r="V426" s="36">
        <f>SUMIFS(СВЦЭМ!$L$34:$L$777,СВЦЭМ!$A$34:$A$777,$A426,СВЦЭМ!$B$34:$B$777,V$401)+'СЕТ СН'!$F$13</f>
        <v>645.83757507999997</v>
      </c>
      <c r="W426" s="36">
        <f>SUMIFS(СВЦЭМ!$L$34:$L$777,СВЦЭМ!$A$34:$A$777,$A426,СВЦЭМ!$B$34:$B$777,W$401)+'СЕТ СН'!$F$13</f>
        <v>654.07282617999999</v>
      </c>
      <c r="X426" s="36">
        <f>SUMIFS(СВЦЭМ!$L$34:$L$777,СВЦЭМ!$A$34:$A$777,$A426,СВЦЭМ!$B$34:$B$777,X$401)+'СЕТ СН'!$F$13</f>
        <v>660.27684875</v>
      </c>
      <c r="Y426" s="36">
        <f>SUMIFS(СВЦЭМ!$L$34:$L$777,СВЦЭМ!$A$34:$A$777,$A426,СВЦЭМ!$B$34:$B$777,Y$401)+'СЕТ СН'!$F$13</f>
        <v>723.26405102000001</v>
      </c>
    </row>
    <row r="427" spans="1:25" ht="15.75" x14ac:dyDescent="0.2">
      <c r="A427" s="35">
        <f t="shared" si="11"/>
        <v>43460</v>
      </c>
      <c r="B427" s="36">
        <f>SUMIFS(СВЦЭМ!$L$34:$L$777,СВЦЭМ!$A$34:$A$777,$A427,СВЦЭМ!$B$34:$B$777,B$401)+'СЕТ СН'!$F$13</f>
        <v>781.61198123999998</v>
      </c>
      <c r="C427" s="36">
        <f>SUMIFS(СВЦЭМ!$L$34:$L$777,СВЦЭМ!$A$34:$A$777,$A427,СВЦЭМ!$B$34:$B$777,C$401)+'СЕТ СН'!$F$13</f>
        <v>862.58602216999998</v>
      </c>
      <c r="D427" s="36">
        <f>SUMIFS(СВЦЭМ!$L$34:$L$777,СВЦЭМ!$A$34:$A$777,$A427,СВЦЭМ!$B$34:$B$777,D$401)+'СЕТ СН'!$F$13</f>
        <v>904.38765034999994</v>
      </c>
      <c r="E427" s="36">
        <f>SUMIFS(СВЦЭМ!$L$34:$L$777,СВЦЭМ!$A$34:$A$777,$A427,СВЦЭМ!$B$34:$B$777,E$401)+'СЕТ СН'!$F$13</f>
        <v>903.39726615999996</v>
      </c>
      <c r="F427" s="36">
        <f>SUMIFS(СВЦЭМ!$L$34:$L$777,СВЦЭМ!$A$34:$A$777,$A427,СВЦЭМ!$B$34:$B$777,F$401)+'СЕТ СН'!$F$13</f>
        <v>902.53452473000004</v>
      </c>
      <c r="G427" s="36">
        <f>SUMIFS(СВЦЭМ!$L$34:$L$777,СВЦЭМ!$A$34:$A$777,$A427,СВЦЭМ!$B$34:$B$777,G$401)+'СЕТ СН'!$F$13</f>
        <v>889.16015663999997</v>
      </c>
      <c r="H427" s="36">
        <f>SUMIFS(СВЦЭМ!$L$34:$L$777,СВЦЭМ!$A$34:$A$777,$A427,СВЦЭМ!$B$34:$B$777,H$401)+'СЕТ СН'!$F$13</f>
        <v>838.39315309999995</v>
      </c>
      <c r="I427" s="36">
        <f>SUMIFS(СВЦЭМ!$L$34:$L$777,СВЦЭМ!$A$34:$A$777,$A427,СВЦЭМ!$B$34:$B$777,I$401)+'СЕТ СН'!$F$13</f>
        <v>766.07858723000004</v>
      </c>
      <c r="J427" s="36">
        <f>SUMIFS(СВЦЭМ!$L$34:$L$777,СВЦЭМ!$A$34:$A$777,$A427,СВЦЭМ!$B$34:$B$777,J$401)+'СЕТ СН'!$F$13</f>
        <v>724.62632552000002</v>
      </c>
      <c r="K427" s="36">
        <f>SUMIFS(СВЦЭМ!$L$34:$L$777,СВЦЭМ!$A$34:$A$777,$A427,СВЦЭМ!$B$34:$B$777,K$401)+'СЕТ СН'!$F$13</f>
        <v>670.87112825999998</v>
      </c>
      <c r="L427" s="36">
        <f>SUMIFS(СВЦЭМ!$L$34:$L$777,СВЦЭМ!$A$34:$A$777,$A427,СВЦЭМ!$B$34:$B$777,L$401)+'СЕТ СН'!$F$13</f>
        <v>669.48966933999998</v>
      </c>
      <c r="M427" s="36">
        <f>SUMIFS(СВЦЭМ!$L$34:$L$777,СВЦЭМ!$A$34:$A$777,$A427,СВЦЭМ!$B$34:$B$777,M$401)+'СЕТ СН'!$F$13</f>
        <v>714.47718705</v>
      </c>
      <c r="N427" s="36">
        <f>SUMIFS(СВЦЭМ!$L$34:$L$777,СВЦЭМ!$A$34:$A$777,$A427,СВЦЭМ!$B$34:$B$777,N$401)+'СЕТ СН'!$F$13</f>
        <v>771.57773682000004</v>
      </c>
      <c r="O427" s="36">
        <f>SUMIFS(СВЦЭМ!$L$34:$L$777,СВЦЭМ!$A$34:$A$777,$A427,СВЦЭМ!$B$34:$B$777,O$401)+'СЕТ СН'!$F$13</f>
        <v>805.69357373000003</v>
      </c>
      <c r="P427" s="36">
        <f>SUMIFS(СВЦЭМ!$L$34:$L$777,СВЦЭМ!$A$34:$A$777,$A427,СВЦЭМ!$B$34:$B$777,P$401)+'СЕТ СН'!$F$13</f>
        <v>818.81991918999995</v>
      </c>
      <c r="Q427" s="36">
        <f>SUMIFS(СВЦЭМ!$L$34:$L$777,СВЦЭМ!$A$34:$A$777,$A427,СВЦЭМ!$B$34:$B$777,Q$401)+'СЕТ СН'!$F$13</f>
        <v>793.90449063000005</v>
      </c>
      <c r="R427" s="36">
        <f>SUMIFS(СВЦЭМ!$L$34:$L$777,СВЦЭМ!$A$34:$A$777,$A427,СВЦЭМ!$B$34:$B$777,R$401)+'СЕТ СН'!$F$13</f>
        <v>749.48372586000005</v>
      </c>
      <c r="S427" s="36">
        <f>SUMIFS(СВЦЭМ!$L$34:$L$777,СВЦЭМ!$A$34:$A$777,$A427,СВЦЭМ!$B$34:$B$777,S$401)+'СЕТ СН'!$F$13</f>
        <v>672.85675312000001</v>
      </c>
      <c r="T427" s="36">
        <f>SUMIFS(СВЦЭМ!$L$34:$L$777,СВЦЭМ!$A$34:$A$777,$A427,СВЦЭМ!$B$34:$B$777,T$401)+'СЕТ СН'!$F$13</f>
        <v>644.53212766000001</v>
      </c>
      <c r="U427" s="36">
        <f>SUMIFS(СВЦЭМ!$L$34:$L$777,СВЦЭМ!$A$34:$A$777,$A427,СВЦЭМ!$B$34:$B$777,U$401)+'СЕТ СН'!$F$13</f>
        <v>646.22416194000004</v>
      </c>
      <c r="V427" s="36">
        <f>SUMIFS(СВЦЭМ!$L$34:$L$777,СВЦЭМ!$A$34:$A$777,$A427,СВЦЭМ!$B$34:$B$777,V$401)+'СЕТ СН'!$F$13</f>
        <v>654.59198831000003</v>
      </c>
      <c r="W427" s="36">
        <f>SUMIFS(СВЦЭМ!$L$34:$L$777,СВЦЭМ!$A$34:$A$777,$A427,СВЦЭМ!$B$34:$B$777,W$401)+'СЕТ СН'!$F$13</f>
        <v>666.85921795000002</v>
      </c>
      <c r="X427" s="36">
        <f>SUMIFS(СВЦЭМ!$L$34:$L$777,СВЦЭМ!$A$34:$A$777,$A427,СВЦЭМ!$B$34:$B$777,X$401)+'СЕТ СН'!$F$13</f>
        <v>676.14601703000005</v>
      </c>
      <c r="Y427" s="36">
        <f>SUMIFS(СВЦЭМ!$L$34:$L$777,СВЦЭМ!$A$34:$A$777,$A427,СВЦЭМ!$B$34:$B$777,Y$401)+'СЕТ СН'!$F$13</f>
        <v>732.30390481999996</v>
      </c>
    </row>
    <row r="428" spans="1:25" ht="15.75" x14ac:dyDescent="0.2">
      <c r="A428" s="35">
        <f t="shared" si="11"/>
        <v>43461</v>
      </c>
      <c r="B428" s="36">
        <f>SUMIFS(СВЦЭМ!$L$34:$L$777,СВЦЭМ!$A$34:$A$777,$A428,СВЦЭМ!$B$34:$B$777,B$401)+'СЕТ СН'!$F$13</f>
        <v>806.78911813000002</v>
      </c>
      <c r="C428" s="36">
        <f>SUMIFS(СВЦЭМ!$L$34:$L$777,СВЦЭМ!$A$34:$A$777,$A428,СВЦЭМ!$B$34:$B$777,C$401)+'СЕТ СН'!$F$13</f>
        <v>864.56871601</v>
      </c>
      <c r="D428" s="36">
        <f>SUMIFS(СВЦЭМ!$L$34:$L$777,СВЦЭМ!$A$34:$A$777,$A428,СВЦЭМ!$B$34:$B$777,D$401)+'СЕТ СН'!$F$13</f>
        <v>907.52858914000001</v>
      </c>
      <c r="E428" s="36">
        <f>SUMIFS(СВЦЭМ!$L$34:$L$777,СВЦЭМ!$A$34:$A$777,$A428,СВЦЭМ!$B$34:$B$777,E$401)+'СЕТ СН'!$F$13</f>
        <v>936.53502261000006</v>
      </c>
      <c r="F428" s="36">
        <f>SUMIFS(СВЦЭМ!$L$34:$L$777,СВЦЭМ!$A$34:$A$777,$A428,СВЦЭМ!$B$34:$B$777,F$401)+'СЕТ СН'!$F$13</f>
        <v>940.47114488</v>
      </c>
      <c r="G428" s="36">
        <f>SUMIFS(СВЦЭМ!$L$34:$L$777,СВЦЭМ!$A$34:$A$777,$A428,СВЦЭМ!$B$34:$B$777,G$401)+'СЕТ СН'!$F$13</f>
        <v>930.62700620999999</v>
      </c>
      <c r="H428" s="36">
        <f>SUMIFS(СВЦЭМ!$L$34:$L$777,СВЦЭМ!$A$34:$A$777,$A428,СВЦЭМ!$B$34:$B$777,H$401)+'СЕТ СН'!$F$13</f>
        <v>893.27052126000001</v>
      </c>
      <c r="I428" s="36">
        <f>SUMIFS(СВЦЭМ!$L$34:$L$777,СВЦЭМ!$A$34:$A$777,$A428,СВЦЭМ!$B$34:$B$777,I$401)+'СЕТ СН'!$F$13</f>
        <v>809.60295377</v>
      </c>
      <c r="J428" s="36">
        <f>SUMIFS(СВЦЭМ!$L$34:$L$777,СВЦЭМ!$A$34:$A$777,$A428,СВЦЭМ!$B$34:$B$777,J$401)+'СЕТ СН'!$F$13</f>
        <v>768.58703364999997</v>
      </c>
      <c r="K428" s="36">
        <f>SUMIFS(СВЦЭМ!$L$34:$L$777,СВЦЭМ!$A$34:$A$777,$A428,СВЦЭМ!$B$34:$B$777,K$401)+'СЕТ СН'!$F$13</f>
        <v>725.33104628000001</v>
      </c>
      <c r="L428" s="36">
        <f>SUMIFS(СВЦЭМ!$L$34:$L$777,СВЦЭМ!$A$34:$A$777,$A428,СВЦЭМ!$B$34:$B$777,L$401)+'СЕТ СН'!$F$13</f>
        <v>729.15509773999997</v>
      </c>
      <c r="M428" s="36">
        <f>SUMIFS(СВЦЭМ!$L$34:$L$777,СВЦЭМ!$A$34:$A$777,$A428,СВЦЭМ!$B$34:$B$777,M$401)+'СЕТ СН'!$F$13</f>
        <v>770.58992708999995</v>
      </c>
      <c r="N428" s="36">
        <f>SUMIFS(СВЦЭМ!$L$34:$L$777,СВЦЭМ!$A$34:$A$777,$A428,СВЦЭМ!$B$34:$B$777,N$401)+'СЕТ СН'!$F$13</f>
        <v>803.40429748999998</v>
      </c>
      <c r="O428" s="36">
        <f>SUMIFS(СВЦЭМ!$L$34:$L$777,СВЦЭМ!$A$34:$A$777,$A428,СВЦЭМ!$B$34:$B$777,O$401)+'СЕТ СН'!$F$13</f>
        <v>818.87724473000003</v>
      </c>
      <c r="P428" s="36">
        <f>SUMIFS(СВЦЭМ!$L$34:$L$777,СВЦЭМ!$A$34:$A$777,$A428,СВЦЭМ!$B$34:$B$777,P$401)+'СЕТ СН'!$F$13</f>
        <v>846.18359147000001</v>
      </c>
      <c r="Q428" s="36">
        <f>SUMIFS(СВЦЭМ!$L$34:$L$777,СВЦЭМ!$A$34:$A$777,$A428,СВЦЭМ!$B$34:$B$777,Q$401)+'СЕТ СН'!$F$13</f>
        <v>849.40796055999999</v>
      </c>
      <c r="R428" s="36">
        <f>SUMIFS(СВЦЭМ!$L$34:$L$777,СВЦЭМ!$A$34:$A$777,$A428,СВЦЭМ!$B$34:$B$777,R$401)+'СЕТ СН'!$F$13</f>
        <v>807.30190241000003</v>
      </c>
      <c r="S428" s="36">
        <f>SUMIFS(СВЦЭМ!$L$34:$L$777,СВЦЭМ!$A$34:$A$777,$A428,СВЦЭМ!$B$34:$B$777,S$401)+'СЕТ СН'!$F$13</f>
        <v>744.79301835000001</v>
      </c>
      <c r="T428" s="36">
        <f>SUMIFS(СВЦЭМ!$L$34:$L$777,СВЦЭМ!$A$34:$A$777,$A428,СВЦЭМ!$B$34:$B$777,T$401)+'СЕТ СН'!$F$13</f>
        <v>707.69111539999994</v>
      </c>
      <c r="U428" s="36">
        <f>SUMIFS(СВЦЭМ!$L$34:$L$777,СВЦЭМ!$A$34:$A$777,$A428,СВЦЭМ!$B$34:$B$777,U$401)+'СЕТ СН'!$F$13</f>
        <v>708.93022855000004</v>
      </c>
      <c r="V428" s="36">
        <f>SUMIFS(СВЦЭМ!$L$34:$L$777,СВЦЭМ!$A$34:$A$777,$A428,СВЦЭМ!$B$34:$B$777,V$401)+'СЕТ СН'!$F$13</f>
        <v>718.84173102</v>
      </c>
      <c r="W428" s="36">
        <f>SUMIFS(СВЦЭМ!$L$34:$L$777,СВЦЭМ!$A$34:$A$777,$A428,СВЦЭМ!$B$34:$B$777,W$401)+'СЕТ СН'!$F$13</f>
        <v>731.49548244000005</v>
      </c>
      <c r="X428" s="36">
        <f>SUMIFS(СВЦЭМ!$L$34:$L$777,СВЦЭМ!$A$34:$A$777,$A428,СВЦЭМ!$B$34:$B$777,X$401)+'СЕТ СН'!$F$13</f>
        <v>747.13127466000003</v>
      </c>
      <c r="Y428" s="36">
        <f>SUMIFS(СВЦЭМ!$L$34:$L$777,СВЦЭМ!$A$34:$A$777,$A428,СВЦЭМ!$B$34:$B$777,Y$401)+'СЕТ СН'!$F$13</f>
        <v>797.11196665</v>
      </c>
    </row>
    <row r="429" spans="1:25" ht="15.75" x14ac:dyDescent="0.2">
      <c r="A429" s="35">
        <f t="shared" si="11"/>
        <v>43462</v>
      </c>
      <c r="B429" s="36">
        <f>SUMIFS(СВЦЭМ!$L$34:$L$777,СВЦЭМ!$A$34:$A$777,$A429,СВЦЭМ!$B$34:$B$777,B$401)+'СЕТ СН'!$F$13</f>
        <v>836.44335079999996</v>
      </c>
      <c r="C429" s="36">
        <f>SUMIFS(СВЦЭМ!$L$34:$L$777,СВЦЭМ!$A$34:$A$777,$A429,СВЦЭМ!$B$34:$B$777,C$401)+'СЕТ СН'!$F$13</f>
        <v>878.51959723000004</v>
      </c>
      <c r="D429" s="36">
        <f>SUMIFS(СВЦЭМ!$L$34:$L$777,СВЦЭМ!$A$34:$A$777,$A429,СВЦЭМ!$B$34:$B$777,D$401)+'СЕТ СН'!$F$13</f>
        <v>930.70636731000002</v>
      </c>
      <c r="E429" s="36">
        <f>SUMIFS(СВЦЭМ!$L$34:$L$777,СВЦЭМ!$A$34:$A$777,$A429,СВЦЭМ!$B$34:$B$777,E$401)+'СЕТ СН'!$F$13</f>
        <v>938.21724148999999</v>
      </c>
      <c r="F429" s="36">
        <f>SUMIFS(СВЦЭМ!$L$34:$L$777,СВЦЭМ!$A$34:$A$777,$A429,СВЦЭМ!$B$34:$B$777,F$401)+'СЕТ СН'!$F$13</f>
        <v>947.07080081000004</v>
      </c>
      <c r="G429" s="36">
        <f>SUMIFS(СВЦЭМ!$L$34:$L$777,СВЦЭМ!$A$34:$A$777,$A429,СВЦЭМ!$B$34:$B$777,G$401)+'СЕТ СН'!$F$13</f>
        <v>925.58226816000001</v>
      </c>
      <c r="H429" s="36">
        <f>SUMIFS(СВЦЭМ!$L$34:$L$777,СВЦЭМ!$A$34:$A$777,$A429,СВЦЭМ!$B$34:$B$777,H$401)+'СЕТ СН'!$F$13</f>
        <v>872.89737917000002</v>
      </c>
      <c r="I429" s="36">
        <f>SUMIFS(СВЦЭМ!$L$34:$L$777,СВЦЭМ!$A$34:$A$777,$A429,СВЦЭМ!$B$34:$B$777,I$401)+'СЕТ СН'!$F$13</f>
        <v>793.47978812999997</v>
      </c>
      <c r="J429" s="36">
        <f>SUMIFS(СВЦЭМ!$L$34:$L$777,СВЦЭМ!$A$34:$A$777,$A429,СВЦЭМ!$B$34:$B$777,J$401)+'СЕТ СН'!$F$13</f>
        <v>742.18948019000004</v>
      </c>
      <c r="K429" s="36">
        <f>SUMIFS(СВЦЭМ!$L$34:$L$777,СВЦЭМ!$A$34:$A$777,$A429,СВЦЭМ!$B$34:$B$777,K$401)+'СЕТ СН'!$F$13</f>
        <v>687.32391067000003</v>
      </c>
      <c r="L429" s="36">
        <f>SUMIFS(СВЦЭМ!$L$34:$L$777,СВЦЭМ!$A$34:$A$777,$A429,СВЦЭМ!$B$34:$B$777,L$401)+'СЕТ СН'!$F$13</f>
        <v>684.06559070000003</v>
      </c>
      <c r="M429" s="36">
        <f>SUMIFS(СВЦЭМ!$L$34:$L$777,СВЦЭМ!$A$34:$A$777,$A429,СВЦЭМ!$B$34:$B$777,M$401)+'СЕТ СН'!$F$13</f>
        <v>724.84954160999996</v>
      </c>
      <c r="N429" s="36">
        <f>SUMIFS(СВЦЭМ!$L$34:$L$777,СВЦЭМ!$A$34:$A$777,$A429,СВЦЭМ!$B$34:$B$777,N$401)+'СЕТ СН'!$F$13</f>
        <v>762.98217124999996</v>
      </c>
      <c r="O429" s="36">
        <f>SUMIFS(СВЦЭМ!$L$34:$L$777,СВЦЭМ!$A$34:$A$777,$A429,СВЦЭМ!$B$34:$B$777,O$401)+'СЕТ СН'!$F$13</f>
        <v>802.38076555999999</v>
      </c>
      <c r="P429" s="36">
        <f>SUMIFS(СВЦЭМ!$L$34:$L$777,СВЦЭМ!$A$34:$A$777,$A429,СВЦЭМ!$B$34:$B$777,P$401)+'СЕТ СН'!$F$13</f>
        <v>813.12777063999999</v>
      </c>
      <c r="Q429" s="36">
        <f>SUMIFS(СВЦЭМ!$L$34:$L$777,СВЦЭМ!$A$34:$A$777,$A429,СВЦЭМ!$B$34:$B$777,Q$401)+'СЕТ СН'!$F$13</f>
        <v>794.47281501999998</v>
      </c>
      <c r="R429" s="36">
        <f>SUMIFS(СВЦЭМ!$L$34:$L$777,СВЦЭМ!$A$34:$A$777,$A429,СВЦЭМ!$B$34:$B$777,R$401)+'СЕТ СН'!$F$13</f>
        <v>749.68506474000003</v>
      </c>
      <c r="S429" s="36">
        <f>SUMIFS(СВЦЭМ!$L$34:$L$777,СВЦЭМ!$A$34:$A$777,$A429,СВЦЭМ!$B$34:$B$777,S$401)+'СЕТ СН'!$F$13</f>
        <v>687.64852375999999</v>
      </c>
      <c r="T429" s="36">
        <f>SUMIFS(СВЦЭМ!$L$34:$L$777,СВЦЭМ!$A$34:$A$777,$A429,СВЦЭМ!$B$34:$B$777,T$401)+'СЕТ СН'!$F$13</f>
        <v>652.28403223999999</v>
      </c>
      <c r="U429" s="36">
        <f>SUMIFS(СВЦЭМ!$L$34:$L$777,СВЦЭМ!$A$34:$A$777,$A429,СВЦЭМ!$B$34:$B$777,U$401)+'СЕТ СН'!$F$13</f>
        <v>656.08130932999995</v>
      </c>
      <c r="V429" s="36">
        <f>SUMIFS(СВЦЭМ!$L$34:$L$777,СВЦЭМ!$A$34:$A$777,$A429,СВЦЭМ!$B$34:$B$777,V$401)+'СЕТ СН'!$F$13</f>
        <v>666.39239230999999</v>
      </c>
      <c r="W429" s="36">
        <f>SUMIFS(СВЦЭМ!$L$34:$L$777,СВЦЭМ!$A$34:$A$777,$A429,СВЦЭМ!$B$34:$B$777,W$401)+'СЕТ СН'!$F$13</f>
        <v>673.04140952</v>
      </c>
      <c r="X429" s="36">
        <f>SUMIFS(СВЦЭМ!$L$34:$L$777,СВЦЭМ!$A$34:$A$777,$A429,СВЦЭМ!$B$34:$B$777,X$401)+'СЕТ СН'!$F$13</f>
        <v>685.28369586999997</v>
      </c>
      <c r="Y429" s="36">
        <f>SUMIFS(СВЦЭМ!$L$34:$L$777,СВЦЭМ!$A$34:$A$777,$A429,СВЦЭМ!$B$34:$B$777,Y$401)+'СЕТ СН'!$F$13</f>
        <v>752.49281704999999</v>
      </c>
    </row>
    <row r="430" spans="1:25" ht="15.75" x14ac:dyDescent="0.2">
      <c r="A430" s="35">
        <f t="shared" si="11"/>
        <v>43463</v>
      </c>
      <c r="B430" s="36">
        <f>SUMIFS(СВЦЭМ!$L$34:$L$777,СВЦЭМ!$A$34:$A$777,$A430,СВЦЭМ!$B$34:$B$777,B$401)+'СЕТ СН'!$F$13</f>
        <v>816.3871901</v>
      </c>
      <c r="C430" s="36">
        <f>SUMIFS(СВЦЭМ!$L$34:$L$777,СВЦЭМ!$A$34:$A$777,$A430,СВЦЭМ!$B$34:$B$777,C$401)+'СЕТ СН'!$F$13</f>
        <v>892.67890145000001</v>
      </c>
      <c r="D430" s="36">
        <f>SUMIFS(СВЦЭМ!$L$34:$L$777,СВЦЭМ!$A$34:$A$777,$A430,СВЦЭМ!$B$34:$B$777,D$401)+'СЕТ СН'!$F$13</f>
        <v>953.41261287999998</v>
      </c>
      <c r="E430" s="36">
        <f>SUMIFS(СВЦЭМ!$L$34:$L$777,СВЦЭМ!$A$34:$A$777,$A430,СВЦЭМ!$B$34:$B$777,E$401)+'СЕТ СН'!$F$13</f>
        <v>966.59938821000003</v>
      </c>
      <c r="F430" s="36">
        <f>SUMIFS(СВЦЭМ!$L$34:$L$777,СВЦЭМ!$A$34:$A$777,$A430,СВЦЭМ!$B$34:$B$777,F$401)+'СЕТ СН'!$F$13</f>
        <v>966.55756068999995</v>
      </c>
      <c r="G430" s="36">
        <f>SUMIFS(СВЦЭМ!$L$34:$L$777,СВЦЭМ!$A$34:$A$777,$A430,СВЦЭМ!$B$34:$B$777,G$401)+'СЕТ СН'!$F$13</f>
        <v>952.82399660999999</v>
      </c>
      <c r="H430" s="36">
        <f>SUMIFS(СВЦЭМ!$L$34:$L$777,СВЦЭМ!$A$34:$A$777,$A430,СВЦЭМ!$B$34:$B$777,H$401)+'СЕТ СН'!$F$13</f>
        <v>881.15050406</v>
      </c>
      <c r="I430" s="36">
        <f>SUMIFS(СВЦЭМ!$L$34:$L$777,СВЦЭМ!$A$34:$A$777,$A430,СВЦЭМ!$B$34:$B$777,I$401)+'СЕТ СН'!$F$13</f>
        <v>819.82100619000005</v>
      </c>
      <c r="J430" s="36">
        <f>SUMIFS(СВЦЭМ!$L$34:$L$777,СВЦЭМ!$A$34:$A$777,$A430,СВЦЭМ!$B$34:$B$777,J$401)+'СЕТ СН'!$F$13</f>
        <v>778.43155657</v>
      </c>
      <c r="K430" s="36">
        <f>SUMIFS(СВЦЭМ!$L$34:$L$777,СВЦЭМ!$A$34:$A$777,$A430,СВЦЭМ!$B$34:$B$777,K$401)+'СЕТ СН'!$F$13</f>
        <v>715.14791621999996</v>
      </c>
      <c r="L430" s="36">
        <f>SUMIFS(СВЦЭМ!$L$34:$L$777,СВЦЭМ!$A$34:$A$777,$A430,СВЦЭМ!$B$34:$B$777,L$401)+'СЕТ СН'!$F$13</f>
        <v>714.08226277999995</v>
      </c>
      <c r="M430" s="36">
        <f>SUMIFS(СВЦЭМ!$L$34:$L$777,СВЦЭМ!$A$34:$A$777,$A430,СВЦЭМ!$B$34:$B$777,M$401)+'СЕТ СН'!$F$13</f>
        <v>769.56134165000003</v>
      </c>
      <c r="N430" s="36">
        <f>SUMIFS(СВЦЭМ!$L$34:$L$777,СВЦЭМ!$A$34:$A$777,$A430,СВЦЭМ!$B$34:$B$777,N$401)+'СЕТ СН'!$F$13</f>
        <v>803.90064244999996</v>
      </c>
      <c r="O430" s="36">
        <f>SUMIFS(СВЦЭМ!$L$34:$L$777,СВЦЭМ!$A$34:$A$777,$A430,СВЦЭМ!$B$34:$B$777,O$401)+'СЕТ СН'!$F$13</f>
        <v>812.07927762999998</v>
      </c>
      <c r="P430" s="36">
        <f>SUMIFS(СВЦЭМ!$L$34:$L$777,СВЦЭМ!$A$34:$A$777,$A430,СВЦЭМ!$B$34:$B$777,P$401)+'СЕТ СН'!$F$13</f>
        <v>817.28841550000004</v>
      </c>
      <c r="Q430" s="36">
        <f>SUMIFS(СВЦЭМ!$L$34:$L$777,СВЦЭМ!$A$34:$A$777,$A430,СВЦЭМ!$B$34:$B$777,Q$401)+'СЕТ СН'!$F$13</f>
        <v>807.53360262000001</v>
      </c>
      <c r="R430" s="36">
        <f>SUMIFS(СВЦЭМ!$L$34:$L$777,СВЦЭМ!$A$34:$A$777,$A430,СВЦЭМ!$B$34:$B$777,R$401)+'СЕТ СН'!$F$13</f>
        <v>769.99338726999997</v>
      </c>
      <c r="S430" s="36">
        <f>SUMIFS(СВЦЭМ!$L$34:$L$777,СВЦЭМ!$A$34:$A$777,$A430,СВЦЭМ!$B$34:$B$777,S$401)+'СЕТ СН'!$F$13</f>
        <v>701.88414340999998</v>
      </c>
      <c r="T430" s="36">
        <f>SUMIFS(СВЦЭМ!$L$34:$L$777,СВЦЭМ!$A$34:$A$777,$A430,СВЦЭМ!$B$34:$B$777,T$401)+'СЕТ СН'!$F$13</f>
        <v>678.86106577999999</v>
      </c>
      <c r="U430" s="36">
        <f>SUMIFS(СВЦЭМ!$L$34:$L$777,СВЦЭМ!$A$34:$A$777,$A430,СВЦЭМ!$B$34:$B$777,U$401)+'СЕТ СН'!$F$13</f>
        <v>678.31935238999995</v>
      </c>
      <c r="V430" s="36">
        <f>SUMIFS(СВЦЭМ!$L$34:$L$777,СВЦЭМ!$A$34:$A$777,$A430,СВЦЭМ!$B$34:$B$777,V$401)+'СЕТ СН'!$F$13</f>
        <v>697.02568888999997</v>
      </c>
      <c r="W430" s="36">
        <f>SUMIFS(СВЦЭМ!$L$34:$L$777,СВЦЭМ!$A$34:$A$777,$A430,СВЦЭМ!$B$34:$B$777,W$401)+'СЕТ СН'!$F$13</f>
        <v>701.60004473000004</v>
      </c>
      <c r="X430" s="36">
        <f>SUMIFS(СВЦЭМ!$L$34:$L$777,СВЦЭМ!$A$34:$A$777,$A430,СВЦЭМ!$B$34:$B$777,X$401)+'СЕТ СН'!$F$13</f>
        <v>706.45871982000006</v>
      </c>
      <c r="Y430" s="36">
        <f>SUMIFS(СВЦЭМ!$L$34:$L$777,СВЦЭМ!$A$34:$A$777,$A430,СВЦЭМ!$B$34:$B$777,Y$401)+'СЕТ СН'!$F$13</f>
        <v>763.44216767</v>
      </c>
    </row>
    <row r="431" spans="1:25" ht="15.75" x14ac:dyDescent="0.2">
      <c r="A431" s="35">
        <f t="shared" si="11"/>
        <v>43464</v>
      </c>
      <c r="B431" s="36">
        <f>SUMIFS(СВЦЭМ!$L$34:$L$777,СВЦЭМ!$A$34:$A$777,$A431,СВЦЭМ!$B$34:$B$777,B$401)+'СЕТ СН'!$F$13</f>
        <v>830.24235909000004</v>
      </c>
      <c r="C431" s="36">
        <f>SUMIFS(СВЦЭМ!$L$34:$L$777,СВЦЭМ!$A$34:$A$777,$A431,СВЦЭМ!$B$34:$B$777,C$401)+'СЕТ СН'!$F$13</f>
        <v>890.58741459999999</v>
      </c>
      <c r="D431" s="36">
        <f>SUMIFS(СВЦЭМ!$L$34:$L$777,СВЦЭМ!$A$34:$A$777,$A431,СВЦЭМ!$B$34:$B$777,D$401)+'СЕТ СН'!$F$13</f>
        <v>910.51448420999998</v>
      </c>
      <c r="E431" s="36">
        <f>SUMIFS(СВЦЭМ!$L$34:$L$777,СВЦЭМ!$A$34:$A$777,$A431,СВЦЭМ!$B$34:$B$777,E$401)+'СЕТ СН'!$F$13</f>
        <v>909.21706088999997</v>
      </c>
      <c r="F431" s="36">
        <f>SUMIFS(СВЦЭМ!$L$34:$L$777,СВЦЭМ!$A$34:$A$777,$A431,СВЦЭМ!$B$34:$B$777,F$401)+'СЕТ СН'!$F$13</f>
        <v>909.21629253000003</v>
      </c>
      <c r="G431" s="36">
        <f>SUMIFS(СВЦЭМ!$L$34:$L$777,СВЦЭМ!$A$34:$A$777,$A431,СВЦЭМ!$B$34:$B$777,G$401)+'СЕТ СН'!$F$13</f>
        <v>911.17288555000005</v>
      </c>
      <c r="H431" s="36">
        <f>SUMIFS(СВЦЭМ!$L$34:$L$777,СВЦЭМ!$A$34:$A$777,$A431,СВЦЭМ!$B$34:$B$777,H$401)+'СЕТ СН'!$F$13</f>
        <v>900.45158542000001</v>
      </c>
      <c r="I431" s="36">
        <f>SUMIFS(СВЦЭМ!$L$34:$L$777,СВЦЭМ!$A$34:$A$777,$A431,СВЦЭМ!$B$34:$B$777,I$401)+'СЕТ СН'!$F$13</f>
        <v>862.49823179999999</v>
      </c>
      <c r="J431" s="36">
        <f>SUMIFS(СВЦЭМ!$L$34:$L$777,СВЦЭМ!$A$34:$A$777,$A431,СВЦЭМ!$B$34:$B$777,J$401)+'СЕТ СН'!$F$13</f>
        <v>804.78368485999999</v>
      </c>
      <c r="K431" s="36">
        <f>SUMIFS(СВЦЭМ!$L$34:$L$777,СВЦЭМ!$A$34:$A$777,$A431,СВЦЭМ!$B$34:$B$777,K$401)+'СЕТ СН'!$F$13</f>
        <v>731.61459200000002</v>
      </c>
      <c r="L431" s="36">
        <f>SUMIFS(СВЦЭМ!$L$34:$L$777,СВЦЭМ!$A$34:$A$777,$A431,СВЦЭМ!$B$34:$B$777,L$401)+'СЕТ СН'!$F$13</f>
        <v>717.67641934999995</v>
      </c>
      <c r="M431" s="36">
        <f>SUMIFS(СВЦЭМ!$L$34:$L$777,СВЦЭМ!$A$34:$A$777,$A431,СВЦЭМ!$B$34:$B$777,M$401)+'СЕТ СН'!$F$13</f>
        <v>761.48465126999997</v>
      </c>
      <c r="N431" s="36">
        <f>SUMIFS(СВЦЭМ!$L$34:$L$777,СВЦЭМ!$A$34:$A$777,$A431,СВЦЭМ!$B$34:$B$777,N$401)+'СЕТ СН'!$F$13</f>
        <v>800.23767067999995</v>
      </c>
      <c r="O431" s="36">
        <f>SUMIFS(СВЦЭМ!$L$34:$L$777,СВЦЭМ!$A$34:$A$777,$A431,СВЦЭМ!$B$34:$B$777,O$401)+'СЕТ СН'!$F$13</f>
        <v>834.04456406999998</v>
      </c>
      <c r="P431" s="36">
        <f>SUMIFS(СВЦЭМ!$L$34:$L$777,СВЦЭМ!$A$34:$A$777,$A431,СВЦЭМ!$B$34:$B$777,P$401)+'СЕТ СН'!$F$13</f>
        <v>831.83768253000005</v>
      </c>
      <c r="Q431" s="36">
        <f>SUMIFS(СВЦЭМ!$L$34:$L$777,СВЦЭМ!$A$34:$A$777,$A431,СВЦЭМ!$B$34:$B$777,Q$401)+'СЕТ СН'!$F$13</f>
        <v>823.82306463999998</v>
      </c>
      <c r="R431" s="36">
        <f>SUMIFS(СВЦЭМ!$L$34:$L$777,СВЦЭМ!$A$34:$A$777,$A431,СВЦЭМ!$B$34:$B$777,R$401)+'СЕТ СН'!$F$13</f>
        <v>771.98870583999997</v>
      </c>
      <c r="S431" s="36">
        <f>SUMIFS(СВЦЭМ!$L$34:$L$777,СВЦЭМ!$A$34:$A$777,$A431,СВЦЭМ!$B$34:$B$777,S$401)+'СЕТ СН'!$F$13</f>
        <v>706.79076012999997</v>
      </c>
      <c r="T431" s="36">
        <f>SUMIFS(СВЦЭМ!$L$34:$L$777,СВЦЭМ!$A$34:$A$777,$A431,СВЦЭМ!$B$34:$B$777,T$401)+'СЕТ СН'!$F$13</f>
        <v>675.45499765</v>
      </c>
      <c r="U431" s="36">
        <f>SUMIFS(СВЦЭМ!$L$34:$L$777,СВЦЭМ!$A$34:$A$777,$A431,СВЦЭМ!$B$34:$B$777,U$401)+'СЕТ СН'!$F$13</f>
        <v>671.55016637000006</v>
      </c>
      <c r="V431" s="36">
        <f>SUMIFS(СВЦЭМ!$L$34:$L$777,СВЦЭМ!$A$34:$A$777,$A431,СВЦЭМ!$B$34:$B$777,V$401)+'СЕТ СН'!$F$13</f>
        <v>682.63711907000004</v>
      </c>
      <c r="W431" s="36">
        <f>SUMIFS(СВЦЭМ!$L$34:$L$777,СВЦЭМ!$A$34:$A$777,$A431,СВЦЭМ!$B$34:$B$777,W$401)+'СЕТ СН'!$F$13</f>
        <v>691.75924699999996</v>
      </c>
      <c r="X431" s="36">
        <f>SUMIFS(СВЦЭМ!$L$34:$L$777,СВЦЭМ!$A$34:$A$777,$A431,СВЦЭМ!$B$34:$B$777,X$401)+'СЕТ СН'!$F$13</f>
        <v>674.60767771999997</v>
      </c>
      <c r="Y431" s="36">
        <f>SUMIFS(СВЦЭМ!$L$34:$L$777,СВЦЭМ!$A$34:$A$777,$A431,СВЦЭМ!$B$34:$B$777,Y$401)+'СЕТ СН'!$F$13</f>
        <v>713.64568926000004</v>
      </c>
    </row>
    <row r="432" spans="1:25" ht="15.75" x14ac:dyDescent="0.2">
      <c r="A432" s="35">
        <f t="shared" si="11"/>
        <v>43465</v>
      </c>
      <c r="B432" s="36">
        <f>SUMIFS(СВЦЭМ!$L$34:$L$777,СВЦЭМ!$A$34:$A$777,$A432,СВЦЭМ!$B$34:$B$777,B$401)+'СЕТ СН'!$F$13</f>
        <v>828.85650611999995</v>
      </c>
      <c r="C432" s="36">
        <f>SUMIFS(СВЦЭМ!$L$34:$L$777,СВЦЭМ!$A$34:$A$777,$A432,СВЦЭМ!$B$34:$B$777,C$401)+'СЕТ СН'!$F$13</f>
        <v>886.82890220000002</v>
      </c>
      <c r="D432" s="36">
        <f>SUMIFS(СВЦЭМ!$L$34:$L$777,СВЦЭМ!$A$34:$A$777,$A432,СВЦЭМ!$B$34:$B$777,D$401)+'СЕТ СН'!$F$13</f>
        <v>902.89615173000004</v>
      </c>
      <c r="E432" s="36">
        <f>SUMIFS(СВЦЭМ!$L$34:$L$777,СВЦЭМ!$A$34:$A$777,$A432,СВЦЭМ!$B$34:$B$777,E$401)+'СЕТ СН'!$F$13</f>
        <v>904.14832407999995</v>
      </c>
      <c r="F432" s="36">
        <f>SUMIFS(СВЦЭМ!$L$34:$L$777,СВЦЭМ!$A$34:$A$777,$A432,СВЦЭМ!$B$34:$B$777,F$401)+'СЕТ СН'!$F$13</f>
        <v>903.05477154000005</v>
      </c>
      <c r="G432" s="36">
        <f>SUMIFS(СВЦЭМ!$L$34:$L$777,СВЦЭМ!$A$34:$A$777,$A432,СВЦЭМ!$B$34:$B$777,G$401)+'СЕТ СН'!$F$13</f>
        <v>904.14731931999995</v>
      </c>
      <c r="H432" s="36">
        <f>SUMIFS(СВЦЭМ!$L$34:$L$777,СВЦЭМ!$A$34:$A$777,$A432,СВЦЭМ!$B$34:$B$777,H$401)+'СЕТ СН'!$F$13</f>
        <v>891.98059350000005</v>
      </c>
      <c r="I432" s="36">
        <f>SUMIFS(СВЦЭМ!$L$34:$L$777,СВЦЭМ!$A$34:$A$777,$A432,СВЦЭМ!$B$34:$B$777,I$401)+'СЕТ СН'!$F$13</f>
        <v>853.51650911000002</v>
      </c>
      <c r="J432" s="36">
        <f>SUMIFS(СВЦЭМ!$L$34:$L$777,СВЦЭМ!$A$34:$A$777,$A432,СВЦЭМ!$B$34:$B$777,J$401)+'СЕТ СН'!$F$13</f>
        <v>792.50607271000001</v>
      </c>
      <c r="K432" s="36">
        <f>SUMIFS(СВЦЭМ!$L$34:$L$777,СВЦЭМ!$A$34:$A$777,$A432,СВЦЭМ!$B$34:$B$777,K$401)+'СЕТ СН'!$F$13</f>
        <v>715.54872361000002</v>
      </c>
      <c r="L432" s="36">
        <f>SUMIFS(СВЦЭМ!$L$34:$L$777,СВЦЭМ!$A$34:$A$777,$A432,СВЦЭМ!$B$34:$B$777,L$401)+'СЕТ СН'!$F$13</f>
        <v>708.25191949999999</v>
      </c>
      <c r="M432" s="36">
        <f>SUMIFS(СВЦЭМ!$L$34:$L$777,СВЦЭМ!$A$34:$A$777,$A432,СВЦЭМ!$B$34:$B$777,M$401)+'СЕТ СН'!$F$13</f>
        <v>760.83365233999996</v>
      </c>
      <c r="N432" s="36">
        <f>SUMIFS(СВЦЭМ!$L$34:$L$777,СВЦЭМ!$A$34:$A$777,$A432,СВЦЭМ!$B$34:$B$777,N$401)+'СЕТ СН'!$F$13</f>
        <v>800.85017635999998</v>
      </c>
      <c r="O432" s="36">
        <f>SUMIFS(СВЦЭМ!$L$34:$L$777,СВЦЭМ!$A$34:$A$777,$A432,СВЦЭМ!$B$34:$B$777,O$401)+'СЕТ СН'!$F$13</f>
        <v>836.80458292000003</v>
      </c>
      <c r="P432" s="36">
        <f>SUMIFS(СВЦЭМ!$L$34:$L$777,СВЦЭМ!$A$34:$A$777,$A432,СВЦЭМ!$B$34:$B$777,P$401)+'СЕТ СН'!$F$13</f>
        <v>834.24137071999996</v>
      </c>
      <c r="Q432" s="36">
        <f>SUMIFS(СВЦЭМ!$L$34:$L$777,СВЦЭМ!$A$34:$A$777,$A432,СВЦЭМ!$B$34:$B$777,Q$401)+'СЕТ СН'!$F$13</f>
        <v>827.18208761000005</v>
      </c>
      <c r="R432" s="36">
        <f>SUMIFS(СВЦЭМ!$L$34:$L$777,СВЦЭМ!$A$34:$A$777,$A432,СВЦЭМ!$B$34:$B$777,R$401)+'СЕТ СН'!$F$13</f>
        <v>775.02537873999995</v>
      </c>
      <c r="S432" s="36">
        <f>SUMIFS(СВЦЭМ!$L$34:$L$777,СВЦЭМ!$A$34:$A$777,$A432,СВЦЭМ!$B$34:$B$777,S$401)+'СЕТ СН'!$F$13</f>
        <v>713.60394871000005</v>
      </c>
      <c r="T432" s="36">
        <f>SUMIFS(СВЦЭМ!$L$34:$L$777,СВЦЭМ!$A$34:$A$777,$A432,СВЦЭМ!$B$34:$B$777,T$401)+'СЕТ СН'!$F$13</f>
        <v>682.03668701000004</v>
      </c>
      <c r="U432" s="36">
        <f>SUMIFS(СВЦЭМ!$L$34:$L$777,СВЦЭМ!$A$34:$A$777,$A432,СВЦЭМ!$B$34:$B$777,U$401)+'СЕТ СН'!$F$13</f>
        <v>680.21115273999999</v>
      </c>
      <c r="V432" s="36">
        <f>SUMIFS(СВЦЭМ!$L$34:$L$777,СВЦЭМ!$A$34:$A$777,$A432,СВЦЭМ!$B$34:$B$777,V$401)+'СЕТ СН'!$F$13</f>
        <v>690.49658267999996</v>
      </c>
      <c r="W432" s="36">
        <f>SUMIFS(СВЦЭМ!$L$34:$L$777,СВЦЭМ!$A$34:$A$777,$A432,СВЦЭМ!$B$34:$B$777,W$401)+'СЕТ СН'!$F$13</f>
        <v>694.74477594999996</v>
      </c>
      <c r="X432" s="36">
        <f>SUMIFS(СВЦЭМ!$L$34:$L$777,СВЦЭМ!$A$34:$A$777,$A432,СВЦЭМ!$B$34:$B$777,X$401)+'СЕТ СН'!$F$13</f>
        <v>671.51668960999996</v>
      </c>
      <c r="Y432" s="36">
        <f>SUMIFS(СВЦЭМ!$L$34:$L$777,СВЦЭМ!$A$34:$A$777,$A432,СВЦЭМ!$B$34:$B$777,Y$401)+'СЕТ СН'!$F$13</f>
        <v>703.45117418999996</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46" t="s">
        <v>136</v>
      </c>
      <c r="B435" s="146"/>
      <c r="C435" s="146"/>
      <c r="D435" s="146"/>
      <c r="E435" s="146"/>
      <c r="F435" s="146"/>
      <c r="G435" s="146"/>
      <c r="H435" s="146"/>
      <c r="I435" s="146"/>
      <c r="J435" s="146"/>
      <c r="K435" s="146"/>
      <c r="L435" s="147">
        <f>СВЦЭМ!$D$18+'СЕТ СН'!$F$14</f>
        <v>0</v>
      </c>
      <c r="M435" s="14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8" t="s">
        <v>77</v>
      </c>
      <c r="B437" s="128"/>
      <c r="C437" s="128"/>
      <c r="D437" s="128"/>
      <c r="E437" s="128"/>
      <c r="F437" s="128"/>
      <c r="G437" s="128"/>
      <c r="H437" s="128"/>
      <c r="I437" s="128"/>
      <c r="J437" s="128"/>
      <c r="K437" s="128"/>
      <c r="L437" s="128"/>
      <c r="M437" s="128"/>
      <c r="N437" s="129" t="s">
        <v>29</v>
      </c>
      <c r="O437" s="129"/>
      <c r="P437" s="129"/>
      <c r="Q437" s="129"/>
      <c r="R437" s="129"/>
      <c r="S437" s="129"/>
      <c r="T437" s="129"/>
      <c r="U437" s="129"/>
      <c r="V437" s="47"/>
      <c r="W437" s="47"/>
      <c r="X437" s="47"/>
      <c r="Y437" s="47"/>
    </row>
    <row r="438" spans="1:26" ht="15.75" x14ac:dyDescent="0.2">
      <c r="A438" s="128"/>
      <c r="B438" s="128"/>
      <c r="C438" s="128"/>
      <c r="D438" s="128"/>
      <c r="E438" s="128"/>
      <c r="F438" s="128"/>
      <c r="G438" s="128"/>
      <c r="H438" s="128"/>
      <c r="I438" s="128"/>
      <c r="J438" s="128"/>
      <c r="K438" s="128"/>
      <c r="L438" s="128"/>
      <c r="M438" s="128"/>
      <c r="N438" s="130" t="s">
        <v>0</v>
      </c>
      <c r="O438" s="130"/>
      <c r="P438" s="130" t="s">
        <v>1</v>
      </c>
      <c r="Q438" s="130"/>
      <c r="R438" s="130" t="s">
        <v>2</v>
      </c>
      <c r="S438" s="130"/>
      <c r="T438" s="130" t="s">
        <v>3</v>
      </c>
      <c r="U438" s="130"/>
      <c r="V438" s="47"/>
      <c r="W438" s="47"/>
      <c r="X438" s="47"/>
      <c r="Y438" s="47"/>
    </row>
    <row r="439" spans="1:26" ht="15.75" x14ac:dyDescent="0.2">
      <c r="A439" s="128"/>
      <c r="B439" s="128"/>
      <c r="C439" s="128"/>
      <c r="D439" s="128"/>
      <c r="E439" s="128"/>
      <c r="F439" s="128"/>
      <c r="G439" s="128"/>
      <c r="H439" s="128"/>
      <c r="I439" s="128"/>
      <c r="J439" s="128"/>
      <c r="K439" s="128"/>
      <c r="L439" s="128"/>
      <c r="M439" s="128"/>
      <c r="N439" s="131">
        <f>СВЦЭМ!$D$12+'СЕТ СН'!$F$10-'СЕТ СН'!$F$24</f>
        <v>258348.05777661054</v>
      </c>
      <c r="O439" s="132"/>
      <c r="P439" s="131">
        <f>СВЦЭМ!$D$12+'СЕТ СН'!$F$10-'СЕТ СН'!$G$24</f>
        <v>240236.94777661056</v>
      </c>
      <c r="Q439" s="132"/>
      <c r="R439" s="131">
        <f>СВЦЭМ!$D$12+'СЕТ СН'!$F$10-'СЕТ СН'!$H$24</f>
        <v>221582.50777661055</v>
      </c>
      <c r="S439" s="132"/>
      <c r="T439" s="131">
        <f>СВЦЭМ!$D$12+'СЕТ СН'!$F$10-'СЕТ СН'!$I$24</f>
        <v>202368.42777661054</v>
      </c>
      <c r="U439" s="132"/>
      <c r="V439" s="47"/>
      <c r="W439" s="47"/>
      <c r="X439" s="47"/>
      <c r="Y439" s="47"/>
    </row>
    <row r="440" spans="1:26" ht="30" customHeight="1" x14ac:dyDescent="0.25"/>
    <row r="441" spans="1:26" ht="15.75" x14ac:dyDescent="0.25">
      <c r="A441" s="137" t="s">
        <v>78</v>
      </c>
      <c r="B441" s="138"/>
      <c r="C441" s="138"/>
      <c r="D441" s="138"/>
      <c r="E441" s="138"/>
      <c r="F441" s="138"/>
      <c r="G441" s="138"/>
      <c r="H441" s="138"/>
      <c r="I441" s="138"/>
      <c r="J441" s="138"/>
      <c r="K441" s="138"/>
      <c r="L441" s="138"/>
      <c r="M441" s="139"/>
      <c r="N441" s="129" t="s">
        <v>29</v>
      </c>
      <c r="O441" s="129"/>
      <c r="P441" s="129"/>
      <c r="Q441" s="129"/>
      <c r="R441" s="129"/>
      <c r="S441" s="129"/>
      <c r="T441" s="129"/>
      <c r="U441" s="129"/>
    </row>
    <row r="442" spans="1:26" ht="15.75" x14ac:dyDescent="0.25">
      <c r="A442" s="140"/>
      <c r="B442" s="141"/>
      <c r="C442" s="141"/>
      <c r="D442" s="141"/>
      <c r="E442" s="141"/>
      <c r="F442" s="141"/>
      <c r="G442" s="141"/>
      <c r="H442" s="141"/>
      <c r="I442" s="141"/>
      <c r="J442" s="141"/>
      <c r="K442" s="141"/>
      <c r="L442" s="141"/>
      <c r="M442" s="142"/>
      <c r="N442" s="130" t="s">
        <v>0</v>
      </c>
      <c r="O442" s="130"/>
      <c r="P442" s="130" t="s">
        <v>1</v>
      </c>
      <c r="Q442" s="130"/>
      <c r="R442" s="130" t="s">
        <v>2</v>
      </c>
      <c r="S442" s="130"/>
      <c r="T442" s="130" t="s">
        <v>3</v>
      </c>
      <c r="U442" s="130"/>
    </row>
    <row r="443" spans="1:26" ht="15.75" x14ac:dyDescent="0.25">
      <c r="A443" s="143"/>
      <c r="B443" s="144"/>
      <c r="C443" s="144"/>
      <c r="D443" s="144"/>
      <c r="E443" s="144"/>
      <c r="F443" s="144"/>
      <c r="G443" s="144"/>
      <c r="H443" s="144"/>
      <c r="I443" s="144"/>
      <c r="J443" s="144"/>
      <c r="K443" s="144"/>
      <c r="L443" s="144"/>
      <c r="M443" s="145"/>
      <c r="N443" s="136">
        <f>'СЕТ СН'!$F$7</f>
        <v>1548395.65</v>
      </c>
      <c r="O443" s="136"/>
      <c r="P443" s="136">
        <f>'СЕТ СН'!$G$7</f>
        <v>1254072</v>
      </c>
      <c r="Q443" s="136"/>
      <c r="R443" s="136">
        <f>'СЕТ СН'!$H$7</f>
        <v>1469777.75</v>
      </c>
      <c r="S443" s="136"/>
      <c r="T443" s="136">
        <f>'СЕТ СН'!$I$7</f>
        <v>1217417.1100000001</v>
      </c>
      <c r="U443" s="136"/>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FD97"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5" sqref="F5:I5"/>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2" t="s">
        <v>43</v>
      </c>
      <c r="B1" s="152"/>
      <c r="C1" s="152"/>
      <c r="D1" s="152"/>
      <c r="E1" s="152"/>
      <c r="F1" s="152"/>
      <c r="G1" s="152"/>
      <c r="H1" s="152"/>
      <c r="I1" s="152"/>
    </row>
    <row r="2" spans="1:9" x14ac:dyDescent="0.25">
      <c r="A2" s="51"/>
      <c r="B2" s="51"/>
      <c r="C2" s="51"/>
      <c r="D2" s="51"/>
      <c r="E2" s="51"/>
      <c r="F2" s="51"/>
      <c r="G2" s="51"/>
      <c r="H2" s="51"/>
      <c r="I2" s="51"/>
    </row>
    <row r="3" spans="1:9" ht="39" customHeight="1" x14ac:dyDescent="0.2">
      <c r="A3" s="153" t="s">
        <v>15</v>
      </c>
      <c r="B3" s="154" t="s">
        <v>16</v>
      </c>
      <c r="C3" s="154" t="s">
        <v>17</v>
      </c>
      <c r="D3" s="154" t="s">
        <v>18</v>
      </c>
      <c r="E3" s="154" t="s">
        <v>11</v>
      </c>
      <c r="F3" s="154" t="s">
        <v>19</v>
      </c>
      <c r="G3" s="154"/>
      <c r="H3" s="154"/>
      <c r="I3" s="154"/>
    </row>
    <row r="4" spans="1:9" x14ac:dyDescent="0.2">
      <c r="A4" s="153"/>
      <c r="B4" s="154"/>
      <c r="C4" s="154"/>
      <c r="D4" s="154"/>
      <c r="E4" s="154"/>
      <c r="F4" s="52" t="s">
        <v>0</v>
      </c>
      <c r="G4" s="52" t="s">
        <v>1</v>
      </c>
      <c r="H4" s="52" t="s">
        <v>2</v>
      </c>
      <c r="I4" s="52" t="s">
        <v>3</v>
      </c>
    </row>
    <row r="5" spans="1:9" ht="75" x14ac:dyDescent="0.2">
      <c r="A5" s="53" t="s">
        <v>44</v>
      </c>
      <c r="B5" s="52" t="s">
        <v>148</v>
      </c>
      <c r="C5" s="54">
        <v>43282</v>
      </c>
      <c r="D5" s="54">
        <v>43465</v>
      </c>
      <c r="E5" s="52" t="s">
        <v>20</v>
      </c>
      <c r="F5" s="52">
        <v>3361.55</v>
      </c>
      <c r="G5" s="52">
        <v>3751.31</v>
      </c>
      <c r="H5" s="52">
        <v>4187.91</v>
      </c>
      <c r="I5" s="52">
        <v>4293.6499999999996</v>
      </c>
    </row>
    <row r="6" spans="1:9" ht="75" x14ac:dyDescent="0.2">
      <c r="A6" s="53" t="s">
        <v>45</v>
      </c>
      <c r="B6" s="91" t="s">
        <v>148</v>
      </c>
      <c r="C6" s="54">
        <v>43282</v>
      </c>
      <c r="D6" s="54">
        <v>43465</v>
      </c>
      <c r="E6" s="52" t="s">
        <v>20</v>
      </c>
      <c r="F6" s="52">
        <v>442.33</v>
      </c>
      <c r="G6" s="52">
        <v>800.49</v>
      </c>
      <c r="H6" s="52">
        <v>846.21</v>
      </c>
      <c r="I6" s="52">
        <v>1484.72</v>
      </c>
    </row>
    <row r="7" spans="1:9" ht="75" x14ac:dyDescent="0.2">
      <c r="A7" s="53" t="s">
        <v>46</v>
      </c>
      <c r="B7" s="91" t="s">
        <v>148</v>
      </c>
      <c r="C7" s="54">
        <v>43282</v>
      </c>
      <c r="D7" s="54">
        <v>43465</v>
      </c>
      <c r="E7" s="52" t="s">
        <v>21</v>
      </c>
      <c r="F7" s="52">
        <v>1548395.65</v>
      </c>
      <c r="G7" s="52">
        <v>1254072</v>
      </c>
      <c r="H7" s="52">
        <v>1469777.75</v>
      </c>
      <c r="I7" s="52">
        <v>1217417.1100000001</v>
      </c>
    </row>
    <row r="8" spans="1:9" ht="30" x14ac:dyDescent="0.2">
      <c r="A8" s="53" t="s">
        <v>125</v>
      </c>
      <c r="B8" s="87"/>
      <c r="C8" s="54"/>
      <c r="D8" s="54"/>
      <c r="E8" s="52" t="s">
        <v>20</v>
      </c>
      <c r="F8" s="52">
        <v>302.89999999999998</v>
      </c>
      <c r="G8" s="91">
        <v>302.89999999999998</v>
      </c>
      <c r="H8" s="91">
        <v>302.89999999999998</v>
      </c>
      <c r="I8" s="91">
        <v>302.89999999999998</v>
      </c>
    </row>
    <row r="9" spans="1:9" ht="30" x14ac:dyDescent="0.2">
      <c r="A9" s="53" t="s">
        <v>126</v>
      </c>
      <c r="B9" s="52"/>
      <c r="C9" s="54"/>
      <c r="D9" s="54"/>
      <c r="E9" s="52" t="s">
        <v>20</v>
      </c>
      <c r="F9" s="52">
        <v>128.44999999999999</v>
      </c>
      <c r="G9" s="91">
        <v>128.44999999999999</v>
      </c>
      <c r="H9" s="91">
        <v>128.44999999999999</v>
      </c>
      <c r="I9" s="91">
        <v>128.44999999999999</v>
      </c>
    </row>
    <row r="10" spans="1:9" ht="30" x14ac:dyDescent="0.2">
      <c r="A10" s="53" t="s">
        <v>83</v>
      </c>
      <c r="B10" s="52"/>
      <c r="C10" s="54"/>
      <c r="D10" s="54"/>
      <c r="E10" s="52" t="s">
        <v>127</v>
      </c>
      <c r="F10" s="91">
        <v>44091.15</v>
      </c>
      <c r="G10" s="91">
        <v>44091.15</v>
      </c>
      <c r="H10" s="91">
        <v>44091.15</v>
      </c>
      <c r="I10" s="91">
        <v>44091.15</v>
      </c>
    </row>
    <row r="11" spans="1:9" ht="30" x14ac:dyDescent="0.2">
      <c r="A11" s="53" t="s">
        <v>79</v>
      </c>
      <c r="B11" s="52"/>
      <c r="C11" s="54"/>
      <c r="D11" s="54"/>
      <c r="E11" s="52" t="s">
        <v>20</v>
      </c>
      <c r="F11" s="91">
        <v>128.44999999999999</v>
      </c>
      <c r="G11" s="91">
        <v>128.44999999999999</v>
      </c>
      <c r="H11" s="91">
        <v>128.44999999999999</v>
      </c>
      <c r="I11" s="91">
        <v>128.44999999999999</v>
      </c>
    </row>
    <row r="12" spans="1:9" ht="30" x14ac:dyDescent="0.2">
      <c r="A12" s="53" t="s">
        <v>80</v>
      </c>
      <c r="B12" s="52"/>
      <c r="C12" s="54"/>
      <c r="D12" s="54"/>
      <c r="E12" s="52" t="s">
        <v>20</v>
      </c>
      <c r="F12" s="149">
        <v>0</v>
      </c>
      <c r="G12" s="150"/>
      <c r="H12" s="150"/>
      <c r="I12" s="151"/>
    </row>
    <row r="13" spans="1:9" ht="30" x14ac:dyDescent="0.2">
      <c r="A13" s="53" t="s">
        <v>81</v>
      </c>
      <c r="B13" s="52"/>
      <c r="C13" s="54"/>
      <c r="D13" s="54"/>
      <c r="E13" s="52" t="s">
        <v>20</v>
      </c>
      <c r="F13" s="149">
        <v>0</v>
      </c>
      <c r="G13" s="150"/>
      <c r="H13" s="150"/>
      <c r="I13" s="151"/>
    </row>
    <row r="14" spans="1:9" ht="30" x14ac:dyDescent="0.2">
      <c r="A14" s="53" t="s">
        <v>82</v>
      </c>
      <c r="B14" s="52"/>
      <c r="C14" s="54"/>
      <c r="D14" s="54"/>
      <c r="E14" s="52" t="s">
        <v>20</v>
      </c>
      <c r="F14" s="149">
        <v>0</v>
      </c>
      <c r="G14" s="150"/>
      <c r="H14" s="150"/>
      <c r="I14" s="151"/>
    </row>
    <row r="15" spans="1:9" ht="75" x14ac:dyDescent="0.2">
      <c r="A15" s="53" t="s">
        <v>137</v>
      </c>
      <c r="B15" s="91" t="s">
        <v>147</v>
      </c>
      <c r="C15" s="54">
        <v>43282</v>
      </c>
      <c r="D15" s="54">
        <v>43465</v>
      </c>
      <c r="E15" s="89" t="s">
        <v>20</v>
      </c>
      <c r="F15" s="89">
        <v>894.11</v>
      </c>
      <c r="G15" s="89">
        <v>920.93</v>
      </c>
      <c r="H15" s="89">
        <v>948.56</v>
      </c>
      <c r="I15" s="89">
        <v>977.02</v>
      </c>
    </row>
    <row r="16" spans="1:9" ht="75" x14ac:dyDescent="0.2">
      <c r="A16" s="53" t="s">
        <v>138</v>
      </c>
      <c r="B16" s="91" t="s">
        <v>147</v>
      </c>
      <c r="C16" s="54">
        <v>43282</v>
      </c>
      <c r="D16" s="54">
        <v>43465</v>
      </c>
      <c r="E16" s="90" t="s">
        <v>20</v>
      </c>
      <c r="F16" s="90">
        <v>894.11</v>
      </c>
      <c r="G16" s="91">
        <v>920.93</v>
      </c>
      <c r="H16" s="91">
        <v>948.56</v>
      </c>
      <c r="I16" s="91">
        <v>977.02</v>
      </c>
    </row>
    <row r="17" spans="1:9" ht="75" x14ac:dyDescent="0.2">
      <c r="A17" s="53" t="s">
        <v>139</v>
      </c>
      <c r="B17" s="91" t="s">
        <v>147</v>
      </c>
      <c r="C17" s="54">
        <v>43282</v>
      </c>
      <c r="D17" s="54">
        <v>43465</v>
      </c>
      <c r="E17" s="89" t="s">
        <v>20</v>
      </c>
      <c r="F17" s="89">
        <v>447.21</v>
      </c>
      <c r="G17" s="91">
        <v>447.21</v>
      </c>
      <c r="H17" s="91">
        <v>447.21</v>
      </c>
      <c r="I17" s="91">
        <v>447.21</v>
      </c>
    </row>
    <row r="18" spans="1:9" ht="75" x14ac:dyDescent="0.2">
      <c r="A18" s="53" t="s">
        <v>140</v>
      </c>
      <c r="B18" s="91" t="s">
        <v>147</v>
      </c>
      <c r="C18" s="54">
        <v>43282</v>
      </c>
      <c r="D18" s="54">
        <v>43465</v>
      </c>
      <c r="E18" s="89" t="s">
        <v>127</v>
      </c>
      <c r="F18" s="89">
        <v>301747.20000000001</v>
      </c>
      <c r="G18" s="89">
        <v>319858.31</v>
      </c>
      <c r="H18" s="89">
        <v>338512.75</v>
      </c>
      <c r="I18" s="89">
        <v>357726.83</v>
      </c>
    </row>
    <row r="19" spans="1:9" ht="75" x14ac:dyDescent="0.2">
      <c r="A19" s="53" t="s">
        <v>141</v>
      </c>
      <c r="B19" s="91" t="s">
        <v>147</v>
      </c>
      <c r="C19" s="54">
        <v>43282</v>
      </c>
      <c r="D19" s="54">
        <v>43465</v>
      </c>
      <c r="E19" s="90" t="s">
        <v>20</v>
      </c>
      <c r="F19" s="91">
        <v>447.21</v>
      </c>
      <c r="G19" s="91">
        <v>447.21</v>
      </c>
      <c r="H19" s="91">
        <v>447.21</v>
      </c>
      <c r="I19" s="91">
        <v>447.21</v>
      </c>
    </row>
    <row r="20" spans="1:9" ht="75" x14ac:dyDescent="0.2">
      <c r="A20" s="53" t="s">
        <v>142</v>
      </c>
      <c r="B20" s="91" t="s">
        <v>147</v>
      </c>
      <c r="C20" s="54">
        <v>43282</v>
      </c>
      <c r="D20" s="54">
        <v>43465</v>
      </c>
      <c r="E20" s="90" t="s">
        <v>127</v>
      </c>
      <c r="F20" s="91">
        <v>301747.20000000001</v>
      </c>
      <c r="G20" s="91">
        <v>319858.31</v>
      </c>
      <c r="H20" s="91">
        <v>338512.75</v>
      </c>
      <c r="I20" s="91">
        <v>357726.83</v>
      </c>
    </row>
    <row r="21" spans="1:9" ht="75" x14ac:dyDescent="0.2">
      <c r="A21" s="53" t="s">
        <v>144</v>
      </c>
      <c r="B21" s="91" t="s">
        <v>147</v>
      </c>
      <c r="C21" s="54">
        <v>43282</v>
      </c>
      <c r="D21" s="54">
        <v>43465</v>
      </c>
      <c r="E21" s="91" t="s">
        <v>20</v>
      </c>
      <c r="F21" s="91">
        <v>447.21</v>
      </c>
      <c r="G21" s="91">
        <v>447.21</v>
      </c>
      <c r="H21" s="91">
        <v>447.21</v>
      </c>
      <c r="I21" s="91">
        <v>447.21</v>
      </c>
    </row>
    <row r="22" spans="1:9" ht="75" x14ac:dyDescent="0.2">
      <c r="A22" s="53" t="s">
        <v>143</v>
      </c>
      <c r="B22" s="91" t="s">
        <v>147</v>
      </c>
      <c r="C22" s="54">
        <v>43282</v>
      </c>
      <c r="D22" s="54">
        <v>43465</v>
      </c>
      <c r="E22" s="91" t="s">
        <v>127</v>
      </c>
      <c r="F22" s="91">
        <v>301747.20000000001</v>
      </c>
      <c r="G22" s="91">
        <v>319858.31</v>
      </c>
      <c r="H22" s="91">
        <v>338512.75</v>
      </c>
      <c r="I22" s="91">
        <v>357726.83</v>
      </c>
    </row>
    <row r="23" spans="1:9" ht="75" x14ac:dyDescent="0.2">
      <c r="A23" s="53" t="s">
        <v>145</v>
      </c>
      <c r="B23" s="91" t="s">
        <v>147</v>
      </c>
      <c r="C23" s="54">
        <v>43282</v>
      </c>
      <c r="D23" s="54">
        <v>43465</v>
      </c>
      <c r="E23" s="91" t="s">
        <v>20</v>
      </c>
      <c r="F23" s="91">
        <v>447.21</v>
      </c>
      <c r="G23" s="91">
        <v>447.21</v>
      </c>
      <c r="H23" s="91">
        <v>447.21</v>
      </c>
      <c r="I23" s="91">
        <v>447.21</v>
      </c>
    </row>
    <row r="24" spans="1:9" ht="75" x14ac:dyDescent="0.2">
      <c r="A24" s="53" t="s">
        <v>146</v>
      </c>
      <c r="B24" s="91" t="s">
        <v>147</v>
      </c>
      <c r="C24" s="54">
        <v>43282</v>
      </c>
      <c r="D24" s="54">
        <v>43465</v>
      </c>
      <c r="E24" s="91" t="s">
        <v>127</v>
      </c>
      <c r="F24" s="91">
        <v>301747.20000000001</v>
      </c>
      <c r="G24" s="91">
        <v>319858.31</v>
      </c>
      <c r="H24" s="91">
        <v>338512.75</v>
      </c>
      <c r="I24" s="91">
        <v>357726.83</v>
      </c>
    </row>
  </sheetData>
  <sheetProtection password="FD97" sheet="1" objects="1" scenarios="1" formatCells="0" formatColumns="0" formatRows="0" insertColumns="0" insertRows="0" insertHyperlinks="0" deleteColumns="0" deleteRows="0" sort="0" autoFilter="0" pivotTables="0"/>
  <mergeCells count="10">
    <mergeCell ref="F14:I14"/>
    <mergeCell ref="A1:I1"/>
    <mergeCell ref="A3:A4"/>
    <mergeCell ref="B3:B4"/>
    <mergeCell ref="C3:C4"/>
    <mergeCell ref="D3:D4"/>
    <mergeCell ref="E3:E4"/>
    <mergeCell ref="F3:I3"/>
    <mergeCell ref="F12:I12"/>
    <mergeCell ref="F13:I1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78"/>
  <sheetViews>
    <sheetView zoomScale="70" zoomScaleNormal="70" workbookViewId="0">
      <selection activeCell="E3" sqref="E3"/>
    </sheetView>
  </sheetViews>
  <sheetFormatPr defaultRowHeight="12.75" x14ac:dyDescent="0.2"/>
  <cols>
    <col min="1" max="1" width="39.375" style="63" customWidth="1"/>
    <col min="2" max="2" width="39.5" style="63" customWidth="1"/>
    <col min="3" max="4" width="21.25" style="63" customWidth="1"/>
    <col min="5" max="13" width="13.75" style="63" customWidth="1"/>
    <col min="14" max="256" width="9" style="63"/>
    <col min="257" max="257" width="39.375" style="63" customWidth="1"/>
    <col min="258" max="258" width="39.5" style="63" customWidth="1"/>
    <col min="259" max="260" width="21.25" style="63" customWidth="1"/>
    <col min="261" max="269" width="13.75" style="63" customWidth="1"/>
    <col min="270" max="512" width="9" style="63"/>
    <col min="513" max="513" width="39.375" style="63" customWidth="1"/>
    <col min="514" max="514" width="39.5" style="63" customWidth="1"/>
    <col min="515" max="516" width="21.25" style="63" customWidth="1"/>
    <col min="517" max="525" width="13.75" style="63" customWidth="1"/>
    <col min="526" max="768" width="9" style="63"/>
    <col min="769" max="769" width="39.375" style="63" customWidth="1"/>
    <col min="770" max="770" width="39.5" style="63" customWidth="1"/>
    <col min="771" max="772" width="21.25" style="63" customWidth="1"/>
    <col min="773" max="781" width="13.75" style="63" customWidth="1"/>
    <col min="782" max="1024" width="9" style="63"/>
    <col min="1025" max="1025" width="39.375" style="63" customWidth="1"/>
    <col min="1026" max="1026" width="39.5" style="63" customWidth="1"/>
    <col min="1027" max="1028" width="21.25" style="63" customWidth="1"/>
    <col min="1029" max="1037" width="13.75" style="63" customWidth="1"/>
    <col min="1038" max="1280" width="9" style="63"/>
    <col min="1281" max="1281" width="39.375" style="63" customWidth="1"/>
    <col min="1282" max="1282" width="39.5" style="63" customWidth="1"/>
    <col min="1283" max="1284" width="21.25" style="63" customWidth="1"/>
    <col min="1285" max="1293" width="13.75" style="63" customWidth="1"/>
    <col min="1294" max="1536" width="9" style="63"/>
    <col min="1537" max="1537" width="39.375" style="63" customWidth="1"/>
    <col min="1538" max="1538" width="39.5" style="63" customWidth="1"/>
    <col min="1539" max="1540" width="21.25" style="63" customWidth="1"/>
    <col min="1541" max="1549" width="13.75" style="63" customWidth="1"/>
    <col min="1550" max="1792" width="9" style="63"/>
    <col min="1793" max="1793" width="39.375" style="63" customWidth="1"/>
    <col min="1794" max="1794" width="39.5" style="63" customWidth="1"/>
    <col min="1795" max="1796" width="21.25" style="63" customWidth="1"/>
    <col min="1797" max="1805" width="13.75" style="63" customWidth="1"/>
    <col min="1806" max="2048" width="9" style="63"/>
    <col min="2049" max="2049" width="39.375" style="63" customWidth="1"/>
    <col min="2050" max="2050" width="39.5" style="63" customWidth="1"/>
    <col min="2051" max="2052" width="21.25" style="63" customWidth="1"/>
    <col min="2053" max="2061" width="13.75" style="63" customWidth="1"/>
    <col min="2062" max="2304" width="9" style="63"/>
    <col min="2305" max="2305" width="39.375" style="63" customWidth="1"/>
    <col min="2306" max="2306" width="39.5" style="63" customWidth="1"/>
    <col min="2307" max="2308" width="21.25" style="63" customWidth="1"/>
    <col min="2309" max="2317" width="13.75" style="63" customWidth="1"/>
    <col min="2318" max="2560" width="9" style="63"/>
    <col min="2561" max="2561" width="39.375" style="63" customWidth="1"/>
    <col min="2562" max="2562" width="39.5" style="63" customWidth="1"/>
    <col min="2563" max="2564" width="21.25" style="63" customWidth="1"/>
    <col min="2565" max="2573" width="13.75" style="63" customWidth="1"/>
    <col min="2574" max="2816" width="9" style="63"/>
    <col min="2817" max="2817" width="39.375" style="63" customWidth="1"/>
    <col min="2818" max="2818" width="39.5" style="63" customWidth="1"/>
    <col min="2819" max="2820" width="21.25" style="63" customWidth="1"/>
    <col min="2821" max="2829" width="13.75" style="63" customWidth="1"/>
    <col min="2830" max="3072" width="9" style="63"/>
    <col min="3073" max="3073" width="39.375" style="63" customWidth="1"/>
    <col min="3074" max="3074" width="39.5" style="63" customWidth="1"/>
    <col min="3075" max="3076" width="21.25" style="63" customWidth="1"/>
    <col min="3077" max="3085" width="13.75" style="63" customWidth="1"/>
    <col min="3086" max="3328" width="9" style="63"/>
    <col min="3329" max="3329" width="39.375" style="63" customWidth="1"/>
    <col min="3330" max="3330" width="39.5" style="63" customWidth="1"/>
    <col min="3331" max="3332" width="21.25" style="63" customWidth="1"/>
    <col min="3333" max="3341" width="13.75" style="63" customWidth="1"/>
    <col min="3342" max="3584" width="9" style="63"/>
    <col min="3585" max="3585" width="39.375" style="63" customWidth="1"/>
    <col min="3586" max="3586" width="39.5" style="63" customWidth="1"/>
    <col min="3587" max="3588" width="21.25" style="63" customWidth="1"/>
    <col min="3589" max="3597" width="13.75" style="63" customWidth="1"/>
    <col min="3598" max="3840" width="9" style="63"/>
    <col min="3841" max="3841" width="39.375" style="63" customWidth="1"/>
    <col min="3842" max="3842" width="39.5" style="63" customWidth="1"/>
    <col min="3843" max="3844" width="21.25" style="63" customWidth="1"/>
    <col min="3845" max="3853" width="13.75" style="63" customWidth="1"/>
    <col min="3854" max="4096" width="9" style="63"/>
    <col min="4097" max="4097" width="39.375" style="63" customWidth="1"/>
    <col min="4098" max="4098" width="39.5" style="63" customWidth="1"/>
    <col min="4099" max="4100" width="21.25" style="63" customWidth="1"/>
    <col min="4101" max="4109" width="13.75" style="63" customWidth="1"/>
    <col min="4110" max="4352" width="9" style="63"/>
    <col min="4353" max="4353" width="39.375" style="63" customWidth="1"/>
    <col min="4354" max="4354" width="39.5" style="63" customWidth="1"/>
    <col min="4355" max="4356" width="21.25" style="63" customWidth="1"/>
    <col min="4357" max="4365" width="13.75" style="63" customWidth="1"/>
    <col min="4366" max="4608" width="9" style="63"/>
    <col min="4609" max="4609" width="39.375" style="63" customWidth="1"/>
    <col min="4610" max="4610" width="39.5" style="63" customWidth="1"/>
    <col min="4611" max="4612" width="21.25" style="63" customWidth="1"/>
    <col min="4613" max="4621" width="13.75" style="63" customWidth="1"/>
    <col min="4622" max="4864" width="9" style="63"/>
    <col min="4865" max="4865" width="39.375" style="63" customWidth="1"/>
    <col min="4866" max="4866" width="39.5" style="63" customWidth="1"/>
    <col min="4867" max="4868" width="21.25" style="63" customWidth="1"/>
    <col min="4869" max="4877" width="13.75" style="63" customWidth="1"/>
    <col min="4878" max="5120" width="9" style="63"/>
    <col min="5121" max="5121" width="39.375" style="63" customWidth="1"/>
    <col min="5122" max="5122" width="39.5" style="63" customWidth="1"/>
    <col min="5123" max="5124" width="21.25" style="63" customWidth="1"/>
    <col min="5125" max="5133" width="13.75" style="63" customWidth="1"/>
    <col min="5134" max="5376" width="9" style="63"/>
    <col min="5377" max="5377" width="39.375" style="63" customWidth="1"/>
    <col min="5378" max="5378" width="39.5" style="63" customWidth="1"/>
    <col min="5379" max="5380" width="21.25" style="63" customWidth="1"/>
    <col min="5381" max="5389" width="13.75" style="63" customWidth="1"/>
    <col min="5390" max="5632" width="9" style="63"/>
    <col min="5633" max="5633" width="39.375" style="63" customWidth="1"/>
    <col min="5634" max="5634" width="39.5" style="63" customWidth="1"/>
    <col min="5635" max="5636" width="21.25" style="63" customWidth="1"/>
    <col min="5637" max="5645" width="13.75" style="63" customWidth="1"/>
    <col min="5646" max="5888" width="9" style="63"/>
    <col min="5889" max="5889" width="39.375" style="63" customWidth="1"/>
    <col min="5890" max="5890" width="39.5" style="63" customWidth="1"/>
    <col min="5891" max="5892" width="21.25" style="63" customWidth="1"/>
    <col min="5893" max="5901" width="13.75" style="63" customWidth="1"/>
    <col min="5902" max="6144" width="9" style="63"/>
    <col min="6145" max="6145" width="39.375" style="63" customWidth="1"/>
    <col min="6146" max="6146" width="39.5" style="63" customWidth="1"/>
    <col min="6147" max="6148" width="21.25" style="63" customWidth="1"/>
    <col min="6149" max="6157" width="13.75" style="63" customWidth="1"/>
    <col min="6158" max="6400" width="9" style="63"/>
    <col min="6401" max="6401" width="39.375" style="63" customWidth="1"/>
    <col min="6402" max="6402" width="39.5" style="63" customWidth="1"/>
    <col min="6403" max="6404" width="21.25" style="63" customWidth="1"/>
    <col min="6405" max="6413" width="13.75" style="63" customWidth="1"/>
    <col min="6414" max="6656" width="9" style="63"/>
    <col min="6657" max="6657" width="39.375" style="63" customWidth="1"/>
    <col min="6658" max="6658" width="39.5" style="63" customWidth="1"/>
    <col min="6659" max="6660" width="21.25" style="63" customWidth="1"/>
    <col min="6661" max="6669" width="13.75" style="63" customWidth="1"/>
    <col min="6670" max="6912" width="9" style="63"/>
    <col min="6913" max="6913" width="39.375" style="63" customWidth="1"/>
    <col min="6914" max="6914" width="39.5" style="63" customWidth="1"/>
    <col min="6915" max="6916" width="21.25" style="63" customWidth="1"/>
    <col min="6917" max="6925" width="13.75" style="63" customWidth="1"/>
    <col min="6926" max="7168" width="9" style="63"/>
    <col min="7169" max="7169" width="39.375" style="63" customWidth="1"/>
    <col min="7170" max="7170" width="39.5" style="63" customWidth="1"/>
    <col min="7171" max="7172" width="21.25" style="63" customWidth="1"/>
    <col min="7173" max="7181" width="13.75" style="63" customWidth="1"/>
    <col min="7182" max="7424" width="9" style="63"/>
    <col min="7425" max="7425" width="39.375" style="63" customWidth="1"/>
    <col min="7426" max="7426" width="39.5" style="63" customWidth="1"/>
    <col min="7427" max="7428" width="21.25" style="63" customWidth="1"/>
    <col min="7429" max="7437" width="13.75" style="63" customWidth="1"/>
    <col min="7438" max="7680" width="9" style="63"/>
    <col min="7681" max="7681" width="39.375" style="63" customWidth="1"/>
    <col min="7682" max="7682" width="39.5" style="63" customWidth="1"/>
    <col min="7683" max="7684" width="21.25" style="63" customWidth="1"/>
    <col min="7685" max="7693" width="13.75" style="63" customWidth="1"/>
    <col min="7694" max="7936" width="9" style="63"/>
    <col min="7937" max="7937" width="39.375" style="63" customWidth="1"/>
    <col min="7938" max="7938" width="39.5" style="63" customWidth="1"/>
    <col min="7939" max="7940" width="21.25" style="63" customWidth="1"/>
    <col min="7941" max="7949" width="13.75" style="63" customWidth="1"/>
    <col min="7950" max="8192" width="9" style="63"/>
    <col min="8193" max="8193" width="39.375" style="63" customWidth="1"/>
    <col min="8194" max="8194" width="39.5" style="63" customWidth="1"/>
    <col min="8195" max="8196" width="21.25" style="63" customWidth="1"/>
    <col min="8197" max="8205" width="13.75" style="63" customWidth="1"/>
    <col min="8206" max="8448" width="9" style="63"/>
    <col min="8449" max="8449" width="39.375" style="63" customWidth="1"/>
    <col min="8450" max="8450" width="39.5" style="63" customWidth="1"/>
    <col min="8451" max="8452" width="21.25" style="63" customWidth="1"/>
    <col min="8453" max="8461" width="13.75" style="63" customWidth="1"/>
    <col min="8462" max="8704" width="9" style="63"/>
    <col min="8705" max="8705" width="39.375" style="63" customWidth="1"/>
    <col min="8706" max="8706" width="39.5" style="63" customWidth="1"/>
    <col min="8707" max="8708" width="21.25" style="63" customWidth="1"/>
    <col min="8709" max="8717" width="13.75" style="63" customWidth="1"/>
    <col min="8718" max="8960" width="9" style="63"/>
    <col min="8961" max="8961" width="39.375" style="63" customWidth="1"/>
    <col min="8962" max="8962" width="39.5" style="63" customWidth="1"/>
    <col min="8963" max="8964" width="21.25" style="63" customWidth="1"/>
    <col min="8965" max="8973" width="13.75" style="63" customWidth="1"/>
    <col min="8974" max="9216" width="9" style="63"/>
    <col min="9217" max="9217" width="39.375" style="63" customWidth="1"/>
    <col min="9218" max="9218" width="39.5" style="63" customWidth="1"/>
    <col min="9219" max="9220" width="21.25" style="63" customWidth="1"/>
    <col min="9221" max="9229" width="13.75" style="63" customWidth="1"/>
    <col min="9230" max="9472" width="9" style="63"/>
    <col min="9473" max="9473" width="39.375" style="63" customWidth="1"/>
    <col min="9474" max="9474" width="39.5" style="63" customWidth="1"/>
    <col min="9475" max="9476" width="21.25" style="63" customWidth="1"/>
    <col min="9477" max="9485" width="13.75" style="63" customWidth="1"/>
    <col min="9486" max="9728" width="9" style="63"/>
    <col min="9729" max="9729" width="39.375" style="63" customWidth="1"/>
    <col min="9730" max="9730" width="39.5" style="63" customWidth="1"/>
    <col min="9731" max="9732" width="21.25" style="63" customWidth="1"/>
    <col min="9733" max="9741" width="13.75" style="63" customWidth="1"/>
    <col min="9742" max="9984" width="9" style="63"/>
    <col min="9985" max="9985" width="39.375" style="63" customWidth="1"/>
    <col min="9986" max="9986" width="39.5" style="63" customWidth="1"/>
    <col min="9987" max="9988" width="21.25" style="63" customWidth="1"/>
    <col min="9989" max="9997" width="13.75" style="63" customWidth="1"/>
    <col min="9998" max="10240" width="9" style="63"/>
    <col min="10241" max="10241" width="39.375" style="63" customWidth="1"/>
    <col min="10242" max="10242" width="39.5" style="63" customWidth="1"/>
    <col min="10243" max="10244" width="21.25" style="63" customWidth="1"/>
    <col min="10245" max="10253" width="13.75" style="63" customWidth="1"/>
    <col min="10254" max="10496" width="9" style="63"/>
    <col min="10497" max="10497" width="39.375" style="63" customWidth="1"/>
    <col min="10498" max="10498" width="39.5" style="63" customWidth="1"/>
    <col min="10499" max="10500" width="21.25" style="63" customWidth="1"/>
    <col min="10501" max="10509" width="13.75" style="63" customWidth="1"/>
    <col min="10510" max="10752" width="9" style="63"/>
    <col min="10753" max="10753" width="39.375" style="63" customWidth="1"/>
    <col min="10754" max="10754" width="39.5" style="63" customWidth="1"/>
    <col min="10755" max="10756" width="21.25" style="63" customWidth="1"/>
    <col min="10757" max="10765" width="13.75" style="63" customWidth="1"/>
    <col min="10766" max="11008" width="9" style="63"/>
    <col min="11009" max="11009" width="39.375" style="63" customWidth="1"/>
    <col min="11010" max="11010" width="39.5" style="63" customWidth="1"/>
    <col min="11011" max="11012" width="21.25" style="63" customWidth="1"/>
    <col min="11013" max="11021" width="13.75" style="63" customWidth="1"/>
    <col min="11022" max="11264" width="9" style="63"/>
    <col min="11265" max="11265" width="39.375" style="63" customWidth="1"/>
    <col min="11266" max="11266" width="39.5" style="63" customWidth="1"/>
    <col min="11267" max="11268" width="21.25" style="63" customWidth="1"/>
    <col min="11269" max="11277" width="13.75" style="63" customWidth="1"/>
    <col min="11278" max="11520" width="9" style="63"/>
    <col min="11521" max="11521" width="39.375" style="63" customWidth="1"/>
    <col min="11522" max="11522" width="39.5" style="63" customWidth="1"/>
    <col min="11523" max="11524" width="21.25" style="63" customWidth="1"/>
    <col min="11525" max="11533" width="13.75" style="63" customWidth="1"/>
    <col min="11534" max="11776" width="9" style="63"/>
    <col min="11777" max="11777" width="39.375" style="63" customWidth="1"/>
    <col min="11778" max="11778" width="39.5" style="63" customWidth="1"/>
    <col min="11779" max="11780" width="21.25" style="63" customWidth="1"/>
    <col min="11781" max="11789" width="13.75" style="63" customWidth="1"/>
    <col min="11790" max="12032" width="9" style="63"/>
    <col min="12033" max="12033" width="39.375" style="63" customWidth="1"/>
    <col min="12034" max="12034" width="39.5" style="63" customWidth="1"/>
    <col min="12035" max="12036" width="21.25" style="63" customWidth="1"/>
    <col min="12037" max="12045" width="13.75" style="63" customWidth="1"/>
    <col min="12046" max="12288" width="9" style="63"/>
    <col min="12289" max="12289" width="39.375" style="63" customWidth="1"/>
    <col min="12290" max="12290" width="39.5" style="63" customWidth="1"/>
    <col min="12291" max="12292" width="21.25" style="63" customWidth="1"/>
    <col min="12293" max="12301" width="13.75" style="63" customWidth="1"/>
    <col min="12302" max="12544" width="9" style="63"/>
    <col min="12545" max="12545" width="39.375" style="63" customWidth="1"/>
    <col min="12546" max="12546" width="39.5" style="63" customWidth="1"/>
    <col min="12547" max="12548" width="21.25" style="63" customWidth="1"/>
    <col min="12549" max="12557" width="13.75" style="63" customWidth="1"/>
    <col min="12558" max="12800" width="9" style="63"/>
    <col min="12801" max="12801" width="39.375" style="63" customWidth="1"/>
    <col min="12802" max="12802" width="39.5" style="63" customWidth="1"/>
    <col min="12803" max="12804" width="21.25" style="63" customWidth="1"/>
    <col min="12805" max="12813" width="13.75" style="63" customWidth="1"/>
    <col min="12814" max="13056" width="9" style="63"/>
    <col min="13057" max="13057" width="39.375" style="63" customWidth="1"/>
    <col min="13058" max="13058" width="39.5" style="63" customWidth="1"/>
    <col min="13059" max="13060" width="21.25" style="63" customWidth="1"/>
    <col min="13061" max="13069" width="13.75" style="63" customWidth="1"/>
    <col min="13070" max="13312" width="9" style="63"/>
    <col min="13313" max="13313" width="39.375" style="63" customWidth="1"/>
    <col min="13314" max="13314" width="39.5" style="63" customWidth="1"/>
    <col min="13315" max="13316" width="21.25" style="63" customWidth="1"/>
    <col min="13317" max="13325" width="13.75" style="63" customWidth="1"/>
    <col min="13326" max="13568" width="9" style="63"/>
    <col min="13569" max="13569" width="39.375" style="63" customWidth="1"/>
    <col min="13570" max="13570" width="39.5" style="63" customWidth="1"/>
    <col min="13571" max="13572" width="21.25" style="63" customWidth="1"/>
    <col min="13573" max="13581" width="13.75" style="63" customWidth="1"/>
    <col min="13582" max="13824" width="9" style="63"/>
    <col min="13825" max="13825" width="39.375" style="63" customWidth="1"/>
    <col min="13826" max="13826" width="39.5" style="63" customWidth="1"/>
    <col min="13827" max="13828" width="21.25" style="63" customWidth="1"/>
    <col min="13829" max="13837" width="13.75" style="63" customWidth="1"/>
    <col min="13838" max="14080" width="9" style="63"/>
    <col min="14081" max="14081" width="39.375" style="63" customWidth="1"/>
    <col min="14082" max="14082" width="39.5" style="63" customWidth="1"/>
    <col min="14083" max="14084" width="21.25" style="63" customWidth="1"/>
    <col min="14085" max="14093" width="13.75" style="63" customWidth="1"/>
    <col min="14094" max="14336" width="9" style="63"/>
    <col min="14337" max="14337" width="39.375" style="63" customWidth="1"/>
    <col min="14338" max="14338" width="39.5" style="63" customWidth="1"/>
    <col min="14339" max="14340" width="21.25" style="63" customWidth="1"/>
    <col min="14341" max="14349" width="13.75" style="63" customWidth="1"/>
    <col min="14350" max="14592" width="9" style="63"/>
    <col min="14593" max="14593" width="39.375" style="63" customWidth="1"/>
    <col min="14594" max="14594" width="39.5" style="63" customWidth="1"/>
    <col min="14595" max="14596" width="21.25" style="63" customWidth="1"/>
    <col min="14597" max="14605" width="13.75" style="63" customWidth="1"/>
    <col min="14606" max="14848" width="9" style="63"/>
    <col min="14849" max="14849" width="39.375" style="63" customWidth="1"/>
    <col min="14850" max="14850" width="39.5" style="63" customWidth="1"/>
    <col min="14851" max="14852" width="21.25" style="63" customWidth="1"/>
    <col min="14853" max="14861" width="13.75" style="63" customWidth="1"/>
    <col min="14862" max="15104" width="9" style="63"/>
    <col min="15105" max="15105" width="39.375" style="63" customWidth="1"/>
    <col min="15106" max="15106" width="39.5" style="63" customWidth="1"/>
    <col min="15107" max="15108" width="21.25" style="63" customWidth="1"/>
    <col min="15109" max="15117" width="13.75" style="63" customWidth="1"/>
    <col min="15118" max="15360" width="9" style="63"/>
    <col min="15361" max="15361" width="39.375" style="63" customWidth="1"/>
    <col min="15362" max="15362" width="39.5" style="63" customWidth="1"/>
    <col min="15363" max="15364" width="21.25" style="63" customWidth="1"/>
    <col min="15365" max="15373" width="13.75" style="63" customWidth="1"/>
    <col min="15374" max="15616" width="9" style="63"/>
    <col min="15617" max="15617" width="39.375" style="63" customWidth="1"/>
    <col min="15618" max="15618" width="39.5" style="63" customWidth="1"/>
    <col min="15619" max="15620" width="21.25" style="63" customWidth="1"/>
    <col min="15621" max="15629" width="13.75" style="63" customWidth="1"/>
    <col min="15630" max="15872" width="9" style="63"/>
    <col min="15873" max="15873" width="39.375" style="63" customWidth="1"/>
    <col min="15874" max="15874" width="39.5" style="63" customWidth="1"/>
    <col min="15875" max="15876" width="21.25" style="63" customWidth="1"/>
    <col min="15877" max="15885" width="13.75" style="63" customWidth="1"/>
    <col min="15886" max="16128" width="9" style="63"/>
    <col min="16129" max="16129" width="39.375" style="63" customWidth="1"/>
    <col min="16130" max="16130" width="39.5" style="63" customWidth="1"/>
    <col min="16131" max="16132" width="21.25" style="63" customWidth="1"/>
    <col min="16133" max="16141" width="13.75" style="63" customWidth="1"/>
    <col min="16142" max="16384" width="9" style="63"/>
  </cols>
  <sheetData>
    <row r="1" spans="1:4" x14ac:dyDescent="0.2">
      <c r="A1" s="62" t="s">
        <v>85</v>
      </c>
      <c r="B1" s="62"/>
    </row>
    <row r="2" spans="1:4" ht="15" customHeight="1" x14ac:dyDescent="0.2">
      <c r="A2" s="62" t="s">
        <v>86</v>
      </c>
      <c r="B2" s="62"/>
    </row>
    <row r="3" spans="1:4" ht="15" customHeight="1" x14ac:dyDescent="0.2">
      <c r="A3" s="62"/>
      <c r="B3" s="62"/>
    </row>
    <row r="4" spans="1:4" ht="15" customHeight="1" x14ac:dyDescent="0.2">
      <c r="A4" s="158" t="s">
        <v>87</v>
      </c>
      <c r="B4" s="159"/>
      <c r="C4" s="64"/>
      <c r="D4" s="65" t="s">
        <v>88</v>
      </c>
    </row>
    <row r="5" spans="1:4" ht="15" customHeight="1" x14ac:dyDescent="0.2">
      <c r="A5" s="161" t="s">
        <v>89</v>
      </c>
      <c r="B5" s="162"/>
      <c r="C5" s="66"/>
      <c r="D5" s="67" t="s">
        <v>90</v>
      </c>
    </row>
    <row r="6" spans="1:4" ht="15" customHeight="1" x14ac:dyDescent="0.2">
      <c r="A6" s="158" t="s">
        <v>91</v>
      </c>
      <c r="B6" s="159"/>
      <c r="C6" s="68"/>
      <c r="D6" s="65" t="s">
        <v>92</v>
      </c>
    </row>
    <row r="7" spans="1:4" ht="15" customHeight="1" x14ac:dyDescent="0.2">
      <c r="A7" s="158" t="s">
        <v>93</v>
      </c>
      <c r="B7" s="159"/>
      <c r="C7" s="68"/>
      <c r="D7" s="65" t="s">
        <v>149</v>
      </c>
    </row>
    <row r="8" spans="1:4" ht="15" customHeight="1" x14ac:dyDescent="0.2">
      <c r="A8" s="160" t="s">
        <v>94</v>
      </c>
      <c r="B8" s="160"/>
      <c r="C8" s="92"/>
      <c r="D8" s="69"/>
    </row>
    <row r="9" spans="1:4" ht="15" customHeight="1" x14ac:dyDescent="0.2">
      <c r="A9" s="70" t="s">
        <v>95</v>
      </c>
      <c r="B9" s="71"/>
      <c r="C9" s="72"/>
      <c r="D9" s="73"/>
    </row>
    <row r="10" spans="1:4" ht="30" customHeight="1" x14ac:dyDescent="0.2">
      <c r="A10" s="163" t="s">
        <v>96</v>
      </c>
      <c r="B10" s="164"/>
      <c r="C10" s="74"/>
      <c r="D10" s="75">
        <v>2.5765011499999999</v>
      </c>
    </row>
    <row r="11" spans="1:4" ht="66" customHeight="1" x14ac:dyDescent="0.2">
      <c r="A11" s="163" t="s">
        <v>97</v>
      </c>
      <c r="B11" s="164"/>
      <c r="C11" s="74"/>
      <c r="D11" s="75">
        <v>1003.0772160400001</v>
      </c>
    </row>
    <row r="12" spans="1:4" ht="30" customHeight="1" x14ac:dyDescent="0.2">
      <c r="A12" s="163" t="s">
        <v>98</v>
      </c>
      <c r="B12" s="164"/>
      <c r="C12" s="74"/>
      <c r="D12" s="76">
        <v>516004.10777661053</v>
      </c>
    </row>
    <row r="13" spans="1:4" ht="30" customHeight="1" x14ac:dyDescent="0.2">
      <c r="A13" s="163" t="s">
        <v>99</v>
      </c>
      <c r="B13" s="164"/>
      <c r="C13" s="74"/>
      <c r="D13" s="77"/>
    </row>
    <row r="14" spans="1:4" ht="15" customHeight="1" x14ac:dyDescent="0.2">
      <c r="A14" s="165" t="s">
        <v>100</v>
      </c>
      <c r="B14" s="166"/>
      <c r="C14" s="74"/>
      <c r="D14" s="75">
        <v>1137.8135951199999</v>
      </c>
    </row>
    <row r="15" spans="1:4" ht="15" customHeight="1" x14ac:dyDescent="0.2">
      <c r="A15" s="165" t="s">
        <v>101</v>
      </c>
      <c r="B15" s="166"/>
      <c r="C15" s="74"/>
      <c r="D15" s="75">
        <v>1667.8638061199999</v>
      </c>
    </row>
    <row r="16" spans="1:4" ht="15" customHeight="1" x14ac:dyDescent="0.2">
      <c r="A16" s="165" t="s">
        <v>102</v>
      </c>
      <c r="B16" s="166"/>
      <c r="C16" s="74"/>
      <c r="D16" s="75">
        <v>2432.9198047199998</v>
      </c>
    </row>
    <row r="17" spans="1:12" ht="15" customHeight="1" x14ac:dyDescent="0.2">
      <c r="A17" s="165" t="s">
        <v>103</v>
      </c>
      <c r="B17" s="166"/>
      <c r="C17" s="74"/>
      <c r="D17" s="75">
        <v>2004.5947011799999</v>
      </c>
    </row>
    <row r="18" spans="1:12" ht="52.5" customHeight="1" x14ac:dyDescent="0.2">
      <c r="A18" s="163" t="s">
        <v>104</v>
      </c>
      <c r="B18" s="164"/>
      <c r="C18" s="74"/>
      <c r="D18" s="75">
        <v>0</v>
      </c>
    </row>
    <row r="19" spans="1:12" ht="15" customHeight="1" x14ac:dyDescent="0.2">
      <c r="A19" s="70" t="s">
        <v>105</v>
      </c>
      <c r="B19" s="71"/>
      <c r="C19" s="78"/>
      <c r="D19" s="79"/>
    </row>
    <row r="20" spans="1:12" ht="30" customHeight="1" x14ac:dyDescent="0.2">
      <c r="A20" s="163" t="s">
        <v>106</v>
      </c>
      <c r="B20" s="164"/>
      <c r="C20" s="74"/>
      <c r="D20" s="80">
        <v>25906.276000000002</v>
      </c>
    </row>
    <row r="21" spans="1:12" ht="30" customHeight="1" x14ac:dyDescent="0.2">
      <c r="A21" s="163" t="s">
        <v>107</v>
      </c>
      <c r="B21" s="164"/>
      <c r="C21" s="81"/>
      <c r="D21" s="80">
        <v>35.220999999999997</v>
      </c>
    </row>
    <row r="22" spans="1:12" ht="15" customHeight="1" x14ac:dyDescent="0.2">
      <c r="A22" s="70" t="s">
        <v>108</v>
      </c>
      <c r="B22" s="71"/>
      <c r="C22" s="78"/>
      <c r="D22" s="79"/>
    </row>
    <row r="23" spans="1:12" ht="15" customHeight="1" x14ac:dyDescent="0.25">
      <c r="A23" s="163" t="s">
        <v>109</v>
      </c>
      <c r="B23" s="164"/>
      <c r="C23" s="82"/>
      <c r="D23" s="77"/>
    </row>
    <row r="24" spans="1:12" ht="15" customHeight="1" x14ac:dyDescent="0.25">
      <c r="A24" s="165" t="s">
        <v>100</v>
      </c>
      <c r="B24" s="166"/>
      <c r="C24" s="82"/>
      <c r="D24" s="83">
        <v>0</v>
      </c>
    </row>
    <row r="25" spans="1:12" ht="15" customHeight="1" x14ac:dyDescent="0.25">
      <c r="A25" s="165" t="s">
        <v>101</v>
      </c>
      <c r="B25" s="166"/>
      <c r="C25" s="82"/>
      <c r="D25" s="83">
        <v>1.3800609739470001E-3</v>
      </c>
    </row>
    <row r="26" spans="1:12" ht="15" customHeight="1" x14ac:dyDescent="0.25">
      <c r="A26" s="165" t="s">
        <v>102</v>
      </c>
      <c r="B26" s="166"/>
      <c r="C26" s="82"/>
      <c r="D26" s="83">
        <v>2.959719900264E-3</v>
      </c>
    </row>
    <row r="27" spans="1:12" ht="15" customHeight="1" x14ac:dyDescent="0.25">
      <c r="A27" s="165" t="s">
        <v>103</v>
      </c>
      <c r="B27" s="166"/>
      <c r="C27" s="82"/>
      <c r="D27" s="83">
        <v>2.0749561028460001E-3</v>
      </c>
    </row>
    <row r="29" spans="1:12" x14ac:dyDescent="0.2">
      <c r="A29" s="58" t="s">
        <v>110</v>
      </c>
      <c r="B29" s="59"/>
      <c r="C29" s="59"/>
      <c r="D29" s="56"/>
      <c r="E29" s="56"/>
      <c r="F29" s="60"/>
      <c r="G29" s="60"/>
      <c r="H29" s="60"/>
      <c r="I29" s="61"/>
      <c r="J29" s="60"/>
      <c r="K29" s="60"/>
      <c r="L29" s="60"/>
    </row>
    <row r="30" spans="1:12" ht="280.5" x14ac:dyDescent="0.2">
      <c r="A30" s="167" t="s">
        <v>7</v>
      </c>
      <c r="B30" s="167" t="s">
        <v>111</v>
      </c>
      <c r="C30" s="57" t="s">
        <v>112</v>
      </c>
      <c r="D30" s="57" t="s">
        <v>113</v>
      </c>
      <c r="E30" s="155" t="s">
        <v>114</v>
      </c>
      <c r="F30" s="156"/>
      <c r="G30" s="156"/>
      <c r="H30" s="157"/>
      <c r="I30" s="155" t="s">
        <v>115</v>
      </c>
      <c r="J30" s="156"/>
      <c r="K30" s="156"/>
      <c r="L30" s="157"/>
    </row>
    <row r="31" spans="1:12" x14ac:dyDescent="0.2">
      <c r="A31" s="168"/>
      <c r="B31" s="168"/>
      <c r="C31" s="57" t="s">
        <v>116</v>
      </c>
      <c r="D31" s="57" t="s">
        <v>116</v>
      </c>
      <c r="E31" s="155" t="s">
        <v>116</v>
      </c>
      <c r="F31" s="156"/>
      <c r="G31" s="156"/>
      <c r="H31" s="157"/>
      <c r="I31" s="155" t="s">
        <v>116</v>
      </c>
      <c r="J31" s="156"/>
      <c r="K31" s="156"/>
      <c r="L31" s="157"/>
    </row>
    <row r="32" spans="1:12" x14ac:dyDescent="0.2">
      <c r="A32" s="172"/>
      <c r="B32" s="172"/>
      <c r="C32" s="174"/>
      <c r="D32" s="174"/>
      <c r="E32" s="169"/>
      <c r="F32" s="170"/>
      <c r="G32" s="170"/>
      <c r="H32" s="171"/>
      <c r="I32" s="169"/>
      <c r="J32" s="170"/>
      <c r="K32" s="170"/>
      <c r="L32" s="171"/>
    </row>
    <row r="33" spans="1:12" ht="15" customHeight="1" x14ac:dyDescent="0.2">
      <c r="A33" s="173"/>
      <c r="B33" s="173"/>
      <c r="C33" s="173"/>
      <c r="D33" s="173"/>
      <c r="E33" s="84" t="s">
        <v>117</v>
      </c>
      <c r="F33" s="84" t="s">
        <v>118</v>
      </c>
      <c r="G33" s="84" t="s">
        <v>119</v>
      </c>
      <c r="H33" s="84" t="s">
        <v>120</v>
      </c>
      <c r="I33" s="84" t="s">
        <v>121</v>
      </c>
      <c r="J33" s="84" t="s">
        <v>122</v>
      </c>
      <c r="K33" s="84" t="s">
        <v>123</v>
      </c>
      <c r="L33" s="84" t="s">
        <v>124</v>
      </c>
    </row>
    <row r="34" spans="1:12" ht="12.75" customHeight="1" x14ac:dyDescent="0.2">
      <c r="A34" s="85" t="s">
        <v>150</v>
      </c>
      <c r="B34" s="85">
        <v>1</v>
      </c>
      <c r="C34" s="86">
        <v>963.21553881</v>
      </c>
      <c r="D34" s="86">
        <v>957.69541096</v>
      </c>
      <c r="E34" s="86">
        <v>0</v>
      </c>
      <c r="F34" s="86">
        <v>95.769541099999998</v>
      </c>
      <c r="G34" s="86">
        <v>239.42385274</v>
      </c>
      <c r="H34" s="86">
        <v>478.84770548</v>
      </c>
      <c r="I34" s="86">
        <v>0</v>
      </c>
      <c r="J34" s="86">
        <v>526.73247603000004</v>
      </c>
      <c r="K34" s="86">
        <v>622.50201712</v>
      </c>
      <c r="L34" s="86">
        <v>718.27155821999997</v>
      </c>
    </row>
    <row r="35" spans="1:12" ht="12.75" customHeight="1" x14ac:dyDescent="0.2">
      <c r="A35" s="85" t="s">
        <v>150</v>
      </c>
      <c r="B35" s="85">
        <v>2</v>
      </c>
      <c r="C35" s="86">
        <v>1017.564693</v>
      </c>
      <c r="D35" s="86">
        <v>1012.38403695</v>
      </c>
      <c r="E35" s="86">
        <v>0</v>
      </c>
      <c r="F35" s="86">
        <v>101.23840370000001</v>
      </c>
      <c r="G35" s="86">
        <v>253.09600924</v>
      </c>
      <c r="H35" s="86">
        <v>506.19201848</v>
      </c>
      <c r="I35" s="86">
        <v>0</v>
      </c>
      <c r="J35" s="86">
        <v>556.81122031999996</v>
      </c>
      <c r="K35" s="86">
        <v>658.04962402000001</v>
      </c>
      <c r="L35" s="86">
        <v>759.28802771000005</v>
      </c>
    </row>
    <row r="36" spans="1:12" ht="12.75" customHeight="1" x14ac:dyDescent="0.2">
      <c r="A36" s="85" t="s">
        <v>150</v>
      </c>
      <c r="B36" s="85">
        <v>3</v>
      </c>
      <c r="C36" s="86">
        <v>1102.2332790999999</v>
      </c>
      <c r="D36" s="86">
        <v>1096.6984513699999</v>
      </c>
      <c r="E36" s="86">
        <v>0</v>
      </c>
      <c r="F36" s="86">
        <v>109.66984514000001</v>
      </c>
      <c r="G36" s="86">
        <v>274.17461284000001</v>
      </c>
      <c r="H36" s="86">
        <v>548.34922569000003</v>
      </c>
      <c r="I36" s="86">
        <v>0</v>
      </c>
      <c r="J36" s="86">
        <v>603.18414825000002</v>
      </c>
      <c r="K36" s="86">
        <v>712.85399339000003</v>
      </c>
      <c r="L36" s="86">
        <v>822.52383853000003</v>
      </c>
    </row>
    <row r="37" spans="1:12" ht="12.75" customHeight="1" x14ac:dyDescent="0.2">
      <c r="A37" s="85" t="s">
        <v>150</v>
      </c>
      <c r="B37" s="85">
        <v>4</v>
      </c>
      <c r="C37" s="86">
        <v>1129.73544892</v>
      </c>
      <c r="D37" s="86">
        <v>1123.9326461000001</v>
      </c>
      <c r="E37" s="86">
        <v>0</v>
      </c>
      <c r="F37" s="86">
        <v>112.39326461</v>
      </c>
      <c r="G37" s="86">
        <v>280.98316153000002</v>
      </c>
      <c r="H37" s="86">
        <v>561.96632305000003</v>
      </c>
      <c r="I37" s="86">
        <v>0</v>
      </c>
      <c r="J37" s="86">
        <v>618.16295535999996</v>
      </c>
      <c r="K37" s="86">
        <v>730.55621997000003</v>
      </c>
      <c r="L37" s="86">
        <v>842.94948457999999</v>
      </c>
    </row>
    <row r="38" spans="1:12" ht="12.75" customHeight="1" x14ac:dyDescent="0.2">
      <c r="A38" s="85" t="s">
        <v>150</v>
      </c>
      <c r="B38" s="85">
        <v>5</v>
      </c>
      <c r="C38" s="86">
        <v>1137.0651826799999</v>
      </c>
      <c r="D38" s="86">
        <v>1131.2240453700001</v>
      </c>
      <c r="E38" s="86">
        <v>0</v>
      </c>
      <c r="F38" s="86">
        <v>113.12240454000001</v>
      </c>
      <c r="G38" s="86">
        <v>282.80601134</v>
      </c>
      <c r="H38" s="86">
        <v>565.61202269</v>
      </c>
      <c r="I38" s="86">
        <v>0</v>
      </c>
      <c r="J38" s="86">
        <v>622.17322494999996</v>
      </c>
      <c r="K38" s="86">
        <v>735.29562949000001</v>
      </c>
      <c r="L38" s="86">
        <v>848.41803402999994</v>
      </c>
    </row>
    <row r="39" spans="1:12" ht="12.75" customHeight="1" x14ac:dyDescent="0.2">
      <c r="A39" s="85" t="s">
        <v>150</v>
      </c>
      <c r="B39" s="85">
        <v>6</v>
      </c>
      <c r="C39" s="86">
        <v>1118.25303179</v>
      </c>
      <c r="D39" s="86">
        <v>1112.44589877</v>
      </c>
      <c r="E39" s="86">
        <v>0</v>
      </c>
      <c r="F39" s="86">
        <v>111.24458988000001</v>
      </c>
      <c r="G39" s="86">
        <v>278.11147469000002</v>
      </c>
      <c r="H39" s="86">
        <v>556.22294939000005</v>
      </c>
      <c r="I39" s="86">
        <v>0</v>
      </c>
      <c r="J39" s="86">
        <v>611.84524432000001</v>
      </c>
      <c r="K39" s="86">
        <v>723.08983420000004</v>
      </c>
      <c r="L39" s="86">
        <v>834.33442407999996</v>
      </c>
    </row>
    <row r="40" spans="1:12" ht="12.75" customHeight="1" x14ac:dyDescent="0.2">
      <c r="A40" s="85" t="s">
        <v>150</v>
      </c>
      <c r="B40" s="85">
        <v>7</v>
      </c>
      <c r="C40" s="86">
        <v>1077.4321046499999</v>
      </c>
      <c r="D40" s="86">
        <v>1071.7704781899999</v>
      </c>
      <c r="E40" s="86">
        <v>0</v>
      </c>
      <c r="F40" s="86">
        <v>107.17704782</v>
      </c>
      <c r="G40" s="86">
        <v>267.94261955000002</v>
      </c>
      <c r="H40" s="86">
        <v>535.88523910000004</v>
      </c>
      <c r="I40" s="86">
        <v>0</v>
      </c>
      <c r="J40" s="86">
        <v>589.47376299999996</v>
      </c>
      <c r="K40" s="86">
        <v>696.65081081999995</v>
      </c>
      <c r="L40" s="86">
        <v>803.82785864000004</v>
      </c>
    </row>
    <row r="41" spans="1:12" ht="12.75" customHeight="1" x14ac:dyDescent="0.2">
      <c r="A41" s="85" t="s">
        <v>150</v>
      </c>
      <c r="B41" s="85">
        <v>8</v>
      </c>
      <c r="C41" s="86">
        <v>1064.5521166000001</v>
      </c>
      <c r="D41" s="86">
        <v>1059.0334797600001</v>
      </c>
      <c r="E41" s="86">
        <v>0</v>
      </c>
      <c r="F41" s="86">
        <v>105.90334798000001</v>
      </c>
      <c r="G41" s="86">
        <v>264.75836994000002</v>
      </c>
      <c r="H41" s="86">
        <v>529.51673988000005</v>
      </c>
      <c r="I41" s="86">
        <v>0</v>
      </c>
      <c r="J41" s="86">
        <v>582.46841386999995</v>
      </c>
      <c r="K41" s="86">
        <v>688.37176183999998</v>
      </c>
      <c r="L41" s="86">
        <v>794.27510982000001</v>
      </c>
    </row>
    <row r="42" spans="1:12" ht="12.75" customHeight="1" x14ac:dyDescent="0.2">
      <c r="A42" s="85" t="s">
        <v>150</v>
      </c>
      <c r="B42" s="85">
        <v>9</v>
      </c>
      <c r="C42" s="86">
        <v>1037.24233493</v>
      </c>
      <c r="D42" s="86">
        <v>1031.9045552099999</v>
      </c>
      <c r="E42" s="86">
        <v>0</v>
      </c>
      <c r="F42" s="86">
        <v>103.19045552</v>
      </c>
      <c r="G42" s="86">
        <v>257.9761388</v>
      </c>
      <c r="H42" s="86">
        <v>515.95227761000001</v>
      </c>
      <c r="I42" s="86">
        <v>0</v>
      </c>
      <c r="J42" s="86">
        <v>567.54750536999995</v>
      </c>
      <c r="K42" s="86">
        <v>670.73796088999995</v>
      </c>
      <c r="L42" s="86">
        <v>773.92841640999995</v>
      </c>
    </row>
    <row r="43" spans="1:12" ht="12.75" customHeight="1" x14ac:dyDescent="0.2">
      <c r="A43" s="85" t="s">
        <v>150</v>
      </c>
      <c r="B43" s="85">
        <v>10</v>
      </c>
      <c r="C43" s="86">
        <v>999.58417052000004</v>
      </c>
      <c r="D43" s="86">
        <v>994.48234954999998</v>
      </c>
      <c r="E43" s="86">
        <v>0</v>
      </c>
      <c r="F43" s="86">
        <v>99.448234959999994</v>
      </c>
      <c r="G43" s="86">
        <v>248.62058739</v>
      </c>
      <c r="H43" s="86">
        <v>497.24117477999999</v>
      </c>
      <c r="I43" s="86">
        <v>0</v>
      </c>
      <c r="J43" s="86">
        <v>546.96529224999995</v>
      </c>
      <c r="K43" s="86">
        <v>646.41352720999998</v>
      </c>
      <c r="L43" s="86">
        <v>745.86176216000001</v>
      </c>
    </row>
    <row r="44" spans="1:12" ht="12.75" customHeight="1" x14ac:dyDescent="0.2">
      <c r="A44" s="85" t="s">
        <v>150</v>
      </c>
      <c r="B44" s="85">
        <v>11</v>
      </c>
      <c r="C44" s="86">
        <v>985.98144525999999</v>
      </c>
      <c r="D44" s="86">
        <v>981.01003634999995</v>
      </c>
      <c r="E44" s="86">
        <v>0</v>
      </c>
      <c r="F44" s="86">
        <v>98.101003640000002</v>
      </c>
      <c r="G44" s="86">
        <v>245.25250908999999</v>
      </c>
      <c r="H44" s="86">
        <v>490.50501817999998</v>
      </c>
      <c r="I44" s="86">
        <v>0</v>
      </c>
      <c r="J44" s="86">
        <v>539.55551998999999</v>
      </c>
      <c r="K44" s="86">
        <v>637.65652363000004</v>
      </c>
      <c r="L44" s="86">
        <v>735.75752725999996</v>
      </c>
    </row>
    <row r="45" spans="1:12" ht="12.75" customHeight="1" x14ac:dyDescent="0.2">
      <c r="A45" s="85" t="s">
        <v>150</v>
      </c>
      <c r="B45" s="85">
        <v>12</v>
      </c>
      <c r="C45" s="86">
        <v>995.31839465999997</v>
      </c>
      <c r="D45" s="86">
        <v>990.41812386000004</v>
      </c>
      <c r="E45" s="86">
        <v>0</v>
      </c>
      <c r="F45" s="86">
        <v>99.041812390000004</v>
      </c>
      <c r="G45" s="86">
        <v>247.60453097000001</v>
      </c>
      <c r="H45" s="86">
        <v>495.20906193000002</v>
      </c>
      <c r="I45" s="86">
        <v>0</v>
      </c>
      <c r="J45" s="86">
        <v>544.72996811999997</v>
      </c>
      <c r="K45" s="86">
        <v>643.77178050999999</v>
      </c>
      <c r="L45" s="86">
        <v>742.8135929</v>
      </c>
    </row>
    <row r="46" spans="1:12" ht="12.75" customHeight="1" x14ac:dyDescent="0.2">
      <c r="A46" s="85" t="s">
        <v>150</v>
      </c>
      <c r="B46" s="85">
        <v>13</v>
      </c>
      <c r="C46" s="86">
        <v>993.77654339000003</v>
      </c>
      <c r="D46" s="86">
        <v>988.92657206000001</v>
      </c>
      <c r="E46" s="86">
        <v>0</v>
      </c>
      <c r="F46" s="86">
        <v>98.892657209999996</v>
      </c>
      <c r="G46" s="86">
        <v>247.23164302000001</v>
      </c>
      <c r="H46" s="86">
        <v>494.46328603000001</v>
      </c>
      <c r="I46" s="86">
        <v>0</v>
      </c>
      <c r="J46" s="86">
        <v>543.90961462999996</v>
      </c>
      <c r="K46" s="86">
        <v>642.80227184</v>
      </c>
      <c r="L46" s="86">
        <v>741.69492905000004</v>
      </c>
    </row>
    <row r="47" spans="1:12" ht="12.75" customHeight="1" x14ac:dyDescent="0.2">
      <c r="A47" s="85" t="s">
        <v>150</v>
      </c>
      <c r="B47" s="85">
        <v>14</v>
      </c>
      <c r="C47" s="86">
        <v>955.46575911000002</v>
      </c>
      <c r="D47" s="86">
        <v>950.52666892000002</v>
      </c>
      <c r="E47" s="86">
        <v>0</v>
      </c>
      <c r="F47" s="86">
        <v>95.052666889999998</v>
      </c>
      <c r="G47" s="86">
        <v>237.63166723000001</v>
      </c>
      <c r="H47" s="86">
        <v>475.26333446000001</v>
      </c>
      <c r="I47" s="86">
        <v>0</v>
      </c>
      <c r="J47" s="86">
        <v>522.78966791000005</v>
      </c>
      <c r="K47" s="86">
        <v>617.8423348</v>
      </c>
      <c r="L47" s="86">
        <v>712.89500168999996</v>
      </c>
    </row>
    <row r="48" spans="1:12" ht="12.75" customHeight="1" x14ac:dyDescent="0.2">
      <c r="A48" s="85" t="s">
        <v>150</v>
      </c>
      <c r="B48" s="85">
        <v>15</v>
      </c>
      <c r="C48" s="86">
        <v>898.22365281999998</v>
      </c>
      <c r="D48" s="86">
        <v>893.54501704999996</v>
      </c>
      <c r="E48" s="86">
        <v>0</v>
      </c>
      <c r="F48" s="86">
        <v>89.354501709999994</v>
      </c>
      <c r="G48" s="86">
        <v>223.38625425999999</v>
      </c>
      <c r="H48" s="86">
        <v>446.77250852999998</v>
      </c>
      <c r="I48" s="86">
        <v>0</v>
      </c>
      <c r="J48" s="86">
        <v>491.44975937999999</v>
      </c>
      <c r="K48" s="86">
        <v>580.80426107999995</v>
      </c>
      <c r="L48" s="86">
        <v>670.15876278999997</v>
      </c>
    </row>
    <row r="49" spans="1:12" ht="12.75" customHeight="1" x14ac:dyDescent="0.2">
      <c r="A49" s="85" t="s">
        <v>150</v>
      </c>
      <c r="B49" s="85">
        <v>16</v>
      </c>
      <c r="C49" s="86">
        <v>828.88004687</v>
      </c>
      <c r="D49" s="86">
        <v>824.53287609999995</v>
      </c>
      <c r="E49" s="86">
        <v>0</v>
      </c>
      <c r="F49" s="86">
        <v>82.453287610000004</v>
      </c>
      <c r="G49" s="86">
        <v>206.13321902999999</v>
      </c>
      <c r="H49" s="86">
        <v>412.26643804999998</v>
      </c>
      <c r="I49" s="86">
        <v>0</v>
      </c>
      <c r="J49" s="86">
        <v>453.49308186000002</v>
      </c>
      <c r="K49" s="86">
        <v>535.94636947000004</v>
      </c>
      <c r="L49" s="86">
        <v>618.39965708</v>
      </c>
    </row>
    <row r="50" spans="1:12" ht="12.75" customHeight="1" x14ac:dyDescent="0.2">
      <c r="A50" s="85" t="s">
        <v>150</v>
      </c>
      <c r="B50" s="85">
        <v>17</v>
      </c>
      <c r="C50" s="86">
        <v>824.78024549999998</v>
      </c>
      <c r="D50" s="86">
        <v>820.73441552999998</v>
      </c>
      <c r="E50" s="86">
        <v>0</v>
      </c>
      <c r="F50" s="86">
        <v>82.073441549999998</v>
      </c>
      <c r="G50" s="86">
        <v>205.18360387999999</v>
      </c>
      <c r="H50" s="86">
        <v>410.36720776999999</v>
      </c>
      <c r="I50" s="86">
        <v>0</v>
      </c>
      <c r="J50" s="86">
        <v>451.40392853999998</v>
      </c>
      <c r="K50" s="86">
        <v>533.47737009000002</v>
      </c>
      <c r="L50" s="86">
        <v>615.55081165000001</v>
      </c>
    </row>
    <row r="51" spans="1:12" ht="12.75" customHeight="1" x14ac:dyDescent="0.2">
      <c r="A51" s="85" t="s">
        <v>150</v>
      </c>
      <c r="B51" s="85">
        <v>18</v>
      </c>
      <c r="C51" s="86">
        <v>807.12463732000003</v>
      </c>
      <c r="D51" s="86">
        <v>802.91165283999999</v>
      </c>
      <c r="E51" s="86">
        <v>0</v>
      </c>
      <c r="F51" s="86">
        <v>80.291165280000001</v>
      </c>
      <c r="G51" s="86">
        <v>200.72791321</v>
      </c>
      <c r="H51" s="86">
        <v>401.45582641999999</v>
      </c>
      <c r="I51" s="86">
        <v>0</v>
      </c>
      <c r="J51" s="86">
        <v>441.60140905999998</v>
      </c>
      <c r="K51" s="86">
        <v>521.89257435000002</v>
      </c>
      <c r="L51" s="86">
        <v>602.18373962999999</v>
      </c>
    </row>
    <row r="52" spans="1:12" ht="12.75" customHeight="1" x14ac:dyDescent="0.2">
      <c r="A52" s="85" t="s">
        <v>150</v>
      </c>
      <c r="B52" s="85">
        <v>19</v>
      </c>
      <c r="C52" s="86">
        <v>771.44225758000005</v>
      </c>
      <c r="D52" s="86">
        <v>767.43829899000002</v>
      </c>
      <c r="E52" s="86">
        <v>0</v>
      </c>
      <c r="F52" s="86">
        <v>76.743829899999994</v>
      </c>
      <c r="G52" s="86">
        <v>191.85957475000001</v>
      </c>
      <c r="H52" s="86">
        <v>383.71914950000001</v>
      </c>
      <c r="I52" s="86">
        <v>0</v>
      </c>
      <c r="J52" s="86">
        <v>422.09106444000003</v>
      </c>
      <c r="K52" s="86">
        <v>498.83489434000001</v>
      </c>
      <c r="L52" s="86">
        <v>575.57872424000004</v>
      </c>
    </row>
    <row r="53" spans="1:12" ht="12.75" customHeight="1" x14ac:dyDescent="0.2">
      <c r="A53" s="85" t="s">
        <v>150</v>
      </c>
      <c r="B53" s="85">
        <v>20</v>
      </c>
      <c r="C53" s="86">
        <v>779.56613578999998</v>
      </c>
      <c r="D53" s="86">
        <v>775.57666512000003</v>
      </c>
      <c r="E53" s="86">
        <v>0</v>
      </c>
      <c r="F53" s="86">
        <v>77.557666510000004</v>
      </c>
      <c r="G53" s="86">
        <v>193.89416628000001</v>
      </c>
      <c r="H53" s="86">
        <v>387.78833256000001</v>
      </c>
      <c r="I53" s="86">
        <v>0</v>
      </c>
      <c r="J53" s="86">
        <v>426.56716582000001</v>
      </c>
      <c r="K53" s="86">
        <v>504.12483233</v>
      </c>
      <c r="L53" s="86">
        <v>581.68249883999999</v>
      </c>
    </row>
    <row r="54" spans="1:12" ht="12.75" customHeight="1" x14ac:dyDescent="0.2">
      <c r="A54" s="85" t="s">
        <v>150</v>
      </c>
      <c r="B54" s="85">
        <v>21</v>
      </c>
      <c r="C54" s="86">
        <v>795.29869943999995</v>
      </c>
      <c r="D54" s="86">
        <v>790.98291211000003</v>
      </c>
      <c r="E54" s="86">
        <v>0</v>
      </c>
      <c r="F54" s="86">
        <v>79.098291209999999</v>
      </c>
      <c r="G54" s="86">
        <v>197.74572803000001</v>
      </c>
      <c r="H54" s="86">
        <v>395.49145606000002</v>
      </c>
      <c r="I54" s="86">
        <v>0</v>
      </c>
      <c r="J54" s="86">
        <v>435.04060165999999</v>
      </c>
      <c r="K54" s="86">
        <v>514.13889286999995</v>
      </c>
      <c r="L54" s="86">
        <v>593.23718408000002</v>
      </c>
    </row>
    <row r="55" spans="1:12" ht="12.75" customHeight="1" x14ac:dyDescent="0.2">
      <c r="A55" s="85" t="s">
        <v>150</v>
      </c>
      <c r="B55" s="85">
        <v>22</v>
      </c>
      <c r="C55" s="86">
        <v>804.62209431999997</v>
      </c>
      <c r="D55" s="86">
        <v>800.49815286</v>
      </c>
      <c r="E55" s="86">
        <v>0</v>
      </c>
      <c r="F55" s="86">
        <v>80.049815289999998</v>
      </c>
      <c r="G55" s="86">
        <v>200.12453822000001</v>
      </c>
      <c r="H55" s="86">
        <v>400.24907643</v>
      </c>
      <c r="I55" s="86">
        <v>0</v>
      </c>
      <c r="J55" s="86">
        <v>440.27398406999998</v>
      </c>
      <c r="K55" s="86">
        <v>520.32379935999995</v>
      </c>
      <c r="L55" s="86">
        <v>600.37361465000004</v>
      </c>
    </row>
    <row r="56" spans="1:12" ht="12.75" customHeight="1" x14ac:dyDescent="0.2">
      <c r="A56" s="85" t="s">
        <v>150</v>
      </c>
      <c r="B56" s="85">
        <v>23</v>
      </c>
      <c r="C56" s="86">
        <v>817.62929656999995</v>
      </c>
      <c r="D56" s="86">
        <v>813.55489981999995</v>
      </c>
      <c r="E56" s="86">
        <v>0</v>
      </c>
      <c r="F56" s="86">
        <v>81.355489980000002</v>
      </c>
      <c r="G56" s="86">
        <v>203.38872495999999</v>
      </c>
      <c r="H56" s="86">
        <v>406.77744990999997</v>
      </c>
      <c r="I56" s="86">
        <v>0</v>
      </c>
      <c r="J56" s="86">
        <v>447.45519489999998</v>
      </c>
      <c r="K56" s="86">
        <v>528.81068488000005</v>
      </c>
      <c r="L56" s="86">
        <v>610.16617486999996</v>
      </c>
    </row>
    <row r="57" spans="1:12" ht="12.75" customHeight="1" x14ac:dyDescent="0.2">
      <c r="A57" s="85" t="s">
        <v>150</v>
      </c>
      <c r="B57" s="85">
        <v>24</v>
      </c>
      <c r="C57" s="86">
        <v>894.70299467999996</v>
      </c>
      <c r="D57" s="86">
        <v>890.17054884000004</v>
      </c>
      <c r="E57" s="86">
        <v>0</v>
      </c>
      <c r="F57" s="86">
        <v>89.017054880000003</v>
      </c>
      <c r="G57" s="86">
        <v>222.54263721000001</v>
      </c>
      <c r="H57" s="86">
        <v>445.08527442000002</v>
      </c>
      <c r="I57" s="86">
        <v>0</v>
      </c>
      <c r="J57" s="86">
        <v>489.59380185999999</v>
      </c>
      <c r="K57" s="86">
        <v>578.61085675000004</v>
      </c>
      <c r="L57" s="86">
        <v>667.62791162999997</v>
      </c>
    </row>
    <row r="58" spans="1:12" ht="12.75" customHeight="1" x14ac:dyDescent="0.2">
      <c r="A58" s="85" t="s">
        <v>151</v>
      </c>
      <c r="B58" s="85">
        <v>1</v>
      </c>
      <c r="C58" s="86">
        <v>966.4495776</v>
      </c>
      <c r="D58" s="86">
        <v>961.46903210999994</v>
      </c>
      <c r="E58" s="86">
        <v>0</v>
      </c>
      <c r="F58" s="86">
        <v>96.146903210000005</v>
      </c>
      <c r="G58" s="86">
        <v>240.36725802999999</v>
      </c>
      <c r="H58" s="86">
        <v>480.73451605999998</v>
      </c>
      <c r="I58" s="86">
        <v>0</v>
      </c>
      <c r="J58" s="86">
        <v>528.80796766000003</v>
      </c>
      <c r="K58" s="86">
        <v>624.95487087000004</v>
      </c>
      <c r="L58" s="86">
        <v>721.10177408000004</v>
      </c>
    </row>
    <row r="59" spans="1:12" ht="12.75" customHeight="1" x14ac:dyDescent="0.2">
      <c r="A59" s="85" t="s">
        <v>151</v>
      </c>
      <c r="B59" s="85">
        <v>2</v>
      </c>
      <c r="C59" s="86">
        <v>1065.84457871</v>
      </c>
      <c r="D59" s="86">
        <v>1060.3343157700001</v>
      </c>
      <c r="E59" s="86">
        <v>0</v>
      </c>
      <c r="F59" s="86">
        <v>106.03343158</v>
      </c>
      <c r="G59" s="86">
        <v>265.08357894</v>
      </c>
      <c r="H59" s="86">
        <v>530.16715789</v>
      </c>
      <c r="I59" s="86">
        <v>0</v>
      </c>
      <c r="J59" s="86">
        <v>583.18387367000003</v>
      </c>
      <c r="K59" s="86">
        <v>689.21730524999998</v>
      </c>
      <c r="L59" s="86">
        <v>795.25073683000005</v>
      </c>
    </row>
    <row r="60" spans="1:12" ht="12.75" customHeight="1" x14ac:dyDescent="0.2">
      <c r="A60" s="85" t="s">
        <v>151</v>
      </c>
      <c r="B60" s="85">
        <v>3</v>
      </c>
      <c r="C60" s="86">
        <v>1133.1466378800001</v>
      </c>
      <c r="D60" s="86">
        <v>1127.3267978399999</v>
      </c>
      <c r="E60" s="86">
        <v>0</v>
      </c>
      <c r="F60" s="86">
        <v>112.73267978</v>
      </c>
      <c r="G60" s="86">
        <v>281.83169945999998</v>
      </c>
      <c r="H60" s="86">
        <v>563.66339891999996</v>
      </c>
      <c r="I60" s="86">
        <v>0</v>
      </c>
      <c r="J60" s="86">
        <v>620.02973881000003</v>
      </c>
      <c r="K60" s="86">
        <v>732.76241860000005</v>
      </c>
      <c r="L60" s="86">
        <v>845.49509837999994</v>
      </c>
    </row>
    <row r="61" spans="1:12" ht="12.75" customHeight="1" x14ac:dyDescent="0.2">
      <c r="A61" s="85" t="s">
        <v>151</v>
      </c>
      <c r="B61" s="85">
        <v>4</v>
      </c>
      <c r="C61" s="86">
        <v>1128.3652049</v>
      </c>
      <c r="D61" s="86">
        <v>1122.92469465</v>
      </c>
      <c r="E61" s="86">
        <v>0</v>
      </c>
      <c r="F61" s="86">
        <v>112.29246947</v>
      </c>
      <c r="G61" s="86">
        <v>280.73117366000002</v>
      </c>
      <c r="H61" s="86">
        <v>561.46234732999994</v>
      </c>
      <c r="I61" s="86">
        <v>0</v>
      </c>
      <c r="J61" s="86">
        <v>617.60858206</v>
      </c>
      <c r="K61" s="86">
        <v>729.90105152000001</v>
      </c>
      <c r="L61" s="86">
        <v>842.19352099000002</v>
      </c>
    </row>
    <row r="62" spans="1:12" ht="12.75" customHeight="1" x14ac:dyDescent="0.2">
      <c r="A62" s="85" t="s">
        <v>151</v>
      </c>
      <c r="B62" s="85">
        <v>5</v>
      </c>
      <c r="C62" s="86">
        <v>1125.7872763299999</v>
      </c>
      <c r="D62" s="86">
        <v>1120.7132886899999</v>
      </c>
      <c r="E62" s="86">
        <v>0</v>
      </c>
      <c r="F62" s="86">
        <v>112.07132887</v>
      </c>
      <c r="G62" s="86">
        <v>280.17832217</v>
      </c>
      <c r="H62" s="86">
        <v>560.35664435000001</v>
      </c>
      <c r="I62" s="86">
        <v>0</v>
      </c>
      <c r="J62" s="86">
        <v>616.39230878000001</v>
      </c>
      <c r="K62" s="86">
        <v>728.46363765000001</v>
      </c>
      <c r="L62" s="86">
        <v>840.53496652000001</v>
      </c>
    </row>
    <row r="63" spans="1:12" ht="12.75" customHeight="1" x14ac:dyDescent="0.2">
      <c r="A63" s="85" t="s">
        <v>151</v>
      </c>
      <c r="B63" s="85">
        <v>6</v>
      </c>
      <c r="C63" s="86">
        <v>1127.5844755000001</v>
      </c>
      <c r="D63" s="86">
        <v>1122.53024944</v>
      </c>
      <c r="E63" s="86">
        <v>0</v>
      </c>
      <c r="F63" s="86">
        <v>112.25302494</v>
      </c>
      <c r="G63" s="86">
        <v>280.63256236000001</v>
      </c>
      <c r="H63" s="86">
        <v>561.26512472000002</v>
      </c>
      <c r="I63" s="86">
        <v>0</v>
      </c>
      <c r="J63" s="86">
        <v>617.39163718999998</v>
      </c>
      <c r="K63" s="86">
        <v>729.64466214000004</v>
      </c>
      <c r="L63" s="86">
        <v>841.89768707999997</v>
      </c>
    </row>
    <row r="64" spans="1:12" ht="12.75" customHeight="1" x14ac:dyDescent="0.2">
      <c r="A64" s="85" t="s">
        <v>151</v>
      </c>
      <c r="B64" s="85">
        <v>7</v>
      </c>
      <c r="C64" s="86">
        <v>1099.02783193</v>
      </c>
      <c r="D64" s="86">
        <v>1094.0526190200001</v>
      </c>
      <c r="E64" s="86">
        <v>0</v>
      </c>
      <c r="F64" s="86">
        <v>109.4052619</v>
      </c>
      <c r="G64" s="86">
        <v>273.51315476000002</v>
      </c>
      <c r="H64" s="86">
        <v>547.02630951000003</v>
      </c>
      <c r="I64" s="86">
        <v>0</v>
      </c>
      <c r="J64" s="86">
        <v>601.72894045999999</v>
      </c>
      <c r="K64" s="86">
        <v>711.13420236000002</v>
      </c>
      <c r="L64" s="86">
        <v>820.53946427000005</v>
      </c>
    </row>
    <row r="65" spans="1:12" ht="12.75" customHeight="1" x14ac:dyDescent="0.2">
      <c r="A65" s="85" t="s">
        <v>151</v>
      </c>
      <c r="B65" s="85">
        <v>8</v>
      </c>
      <c r="C65" s="86">
        <v>1062.8934669800001</v>
      </c>
      <c r="D65" s="86">
        <v>1058.0632193700001</v>
      </c>
      <c r="E65" s="86">
        <v>0</v>
      </c>
      <c r="F65" s="86">
        <v>105.80632194</v>
      </c>
      <c r="G65" s="86">
        <v>264.51580483999999</v>
      </c>
      <c r="H65" s="86">
        <v>529.03160968999998</v>
      </c>
      <c r="I65" s="86">
        <v>0</v>
      </c>
      <c r="J65" s="86">
        <v>581.93477065000002</v>
      </c>
      <c r="K65" s="86">
        <v>687.74109258999999</v>
      </c>
      <c r="L65" s="86">
        <v>793.54741452999997</v>
      </c>
    </row>
    <row r="66" spans="1:12" ht="12.75" customHeight="1" x14ac:dyDescent="0.2">
      <c r="A66" s="85" t="s">
        <v>151</v>
      </c>
      <c r="B66" s="85">
        <v>9</v>
      </c>
      <c r="C66" s="86">
        <v>1016.21009023</v>
      </c>
      <c r="D66" s="86">
        <v>1011.58925533</v>
      </c>
      <c r="E66" s="86">
        <v>0</v>
      </c>
      <c r="F66" s="86">
        <v>101.15892553</v>
      </c>
      <c r="G66" s="86">
        <v>252.89731383</v>
      </c>
      <c r="H66" s="86">
        <v>505.79462767000001</v>
      </c>
      <c r="I66" s="86">
        <v>0</v>
      </c>
      <c r="J66" s="86">
        <v>556.37409043000002</v>
      </c>
      <c r="K66" s="86">
        <v>657.53301595999994</v>
      </c>
      <c r="L66" s="86">
        <v>758.69194149999998</v>
      </c>
    </row>
    <row r="67" spans="1:12" ht="12.75" customHeight="1" x14ac:dyDescent="0.2">
      <c r="A67" s="85" t="s">
        <v>151</v>
      </c>
      <c r="B67" s="85">
        <v>10</v>
      </c>
      <c r="C67" s="86">
        <v>977.65083929000002</v>
      </c>
      <c r="D67" s="86">
        <v>973.11110052000004</v>
      </c>
      <c r="E67" s="86">
        <v>0</v>
      </c>
      <c r="F67" s="86">
        <v>97.311110049999996</v>
      </c>
      <c r="G67" s="86">
        <v>243.27777513000001</v>
      </c>
      <c r="H67" s="86">
        <v>486.55555026000002</v>
      </c>
      <c r="I67" s="86">
        <v>0</v>
      </c>
      <c r="J67" s="86">
        <v>535.21110528999998</v>
      </c>
      <c r="K67" s="86">
        <v>632.52221534</v>
      </c>
      <c r="L67" s="86">
        <v>729.83332539000003</v>
      </c>
    </row>
    <row r="68" spans="1:12" ht="12.75" customHeight="1" x14ac:dyDescent="0.2">
      <c r="A68" s="85" t="s">
        <v>151</v>
      </c>
      <c r="B68" s="85">
        <v>11</v>
      </c>
      <c r="C68" s="86">
        <v>959.48993084000006</v>
      </c>
      <c r="D68" s="86">
        <v>954.01905891000001</v>
      </c>
      <c r="E68" s="86">
        <v>0</v>
      </c>
      <c r="F68" s="86">
        <v>95.401905889999995</v>
      </c>
      <c r="G68" s="86">
        <v>238.50476473000001</v>
      </c>
      <c r="H68" s="86">
        <v>477.00952946000001</v>
      </c>
      <c r="I68" s="86">
        <v>0</v>
      </c>
      <c r="J68" s="86">
        <v>524.71048240000005</v>
      </c>
      <c r="K68" s="86">
        <v>620.11238829000001</v>
      </c>
      <c r="L68" s="86">
        <v>715.51429417999998</v>
      </c>
    </row>
    <row r="69" spans="1:12" ht="12.75" customHeight="1" x14ac:dyDescent="0.2">
      <c r="A69" s="85" t="s">
        <v>151</v>
      </c>
      <c r="B69" s="85">
        <v>12</v>
      </c>
      <c r="C69" s="86">
        <v>965.87504636000006</v>
      </c>
      <c r="D69" s="86">
        <v>960.72813859999997</v>
      </c>
      <c r="E69" s="86">
        <v>0</v>
      </c>
      <c r="F69" s="86">
        <v>96.072813859999997</v>
      </c>
      <c r="G69" s="86">
        <v>240.18203464999999</v>
      </c>
      <c r="H69" s="86">
        <v>480.36406929999998</v>
      </c>
      <c r="I69" s="86">
        <v>0</v>
      </c>
      <c r="J69" s="86">
        <v>528.40047622999998</v>
      </c>
      <c r="K69" s="86">
        <v>624.47329008999998</v>
      </c>
      <c r="L69" s="86">
        <v>720.54610394999997</v>
      </c>
    </row>
    <row r="70" spans="1:12" ht="12.75" customHeight="1" x14ac:dyDescent="0.2">
      <c r="A70" s="85" t="s">
        <v>151</v>
      </c>
      <c r="B70" s="85">
        <v>13</v>
      </c>
      <c r="C70" s="86">
        <v>973.29525741999998</v>
      </c>
      <c r="D70" s="86">
        <v>968.53033627000002</v>
      </c>
      <c r="E70" s="86">
        <v>0</v>
      </c>
      <c r="F70" s="86">
        <v>96.853033629999999</v>
      </c>
      <c r="G70" s="86">
        <v>242.13258407000001</v>
      </c>
      <c r="H70" s="86">
        <v>484.26516814000001</v>
      </c>
      <c r="I70" s="86">
        <v>0</v>
      </c>
      <c r="J70" s="86">
        <v>532.69168494999997</v>
      </c>
      <c r="K70" s="86">
        <v>629.54471857999999</v>
      </c>
      <c r="L70" s="86">
        <v>726.39775220000001</v>
      </c>
    </row>
    <row r="71" spans="1:12" ht="12.75" customHeight="1" x14ac:dyDescent="0.2">
      <c r="A71" s="85" t="s">
        <v>151</v>
      </c>
      <c r="B71" s="85">
        <v>14</v>
      </c>
      <c r="C71" s="86">
        <v>983.67712470000004</v>
      </c>
      <c r="D71" s="86">
        <v>978.83879955999998</v>
      </c>
      <c r="E71" s="86">
        <v>0</v>
      </c>
      <c r="F71" s="86">
        <v>97.883879960000002</v>
      </c>
      <c r="G71" s="86">
        <v>244.70969989</v>
      </c>
      <c r="H71" s="86">
        <v>489.41939977999999</v>
      </c>
      <c r="I71" s="86">
        <v>0</v>
      </c>
      <c r="J71" s="86">
        <v>538.36133975999996</v>
      </c>
      <c r="K71" s="86">
        <v>636.24521971000001</v>
      </c>
      <c r="L71" s="86">
        <v>734.12909966999996</v>
      </c>
    </row>
    <row r="72" spans="1:12" ht="12.75" customHeight="1" x14ac:dyDescent="0.2">
      <c r="A72" s="85" t="s">
        <v>151</v>
      </c>
      <c r="B72" s="85">
        <v>15</v>
      </c>
      <c r="C72" s="86">
        <v>947.56821983999998</v>
      </c>
      <c r="D72" s="86">
        <v>943.03116793000004</v>
      </c>
      <c r="E72" s="86">
        <v>0</v>
      </c>
      <c r="F72" s="86">
        <v>94.303116790000004</v>
      </c>
      <c r="G72" s="86">
        <v>235.75779198000001</v>
      </c>
      <c r="H72" s="86">
        <v>471.51558397000002</v>
      </c>
      <c r="I72" s="86">
        <v>0</v>
      </c>
      <c r="J72" s="86">
        <v>518.66714235999996</v>
      </c>
      <c r="K72" s="86">
        <v>612.97025914999995</v>
      </c>
      <c r="L72" s="86">
        <v>707.27337594999995</v>
      </c>
    </row>
    <row r="73" spans="1:12" ht="12.75" customHeight="1" x14ac:dyDescent="0.2">
      <c r="A73" s="85" t="s">
        <v>151</v>
      </c>
      <c r="B73" s="85">
        <v>16</v>
      </c>
      <c r="C73" s="86">
        <v>857.96926981000001</v>
      </c>
      <c r="D73" s="86">
        <v>854.08066670999995</v>
      </c>
      <c r="E73" s="86">
        <v>0</v>
      </c>
      <c r="F73" s="86">
        <v>85.408066669999997</v>
      </c>
      <c r="G73" s="86">
        <v>213.52016667999999</v>
      </c>
      <c r="H73" s="86">
        <v>427.04033335999998</v>
      </c>
      <c r="I73" s="86">
        <v>0</v>
      </c>
      <c r="J73" s="86">
        <v>469.74436668999999</v>
      </c>
      <c r="K73" s="86">
        <v>555.15243336000003</v>
      </c>
      <c r="L73" s="86">
        <v>640.56050002999996</v>
      </c>
    </row>
    <row r="74" spans="1:12" ht="12.75" customHeight="1" x14ac:dyDescent="0.2">
      <c r="A74" s="85" t="s">
        <v>151</v>
      </c>
      <c r="B74" s="85">
        <v>17</v>
      </c>
      <c r="C74" s="86">
        <v>842.61396156000001</v>
      </c>
      <c r="D74" s="86">
        <v>839.09550535000005</v>
      </c>
      <c r="E74" s="86">
        <v>0</v>
      </c>
      <c r="F74" s="86">
        <v>83.909550539999998</v>
      </c>
      <c r="G74" s="86">
        <v>209.77387633999999</v>
      </c>
      <c r="H74" s="86">
        <v>419.54775267999997</v>
      </c>
      <c r="I74" s="86">
        <v>0</v>
      </c>
      <c r="J74" s="86">
        <v>461.50252793999999</v>
      </c>
      <c r="K74" s="86">
        <v>545.41207847999999</v>
      </c>
      <c r="L74" s="86">
        <v>629.32162901000004</v>
      </c>
    </row>
    <row r="75" spans="1:12" ht="12.75" customHeight="1" x14ac:dyDescent="0.2">
      <c r="A75" s="85" t="s">
        <v>151</v>
      </c>
      <c r="B75" s="85">
        <v>18</v>
      </c>
      <c r="C75" s="86">
        <v>799.83477851999999</v>
      </c>
      <c r="D75" s="86">
        <v>796.3309501</v>
      </c>
      <c r="E75" s="86">
        <v>0</v>
      </c>
      <c r="F75" s="86">
        <v>79.633095010000005</v>
      </c>
      <c r="G75" s="86">
        <v>199.08273753</v>
      </c>
      <c r="H75" s="86">
        <v>398.16547505</v>
      </c>
      <c r="I75" s="86">
        <v>0</v>
      </c>
      <c r="J75" s="86">
        <v>437.98202256000002</v>
      </c>
      <c r="K75" s="86">
        <v>517.61511757000005</v>
      </c>
      <c r="L75" s="86">
        <v>597.24821257999997</v>
      </c>
    </row>
    <row r="76" spans="1:12" ht="12.75" customHeight="1" x14ac:dyDescent="0.2">
      <c r="A76" s="85" t="s">
        <v>151</v>
      </c>
      <c r="B76" s="85">
        <v>19</v>
      </c>
      <c r="C76" s="86">
        <v>766.40962381999998</v>
      </c>
      <c r="D76" s="86">
        <v>762.96026682000002</v>
      </c>
      <c r="E76" s="86">
        <v>0</v>
      </c>
      <c r="F76" s="86">
        <v>76.296026679999997</v>
      </c>
      <c r="G76" s="86">
        <v>190.74006671000001</v>
      </c>
      <c r="H76" s="86">
        <v>381.48013341000001</v>
      </c>
      <c r="I76" s="86">
        <v>0</v>
      </c>
      <c r="J76" s="86">
        <v>419.62814674999998</v>
      </c>
      <c r="K76" s="86">
        <v>495.92417343</v>
      </c>
      <c r="L76" s="86">
        <v>572.22020011999996</v>
      </c>
    </row>
    <row r="77" spans="1:12" ht="12.75" customHeight="1" x14ac:dyDescent="0.2">
      <c r="A77" s="85" t="s">
        <v>151</v>
      </c>
      <c r="B77" s="85">
        <v>20</v>
      </c>
      <c r="C77" s="86">
        <v>780.81130497000004</v>
      </c>
      <c r="D77" s="86">
        <v>777.33149837999997</v>
      </c>
      <c r="E77" s="86">
        <v>0</v>
      </c>
      <c r="F77" s="86">
        <v>77.733149839999996</v>
      </c>
      <c r="G77" s="86">
        <v>194.3328746</v>
      </c>
      <c r="H77" s="86">
        <v>388.66574918999999</v>
      </c>
      <c r="I77" s="86">
        <v>0</v>
      </c>
      <c r="J77" s="86">
        <v>427.53232410999999</v>
      </c>
      <c r="K77" s="86">
        <v>505.26547395</v>
      </c>
      <c r="L77" s="86">
        <v>582.99862379000001</v>
      </c>
    </row>
    <row r="78" spans="1:12" ht="12.75" customHeight="1" x14ac:dyDescent="0.2">
      <c r="A78" s="85" t="s">
        <v>151</v>
      </c>
      <c r="B78" s="85">
        <v>21</v>
      </c>
      <c r="C78" s="86">
        <v>786.91326208999999</v>
      </c>
      <c r="D78" s="86">
        <v>783.27862009</v>
      </c>
      <c r="E78" s="86">
        <v>0</v>
      </c>
      <c r="F78" s="86">
        <v>78.327862010000004</v>
      </c>
      <c r="G78" s="86">
        <v>195.81965502</v>
      </c>
      <c r="H78" s="86">
        <v>391.63931005000001</v>
      </c>
      <c r="I78" s="86">
        <v>0</v>
      </c>
      <c r="J78" s="86">
        <v>430.80324105</v>
      </c>
      <c r="K78" s="86">
        <v>509.13110305999999</v>
      </c>
      <c r="L78" s="86">
        <v>587.45896506999998</v>
      </c>
    </row>
    <row r="79" spans="1:12" ht="12.75" customHeight="1" x14ac:dyDescent="0.2">
      <c r="A79" s="85" t="s">
        <v>151</v>
      </c>
      <c r="B79" s="85">
        <v>22</v>
      </c>
      <c r="C79" s="86">
        <v>781.91571683999996</v>
      </c>
      <c r="D79" s="86">
        <v>777.96168426999998</v>
      </c>
      <c r="E79" s="86">
        <v>0</v>
      </c>
      <c r="F79" s="86">
        <v>77.796168429999994</v>
      </c>
      <c r="G79" s="86">
        <v>194.49042107</v>
      </c>
      <c r="H79" s="86">
        <v>388.98084213999999</v>
      </c>
      <c r="I79" s="86">
        <v>0</v>
      </c>
      <c r="J79" s="86">
        <v>427.87892634999997</v>
      </c>
      <c r="K79" s="86">
        <v>505.67509477999999</v>
      </c>
      <c r="L79" s="86">
        <v>583.47126319999995</v>
      </c>
    </row>
    <row r="80" spans="1:12" ht="12.75" customHeight="1" x14ac:dyDescent="0.2">
      <c r="A80" s="85" t="s">
        <v>151</v>
      </c>
      <c r="B80" s="85">
        <v>23</v>
      </c>
      <c r="C80" s="86">
        <v>803.22669410000003</v>
      </c>
      <c r="D80" s="86">
        <v>799.51369827999997</v>
      </c>
      <c r="E80" s="86">
        <v>0</v>
      </c>
      <c r="F80" s="86">
        <v>79.951369830000004</v>
      </c>
      <c r="G80" s="86">
        <v>199.87842456999999</v>
      </c>
      <c r="H80" s="86">
        <v>399.75684913999999</v>
      </c>
      <c r="I80" s="86">
        <v>0</v>
      </c>
      <c r="J80" s="86">
        <v>439.73253405000003</v>
      </c>
      <c r="K80" s="86">
        <v>519.68390388</v>
      </c>
      <c r="L80" s="86">
        <v>599.63527370999998</v>
      </c>
    </row>
    <row r="81" spans="1:12" ht="12.75" customHeight="1" x14ac:dyDescent="0.2">
      <c r="A81" s="85" t="s">
        <v>151</v>
      </c>
      <c r="B81" s="85">
        <v>24</v>
      </c>
      <c r="C81" s="86">
        <v>902.89187013000003</v>
      </c>
      <c r="D81" s="86">
        <v>898.82011087000001</v>
      </c>
      <c r="E81" s="86">
        <v>0</v>
      </c>
      <c r="F81" s="86">
        <v>89.882011090000006</v>
      </c>
      <c r="G81" s="86">
        <v>224.70502772</v>
      </c>
      <c r="H81" s="86">
        <v>449.41005544000001</v>
      </c>
      <c r="I81" s="86">
        <v>0</v>
      </c>
      <c r="J81" s="86">
        <v>494.35106098</v>
      </c>
      <c r="K81" s="86">
        <v>584.23307207000005</v>
      </c>
      <c r="L81" s="86">
        <v>674.11508315000003</v>
      </c>
    </row>
    <row r="82" spans="1:12" ht="12.75" customHeight="1" x14ac:dyDescent="0.2">
      <c r="A82" s="85" t="s">
        <v>152</v>
      </c>
      <c r="B82" s="85">
        <v>1</v>
      </c>
      <c r="C82" s="86">
        <v>975.43166961999998</v>
      </c>
      <c r="D82" s="86">
        <v>971.15921326</v>
      </c>
      <c r="E82" s="86">
        <v>0</v>
      </c>
      <c r="F82" s="86">
        <v>97.115921330000006</v>
      </c>
      <c r="G82" s="86">
        <v>242.78980332</v>
      </c>
      <c r="H82" s="86">
        <v>485.57960663</v>
      </c>
      <c r="I82" s="86">
        <v>0</v>
      </c>
      <c r="J82" s="86">
        <v>534.13756728999999</v>
      </c>
      <c r="K82" s="86">
        <v>631.25348861999998</v>
      </c>
      <c r="L82" s="86">
        <v>728.36940994999998</v>
      </c>
    </row>
    <row r="83" spans="1:12" ht="12.75" customHeight="1" x14ac:dyDescent="0.2">
      <c r="A83" s="85" t="s">
        <v>152</v>
      </c>
      <c r="B83" s="85">
        <v>2</v>
      </c>
      <c r="C83" s="86">
        <v>1058.87111323</v>
      </c>
      <c r="D83" s="86">
        <v>1054.1517774199999</v>
      </c>
      <c r="E83" s="86">
        <v>0</v>
      </c>
      <c r="F83" s="86">
        <v>105.41517774</v>
      </c>
      <c r="G83" s="86">
        <v>263.53794435999998</v>
      </c>
      <c r="H83" s="86">
        <v>527.07588870999996</v>
      </c>
      <c r="I83" s="86">
        <v>0</v>
      </c>
      <c r="J83" s="86">
        <v>579.78347757999995</v>
      </c>
      <c r="K83" s="86">
        <v>685.19865531999994</v>
      </c>
      <c r="L83" s="86">
        <v>790.61383307000006</v>
      </c>
    </row>
    <row r="84" spans="1:12" ht="12.75" customHeight="1" x14ac:dyDescent="0.2">
      <c r="A84" s="85" t="s">
        <v>152</v>
      </c>
      <c r="B84" s="85">
        <v>3</v>
      </c>
      <c r="C84" s="86">
        <v>1128.3331931299999</v>
      </c>
      <c r="D84" s="86">
        <v>1122.9548321</v>
      </c>
      <c r="E84" s="86">
        <v>0</v>
      </c>
      <c r="F84" s="86">
        <v>112.29548321</v>
      </c>
      <c r="G84" s="86">
        <v>280.73870803</v>
      </c>
      <c r="H84" s="86">
        <v>561.47741604999999</v>
      </c>
      <c r="I84" s="86">
        <v>0</v>
      </c>
      <c r="J84" s="86">
        <v>617.62515766000001</v>
      </c>
      <c r="K84" s="86">
        <v>729.92064087000006</v>
      </c>
      <c r="L84" s="86">
        <v>842.21612407999999</v>
      </c>
    </row>
    <row r="85" spans="1:12" ht="12.75" customHeight="1" x14ac:dyDescent="0.2">
      <c r="A85" s="85" t="s">
        <v>152</v>
      </c>
      <c r="B85" s="85">
        <v>4</v>
      </c>
      <c r="C85" s="86">
        <v>1125.3406940299999</v>
      </c>
      <c r="D85" s="86">
        <v>1120.1968016599999</v>
      </c>
      <c r="E85" s="86">
        <v>0</v>
      </c>
      <c r="F85" s="86">
        <v>112.01968017</v>
      </c>
      <c r="G85" s="86">
        <v>280.04920041999998</v>
      </c>
      <c r="H85" s="86">
        <v>560.09840082999995</v>
      </c>
      <c r="I85" s="86">
        <v>0</v>
      </c>
      <c r="J85" s="86">
        <v>616.10824090999995</v>
      </c>
      <c r="K85" s="86">
        <v>728.12792107999996</v>
      </c>
      <c r="L85" s="86">
        <v>840.14760124999998</v>
      </c>
    </row>
    <row r="86" spans="1:12" ht="12.75" customHeight="1" x14ac:dyDescent="0.2">
      <c r="A86" s="85" t="s">
        <v>152</v>
      </c>
      <c r="B86" s="85">
        <v>5</v>
      </c>
      <c r="C86" s="86">
        <v>1120.1684327299999</v>
      </c>
      <c r="D86" s="86">
        <v>1115.3347868000001</v>
      </c>
      <c r="E86" s="86">
        <v>0</v>
      </c>
      <c r="F86" s="86">
        <v>111.53347868</v>
      </c>
      <c r="G86" s="86">
        <v>278.83369670000002</v>
      </c>
      <c r="H86" s="86">
        <v>557.66739340000004</v>
      </c>
      <c r="I86" s="86">
        <v>0</v>
      </c>
      <c r="J86" s="86">
        <v>613.43413274</v>
      </c>
      <c r="K86" s="86">
        <v>724.96761142000003</v>
      </c>
      <c r="L86" s="86">
        <v>836.50109010000006</v>
      </c>
    </row>
    <row r="87" spans="1:12" ht="12.75" customHeight="1" x14ac:dyDescent="0.2">
      <c r="A87" s="85" t="s">
        <v>152</v>
      </c>
      <c r="B87" s="85">
        <v>6</v>
      </c>
      <c r="C87" s="86">
        <v>1124.35273781</v>
      </c>
      <c r="D87" s="86">
        <v>1119.4930351800001</v>
      </c>
      <c r="E87" s="86">
        <v>0</v>
      </c>
      <c r="F87" s="86">
        <v>111.94930352</v>
      </c>
      <c r="G87" s="86">
        <v>279.87325879999997</v>
      </c>
      <c r="H87" s="86">
        <v>559.74651759000005</v>
      </c>
      <c r="I87" s="86">
        <v>0</v>
      </c>
      <c r="J87" s="86">
        <v>615.72116934999997</v>
      </c>
      <c r="K87" s="86">
        <v>727.67047287000003</v>
      </c>
      <c r="L87" s="86">
        <v>839.61977638999997</v>
      </c>
    </row>
    <row r="88" spans="1:12" ht="12.75" customHeight="1" x14ac:dyDescent="0.2">
      <c r="A88" s="85" t="s">
        <v>152</v>
      </c>
      <c r="B88" s="85">
        <v>7</v>
      </c>
      <c r="C88" s="86">
        <v>1056.92160412</v>
      </c>
      <c r="D88" s="86">
        <v>1052.03417025</v>
      </c>
      <c r="E88" s="86">
        <v>0</v>
      </c>
      <c r="F88" s="86">
        <v>105.20341703</v>
      </c>
      <c r="G88" s="86">
        <v>263.00854256000002</v>
      </c>
      <c r="H88" s="86">
        <v>526.01708513000005</v>
      </c>
      <c r="I88" s="86">
        <v>0</v>
      </c>
      <c r="J88" s="86">
        <v>578.61879364000004</v>
      </c>
      <c r="K88" s="86">
        <v>683.82221066</v>
      </c>
      <c r="L88" s="86">
        <v>789.02562768999996</v>
      </c>
    </row>
    <row r="89" spans="1:12" ht="12.75" customHeight="1" x14ac:dyDescent="0.2">
      <c r="A89" s="85" t="s">
        <v>152</v>
      </c>
      <c r="B89" s="85">
        <v>8</v>
      </c>
      <c r="C89" s="86">
        <v>1026.4802476899999</v>
      </c>
      <c r="D89" s="86">
        <v>1021.92533758</v>
      </c>
      <c r="E89" s="86">
        <v>0</v>
      </c>
      <c r="F89" s="86">
        <v>102.19253376</v>
      </c>
      <c r="G89" s="86">
        <v>255.48133440000001</v>
      </c>
      <c r="H89" s="86">
        <v>510.96266879000001</v>
      </c>
      <c r="I89" s="86">
        <v>0</v>
      </c>
      <c r="J89" s="86">
        <v>562.05893566999998</v>
      </c>
      <c r="K89" s="86">
        <v>664.25146943000004</v>
      </c>
      <c r="L89" s="86">
        <v>766.44400318999999</v>
      </c>
    </row>
    <row r="90" spans="1:12" ht="12.75" customHeight="1" x14ac:dyDescent="0.2">
      <c r="A90" s="85" t="s">
        <v>152</v>
      </c>
      <c r="B90" s="85">
        <v>9</v>
      </c>
      <c r="C90" s="86">
        <v>1039.3189630700001</v>
      </c>
      <c r="D90" s="86">
        <v>1034.56424683</v>
      </c>
      <c r="E90" s="86">
        <v>0</v>
      </c>
      <c r="F90" s="86">
        <v>103.45642468</v>
      </c>
      <c r="G90" s="86">
        <v>258.64106170999997</v>
      </c>
      <c r="H90" s="86">
        <v>517.28212341999995</v>
      </c>
      <c r="I90" s="86">
        <v>0</v>
      </c>
      <c r="J90" s="86">
        <v>569.01033575999998</v>
      </c>
      <c r="K90" s="86">
        <v>672.46676044000003</v>
      </c>
      <c r="L90" s="86">
        <v>775.92318511999997</v>
      </c>
    </row>
    <row r="91" spans="1:12" ht="12.75" customHeight="1" x14ac:dyDescent="0.2">
      <c r="A91" s="85" t="s">
        <v>152</v>
      </c>
      <c r="B91" s="85">
        <v>10</v>
      </c>
      <c r="C91" s="86">
        <v>1009.55808024</v>
      </c>
      <c r="D91" s="86">
        <v>1005.05178656</v>
      </c>
      <c r="E91" s="86">
        <v>0</v>
      </c>
      <c r="F91" s="86">
        <v>100.50517866</v>
      </c>
      <c r="G91" s="86">
        <v>251.26294664</v>
      </c>
      <c r="H91" s="86">
        <v>502.52589327999999</v>
      </c>
      <c r="I91" s="86">
        <v>0</v>
      </c>
      <c r="J91" s="86">
        <v>552.77848260999997</v>
      </c>
      <c r="K91" s="86">
        <v>653.28366126000003</v>
      </c>
      <c r="L91" s="86">
        <v>753.78883991999999</v>
      </c>
    </row>
    <row r="92" spans="1:12" ht="12.75" customHeight="1" x14ac:dyDescent="0.2">
      <c r="A92" s="85" t="s">
        <v>152</v>
      </c>
      <c r="B92" s="85">
        <v>11</v>
      </c>
      <c r="C92" s="86">
        <v>1020.1839991099999</v>
      </c>
      <c r="D92" s="86">
        <v>1016.00024243</v>
      </c>
      <c r="E92" s="86">
        <v>0</v>
      </c>
      <c r="F92" s="86">
        <v>101.60002424</v>
      </c>
      <c r="G92" s="86">
        <v>254.00006060999999</v>
      </c>
      <c r="H92" s="86">
        <v>508.00012121999998</v>
      </c>
      <c r="I92" s="86">
        <v>0</v>
      </c>
      <c r="J92" s="86">
        <v>558.80013334</v>
      </c>
      <c r="K92" s="86">
        <v>660.40015758000004</v>
      </c>
      <c r="L92" s="86">
        <v>762.00018181999997</v>
      </c>
    </row>
    <row r="93" spans="1:12" ht="12.75" customHeight="1" x14ac:dyDescent="0.2">
      <c r="A93" s="85" t="s">
        <v>152</v>
      </c>
      <c r="B93" s="85">
        <v>12</v>
      </c>
      <c r="C93" s="86">
        <v>1025.9081874000001</v>
      </c>
      <c r="D93" s="86">
        <v>1021.74477856</v>
      </c>
      <c r="E93" s="86">
        <v>0</v>
      </c>
      <c r="F93" s="86">
        <v>102.17447786</v>
      </c>
      <c r="G93" s="86">
        <v>255.43619464</v>
      </c>
      <c r="H93" s="86">
        <v>510.87238927999999</v>
      </c>
      <c r="I93" s="86">
        <v>0</v>
      </c>
      <c r="J93" s="86">
        <v>561.95962821000001</v>
      </c>
      <c r="K93" s="86">
        <v>664.13410606000002</v>
      </c>
      <c r="L93" s="86">
        <v>766.30858392000005</v>
      </c>
    </row>
    <row r="94" spans="1:12" ht="12.75" customHeight="1" x14ac:dyDescent="0.2">
      <c r="A94" s="85" t="s">
        <v>152</v>
      </c>
      <c r="B94" s="85">
        <v>13</v>
      </c>
      <c r="C94" s="86">
        <v>1001.94715038</v>
      </c>
      <c r="D94" s="86">
        <v>997.85723178000001</v>
      </c>
      <c r="E94" s="86">
        <v>0</v>
      </c>
      <c r="F94" s="86">
        <v>99.785723180000005</v>
      </c>
      <c r="G94" s="86">
        <v>249.46430795000001</v>
      </c>
      <c r="H94" s="86">
        <v>498.92861589</v>
      </c>
      <c r="I94" s="86">
        <v>0</v>
      </c>
      <c r="J94" s="86">
        <v>548.82147748</v>
      </c>
      <c r="K94" s="86">
        <v>648.60720065999999</v>
      </c>
      <c r="L94" s="86">
        <v>748.39292383999998</v>
      </c>
    </row>
    <row r="95" spans="1:12" ht="12.75" customHeight="1" x14ac:dyDescent="0.2">
      <c r="A95" s="85" t="s">
        <v>152</v>
      </c>
      <c r="B95" s="85">
        <v>14</v>
      </c>
      <c r="C95" s="86">
        <v>964.90067951000003</v>
      </c>
      <c r="D95" s="86">
        <v>960.96801286000004</v>
      </c>
      <c r="E95" s="86">
        <v>0</v>
      </c>
      <c r="F95" s="86">
        <v>96.096801290000002</v>
      </c>
      <c r="G95" s="86">
        <v>240.24200321999999</v>
      </c>
      <c r="H95" s="86">
        <v>480.48400643000002</v>
      </c>
      <c r="I95" s="86">
        <v>0</v>
      </c>
      <c r="J95" s="86">
        <v>528.53240706999998</v>
      </c>
      <c r="K95" s="86">
        <v>624.62920836000001</v>
      </c>
      <c r="L95" s="86">
        <v>720.72600965000004</v>
      </c>
    </row>
    <row r="96" spans="1:12" ht="12.75" customHeight="1" x14ac:dyDescent="0.2">
      <c r="A96" s="85" t="s">
        <v>152</v>
      </c>
      <c r="B96" s="85">
        <v>15</v>
      </c>
      <c r="C96" s="86">
        <v>902.09586564999995</v>
      </c>
      <c r="D96" s="86">
        <v>898.45360790999996</v>
      </c>
      <c r="E96" s="86">
        <v>0</v>
      </c>
      <c r="F96" s="86">
        <v>89.845360790000001</v>
      </c>
      <c r="G96" s="86">
        <v>224.61340197999999</v>
      </c>
      <c r="H96" s="86">
        <v>449.22680395999998</v>
      </c>
      <c r="I96" s="86">
        <v>0</v>
      </c>
      <c r="J96" s="86">
        <v>494.14948435000002</v>
      </c>
      <c r="K96" s="86">
        <v>583.99484514000005</v>
      </c>
      <c r="L96" s="86">
        <v>673.84020593000002</v>
      </c>
    </row>
    <row r="97" spans="1:12" ht="12.75" customHeight="1" x14ac:dyDescent="0.2">
      <c r="A97" s="85" t="s">
        <v>152</v>
      </c>
      <c r="B97" s="85">
        <v>16</v>
      </c>
      <c r="C97" s="86">
        <v>823.41135636000001</v>
      </c>
      <c r="D97" s="86">
        <v>820.04493042000001</v>
      </c>
      <c r="E97" s="86">
        <v>0</v>
      </c>
      <c r="F97" s="86">
        <v>82.00449304</v>
      </c>
      <c r="G97" s="86">
        <v>205.01123261000001</v>
      </c>
      <c r="H97" s="86">
        <v>410.02246521000001</v>
      </c>
      <c r="I97" s="86">
        <v>0</v>
      </c>
      <c r="J97" s="86">
        <v>451.02471172999998</v>
      </c>
      <c r="K97" s="86">
        <v>533.02920476999998</v>
      </c>
      <c r="L97" s="86">
        <v>615.03369782000004</v>
      </c>
    </row>
    <row r="98" spans="1:12" ht="12.75" customHeight="1" x14ac:dyDescent="0.2">
      <c r="A98" s="85" t="s">
        <v>152</v>
      </c>
      <c r="B98" s="85">
        <v>17</v>
      </c>
      <c r="C98" s="86">
        <v>808.69736209999996</v>
      </c>
      <c r="D98" s="86">
        <v>805.31367131000002</v>
      </c>
      <c r="E98" s="86">
        <v>0</v>
      </c>
      <c r="F98" s="86">
        <v>80.531367130000007</v>
      </c>
      <c r="G98" s="86">
        <v>201.32841783000001</v>
      </c>
      <c r="H98" s="86">
        <v>402.65683566000001</v>
      </c>
      <c r="I98" s="86">
        <v>0</v>
      </c>
      <c r="J98" s="86">
        <v>442.92251922000003</v>
      </c>
      <c r="K98" s="86">
        <v>523.45388634999995</v>
      </c>
      <c r="L98" s="86">
        <v>603.98525347999998</v>
      </c>
    </row>
    <row r="99" spans="1:12" ht="12.75" customHeight="1" x14ac:dyDescent="0.2">
      <c r="A99" s="85" t="s">
        <v>152</v>
      </c>
      <c r="B99" s="85">
        <v>18</v>
      </c>
      <c r="C99" s="86">
        <v>811.51101846999995</v>
      </c>
      <c r="D99" s="86">
        <v>807.91007542</v>
      </c>
      <c r="E99" s="86">
        <v>0</v>
      </c>
      <c r="F99" s="86">
        <v>80.791007539999995</v>
      </c>
      <c r="G99" s="86">
        <v>201.97751886</v>
      </c>
      <c r="H99" s="86">
        <v>403.95503771</v>
      </c>
      <c r="I99" s="86">
        <v>0</v>
      </c>
      <c r="J99" s="86">
        <v>444.35054148</v>
      </c>
      <c r="K99" s="86">
        <v>525.14154901999996</v>
      </c>
      <c r="L99" s="86">
        <v>605.93255656999997</v>
      </c>
    </row>
    <row r="100" spans="1:12" ht="12.75" customHeight="1" x14ac:dyDescent="0.2">
      <c r="A100" s="85" t="s">
        <v>152</v>
      </c>
      <c r="B100" s="85">
        <v>19</v>
      </c>
      <c r="C100" s="86">
        <v>807.44445201999997</v>
      </c>
      <c r="D100" s="86">
        <v>803.95990495000001</v>
      </c>
      <c r="E100" s="86">
        <v>0</v>
      </c>
      <c r="F100" s="86">
        <v>80.395990499999996</v>
      </c>
      <c r="G100" s="86">
        <v>200.98997624</v>
      </c>
      <c r="H100" s="86">
        <v>401.97995248000001</v>
      </c>
      <c r="I100" s="86">
        <v>0</v>
      </c>
      <c r="J100" s="86">
        <v>442.17794772000002</v>
      </c>
      <c r="K100" s="86">
        <v>522.57393821999995</v>
      </c>
      <c r="L100" s="86">
        <v>602.96992870999998</v>
      </c>
    </row>
    <row r="101" spans="1:12" ht="12.75" customHeight="1" x14ac:dyDescent="0.2">
      <c r="A101" s="85" t="s">
        <v>152</v>
      </c>
      <c r="B101" s="85">
        <v>20</v>
      </c>
      <c r="C101" s="86">
        <v>814.49124925000001</v>
      </c>
      <c r="D101" s="86">
        <v>810.98864374000004</v>
      </c>
      <c r="E101" s="86">
        <v>0</v>
      </c>
      <c r="F101" s="86">
        <v>81.098864370000001</v>
      </c>
      <c r="G101" s="86">
        <v>202.74716093999999</v>
      </c>
      <c r="H101" s="86">
        <v>405.49432187000002</v>
      </c>
      <c r="I101" s="86">
        <v>0</v>
      </c>
      <c r="J101" s="86">
        <v>446.04375406000003</v>
      </c>
      <c r="K101" s="86">
        <v>527.14261842999997</v>
      </c>
      <c r="L101" s="86">
        <v>608.24148280999998</v>
      </c>
    </row>
    <row r="102" spans="1:12" ht="12.75" customHeight="1" x14ac:dyDescent="0.2">
      <c r="A102" s="85" t="s">
        <v>152</v>
      </c>
      <c r="B102" s="85">
        <v>21</v>
      </c>
      <c r="C102" s="86">
        <v>814.75568841999996</v>
      </c>
      <c r="D102" s="86">
        <v>811.20811592999996</v>
      </c>
      <c r="E102" s="86">
        <v>0</v>
      </c>
      <c r="F102" s="86">
        <v>81.120811590000002</v>
      </c>
      <c r="G102" s="86">
        <v>202.80202897999999</v>
      </c>
      <c r="H102" s="86">
        <v>405.60405796999999</v>
      </c>
      <c r="I102" s="86">
        <v>0</v>
      </c>
      <c r="J102" s="86">
        <v>446.16446375999999</v>
      </c>
      <c r="K102" s="86">
        <v>527.28527535000001</v>
      </c>
      <c r="L102" s="86">
        <v>608.40608695000003</v>
      </c>
    </row>
    <row r="103" spans="1:12" ht="12.75" customHeight="1" x14ac:dyDescent="0.2">
      <c r="A103" s="85" t="s">
        <v>152</v>
      </c>
      <c r="B103" s="85">
        <v>22</v>
      </c>
      <c r="C103" s="86">
        <v>813.26169637999999</v>
      </c>
      <c r="D103" s="86">
        <v>809.58402361000003</v>
      </c>
      <c r="E103" s="86">
        <v>0</v>
      </c>
      <c r="F103" s="86">
        <v>80.958402359999994</v>
      </c>
      <c r="G103" s="86">
        <v>202.39600590000001</v>
      </c>
      <c r="H103" s="86">
        <v>404.79201181000002</v>
      </c>
      <c r="I103" s="86">
        <v>0</v>
      </c>
      <c r="J103" s="86">
        <v>445.27121298999998</v>
      </c>
      <c r="K103" s="86">
        <v>526.22961535000002</v>
      </c>
      <c r="L103" s="86">
        <v>607.18801771000005</v>
      </c>
    </row>
    <row r="104" spans="1:12" ht="12.75" customHeight="1" x14ac:dyDescent="0.2">
      <c r="A104" s="85" t="s">
        <v>152</v>
      </c>
      <c r="B104" s="85">
        <v>23</v>
      </c>
      <c r="C104" s="86">
        <v>815.10471755000003</v>
      </c>
      <c r="D104" s="86">
        <v>811.51375714999995</v>
      </c>
      <c r="E104" s="86">
        <v>0</v>
      </c>
      <c r="F104" s="86">
        <v>81.151375720000004</v>
      </c>
      <c r="G104" s="86">
        <v>202.87843928999999</v>
      </c>
      <c r="H104" s="86">
        <v>405.75687857999998</v>
      </c>
      <c r="I104" s="86">
        <v>0</v>
      </c>
      <c r="J104" s="86">
        <v>446.33256642999999</v>
      </c>
      <c r="K104" s="86">
        <v>527.48394214999996</v>
      </c>
      <c r="L104" s="86">
        <v>608.63531785999999</v>
      </c>
    </row>
    <row r="105" spans="1:12" ht="12.75" customHeight="1" x14ac:dyDescent="0.2">
      <c r="A105" s="85" t="s">
        <v>152</v>
      </c>
      <c r="B105" s="85">
        <v>24</v>
      </c>
      <c r="C105" s="86">
        <v>877.21408263000001</v>
      </c>
      <c r="D105" s="86">
        <v>873.33610753000005</v>
      </c>
      <c r="E105" s="86">
        <v>0</v>
      </c>
      <c r="F105" s="86">
        <v>87.333610750000005</v>
      </c>
      <c r="G105" s="86">
        <v>218.33402688000001</v>
      </c>
      <c r="H105" s="86">
        <v>436.66805376999997</v>
      </c>
      <c r="I105" s="86">
        <v>0</v>
      </c>
      <c r="J105" s="86">
        <v>480.33485913999999</v>
      </c>
      <c r="K105" s="86">
        <v>567.66846988999998</v>
      </c>
      <c r="L105" s="86">
        <v>655.00208065000004</v>
      </c>
    </row>
    <row r="106" spans="1:12" ht="12.75" customHeight="1" x14ac:dyDescent="0.2">
      <c r="A106" s="85" t="s">
        <v>153</v>
      </c>
      <c r="B106" s="85">
        <v>1</v>
      </c>
      <c r="C106" s="86">
        <v>985.20339620000004</v>
      </c>
      <c r="D106" s="86">
        <v>981.13950689000001</v>
      </c>
      <c r="E106" s="86">
        <v>0</v>
      </c>
      <c r="F106" s="86">
        <v>98.113950689999996</v>
      </c>
      <c r="G106" s="86">
        <v>245.28487672</v>
      </c>
      <c r="H106" s="86">
        <v>490.56975345000001</v>
      </c>
      <c r="I106" s="86">
        <v>0</v>
      </c>
      <c r="J106" s="86">
        <v>539.62672879000002</v>
      </c>
      <c r="K106" s="86">
        <v>637.74067948000004</v>
      </c>
      <c r="L106" s="86">
        <v>735.85463016999995</v>
      </c>
    </row>
    <row r="107" spans="1:12" ht="12.75" customHeight="1" x14ac:dyDescent="0.2">
      <c r="A107" s="85" t="s">
        <v>153</v>
      </c>
      <c r="B107" s="85">
        <v>2</v>
      </c>
      <c r="C107" s="86">
        <v>1030.8735371</v>
      </c>
      <c r="D107" s="86">
        <v>1026.5358973899999</v>
      </c>
      <c r="E107" s="86">
        <v>0</v>
      </c>
      <c r="F107" s="86">
        <v>102.65358974</v>
      </c>
      <c r="G107" s="86">
        <v>256.63397435000002</v>
      </c>
      <c r="H107" s="86">
        <v>513.26794870000003</v>
      </c>
      <c r="I107" s="86">
        <v>0</v>
      </c>
      <c r="J107" s="86">
        <v>564.59474355999998</v>
      </c>
      <c r="K107" s="86">
        <v>667.24833330000001</v>
      </c>
      <c r="L107" s="86">
        <v>769.90192304000004</v>
      </c>
    </row>
    <row r="108" spans="1:12" ht="12.75" customHeight="1" x14ac:dyDescent="0.2">
      <c r="A108" s="85" t="s">
        <v>153</v>
      </c>
      <c r="B108" s="85">
        <v>3</v>
      </c>
      <c r="C108" s="86">
        <v>1087.7568129799999</v>
      </c>
      <c r="D108" s="86">
        <v>1083.26529693</v>
      </c>
      <c r="E108" s="86">
        <v>0</v>
      </c>
      <c r="F108" s="86">
        <v>108.32652969</v>
      </c>
      <c r="G108" s="86">
        <v>270.81632423000002</v>
      </c>
      <c r="H108" s="86">
        <v>541.63264847000005</v>
      </c>
      <c r="I108" s="86">
        <v>0</v>
      </c>
      <c r="J108" s="86">
        <v>595.79591330999995</v>
      </c>
      <c r="K108" s="86">
        <v>704.12244299999998</v>
      </c>
      <c r="L108" s="86">
        <v>812.44897270000001</v>
      </c>
    </row>
    <row r="109" spans="1:12" ht="12.75" customHeight="1" x14ac:dyDescent="0.2">
      <c r="A109" s="85" t="s">
        <v>153</v>
      </c>
      <c r="B109" s="85">
        <v>4</v>
      </c>
      <c r="C109" s="86">
        <v>1099.64317422</v>
      </c>
      <c r="D109" s="86">
        <v>1095.01579032</v>
      </c>
      <c r="E109" s="86">
        <v>0</v>
      </c>
      <c r="F109" s="86">
        <v>109.50157903</v>
      </c>
      <c r="G109" s="86">
        <v>273.75394757999999</v>
      </c>
      <c r="H109" s="86">
        <v>547.50789515999998</v>
      </c>
      <c r="I109" s="86">
        <v>0</v>
      </c>
      <c r="J109" s="86">
        <v>602.25868467999999</v>
      </c>
      <c r="K109" s="86">
        <v>711.76026371</v>
      </c>
      <c r="L109" s="86">
        <v>821.26184274000002</v>
      </c>
    </row>
    <row r="110" spans="1:12" ht="12.75" customHeight="1" x14ac:dyDescent="0.2">
      <c r="A110" s="85" t="s">
        <v>153</v>
      </c>
      <c r="B110" s="85">
        <v>5</v>
      </c>
      <c r="C110" s="86">
        <v>1105.17905864</v>
      </c>
      <c r="D110" s="86">
        <v>1100.6366404099999</v>
      </c>
      <c r="E110" s="86">
        <v>0</v>
      </c>
      <c r="F110" s="86">
        <v>110.06366404000001</v>
      </c>
      <c r="G110" s="86">
        <v>275.15916010000001</v>
      </c>
      <c r="H110" s="86">
        <v>550.31832021000002</v>
      </c>
      <c r="I110" s="86">
        <v>0</v>
      </c>
      <c r="J110" s="86">
        <v>605.35015223000005</v>
      </c>
      <c r="K110" s="86">
        <v>715.41381626999998</v>
      </c>
      <c r="L110" s="86">
        <v>825.47748031000003</v>
      </c>
    </row>
    <row r="111" spans="1:12" ht="12.75" customHeight="1" x14ac:dyDescent="0.2">
      <c r="A111" s="85" t="s">
        <v>153</v>
      </c>
      <c r="B111" s="85">
        <v>6</v>
      </c>
      <c r="C111" s="86">
        <v>1066.9152708300001</v>
      </c>
      <c r="D111" s="86">
        <v>1062.59648965</v>
      </c>
      <c r="E111" s="86">
        <v>0</v>
      </c>
      <c r="F111" s="86">
        <v>106.25964897</v>
      </c>
      <c r="G111" s="86">
        <v>265.64912241000002</v>
      </c>
      <c r="H111" s="86">
        <v>531.29824483000004</v>
      </c>
      <c r="I111" s="86">
        <v>0</v>
      </c>
      <c r="J111" s="86">
        <v>584.42806930999996</v>
      </c>
      <c r="K111" s="86">
        <v>690.68771827</v>
      </c>
      <c r="L111" s="86">
        <v>796.94736723999995</v>
      </c>
    </row>
    <row r="112" spans="1:12" ht="12.75" customHeight="1" x14ac:dyDescent="0.2">
      <c r="A112" s="85" t="s">
        <v>153</v>
      </c>
      <c r="B112" s="85">
        <v>7</v>
      </c>
      <c r="C112" s="86">
        <v>1055.8236367899999</v>
      </c>
      <c r="D112" s="86">
        <v>1051.3401126799999</v>
      </c>
      <c r="E112" s="86">
        <v>0</v>
      </c>
      <c r="F112" s="86">
        <v>105.13401127</v>
      </c>
      <c r="G112" s="86">
        <v>262.83502816999999</v>
      </c>
      <c r="H112" s="86">
        <v>525.67005633999997</v>
      </c>
      <c r="I112" s="86">
        <v>0</v>
      </c>
      <c r="J112" s="86">
        <v>578.23706197000001</v>
      </c>
      <c r="K112" s="86">
        <v>683.37107323999999</v>
      </c>
      <c r="L112" s="86">
        <v>788.50508450999996</v>
      </c>
    </row>
    <row r="113" spans="1:12" ht="12.75" customHeight="1" x14ac:dyDescent="0.2">
      <c r="A113" s="85" t="s">
        <v>153</v>
      </c>
      <c r="B113" s="85">
        <v>8</v>
      </c>
      <c r="C113" s="86">
        <v>1037.6410057999999</v>
      </c>
      <c r="D113" s="86">
        <v>1033.05633414</v>
      </c>
      <c r="E113" s="86">
        <v>0</v>
      </c>
      <c r="F113" s="86">
        <v>103.30563341</v>
      </c>
      <c r="G113" s="86">
        <v>258.26408354</v>
      </c>
      <c r="H113" s="86">
        <v>516.52816706999999</v>
      </c>
      <c r="I113" s="86">
        <v>0</v>
      </c>
      <c r="J113" s="86">
        <v>568.18098378000002</v>
      </c>
      <c r="K113" s="86">
        <v>671.48661718999995</v>
      </c>
      <c r="L113" s="86">
        <v>774.79225061</v>
      </c>
    </row>
    <row r="114" spans="1:12" ht="12.75" customHeight="1" x14ac:dyDescent="0.2">
      <c r="A114" s="85" t="s">
        <v>153</v>
      </c>
      <c r="B114" s="85">
        <v>9</v>
      </c>
      <c r="C114" s="86">
        <v>1035.37214135</v>
      </c>
      <c r="D114" s="86">
        <v>1030.7375081600001</v>
      </c>
      <c r="E114" s="86">
        <v>0</v>
      </c>
      <c r="F114" s="86">
        <v>103.07375082</v>
      </c>
      <c r="G114" s="86">
        <v>257.68437704000002</v>
      </c>
      <c r="H114" s="86">
        <v>515.36875408000003</v>
      </c>
      <c r="I114" s="86">
        <v>0</v>
      </c>
      <c r="J114" s="86">
        <v>566.90562949000002</v>
      </c>
      <c r="K114" s="86">
        <v>669.9793803</v>
      </c>
      <c r="L114" s="86">
        <v>773.05313111999999</v>
      </c>
    </row>
    <row r="115" spans="1:12" ht="12.75" customHeight="1" x14ac:dyDescent="0.2">
      <c r="A115" s="85" t="s">
        <v>153</v>
      </c>
      <c r="B115" s="85">
        <v>10</v>
      </c>
      <c r="C115" s="86">
        <v>1020.5023810599999</v>
      </c>
      <c r="D115" s="86">
        <v>1017.18991623</v>
      </c>
      <c r="E115" s="86">
        <v>0</v>
      </c>
      <c r="F115" s="86">
        <v>101.71899162</v>
      </c>
      <c r="G115" s="86">
        <v>254.29747906</v>
      </c>
      <c r="H115" s="86">
        <v>508.59495812</v>
      </c>
      <c r="I115" s="86">
        <v>0</v>
      </c>
      <c r="J115" s="86">
        <v>559.45445393</v>
      </c>
      <c r="K115" s="86">
        <v>661.17344555</v>
      </c>
      <c r="L115" s="86">
        <v>762.89243716999999</v>
      </c>
    </row>
    <row r="116" spans="1:12" ht="12.75" customHeight="1" x14ac:dyDescent="0.2">
      <c r="A116" s="85" t="s">
        <v>153</v>
      </c>
      <c r="B116" s="85">
        <v>11</v>
      </c>
      <c r="C116" s="86">
        <v>999.70942292999996</v>
      </c>
      <c r="D116" s="86">
        <v>994.93726475999995</v>
      </c>
      <c r="E116" s="86">
        <v>0</v>
      </c>
      <c r="F116" s="86">
        <v>99.493726480000007</v>
      </c>
      <c r="G116" s="86">
        <v>248.73431618999999</v>
      </c>
      <c r="H116" s="86">
        <v>497.46863237999997</v>
      </c>
      <c r="I116" s="86">
        <v>0</v>
      </c>
      <c r="J116" s="86">
        <v>547.21549561999996</v>
      </c>
      <c r="K116" s="86">
        <v>646.70922209000003</v>
      </c>
      <c r="L116" s="86">
        <v>746.20294856999999</v>
      </c>
    </row>
    <row r="117" spans="1:12" ht="12.75" customHeight="1" x14ac:dyDescent="0.2">
      <c r="A117" s="85" t="s">
        <v>153</v>
      </c>
      <c r="B117" s="85">
        <v>12</v>
      </c>
      <c r="C117" s="86">
        <v>991.52759715000002</v>
      </c>
      <c r="D117" s="86">
        <v>986.42583348000005</v>
      </c>
      <c r="E117" s="86">
        <v>0</v>
      </c>
      <c r="F117" s="86">
        <v>98.642583349999995</v>
      </c>
      <c r="G117" s="86">
        <v>246.60645837000001</v>
      </c>
      <c r="H117" s="86">
        <v>493.21291674000003</v>
      </c>
      <c r="I117" s="86">
        <v>0</v>
      </c>
      <c r="J117" s="86">
        <v>542.53420841000002</v>
      </c>
      <c r="K117" s="86">
        <v>641.17679176000001</v>
      </c>
      <c r="L117" s="86">
        <v>739.81937511000001</v>
      </c>
    </row>
    <row r="118" spans="1:12" ht="12.75" customHeight="1" x14ac:dyDescent="0.2">
      <c r="A118" s="85" t="s">
        <v>153</v>
      </c>
      <c r="B118" s="85">
        <v>13</v>
      </c>
      <c r="C118" s="86">
        <v>988.95909828000003</v>
      </c>
      <c r="D118" s="86">
        <v>983.94625611000004</v>
      </c>
      <c r="E118" s="86">
        <v>0</v>
      </c>
      <c r="F118" s="86">
        <v>98.394625610000006</v>
      </c>
      <c r="G118" s="86">
        <v>245.98656403000001</v>
      </c>
      <c r="H118" s="86">
        <v>491.97312806000002</v>
      </c>
      <c r="I118" s="86">
        <v>0</v>
      </c>
      <c r="J118" s="86">
        <v>541.17044085999999</v>
      </c>
      <c r="K118" s="86">
        <v>639.56506647000003</v>
      </c>
      <c r="L118" s="86">
        <v>737.95969207999997</v>
      </c>
    </row>
    <row r="119" spans="1:12" ht="12.75" customHeight="1" x14ac:dyDescent="0.2">
      <c r="A119" s="85" t="s">
        <v>153</v>
      </c>
      <c r="B119" s="85">
        <v>14</v>
      </c>
      <c r="C119" s="86">
        <v>969.95179571999995</v>
      </c>
      <c r="D119" s="86">
        <v>965.09564123999996</v>
      </c>
      <c r="E119" s="86">
        <v>0</v>
      </c>
      <c r="F119" s="86">
        <v>96.509564119999993</v>
      </c>
      <c r="G119" s="86">
        <v>241.27391030999999</v>
      </c>
      <c r="H119" s="86">
        <v>482.54782061999998</v>
      </c>
      <c r="I119" s="86">
        <v>0</v>
      </c>
      <c r="J119" s="86">
        <v>530.80260267999995</v>
      </c>
      <c r="K119" s="86">
        <v>627.31216681000001</v>
      </c>
      <c r="L119" s="86">
        <v>723.82173092999994</v>
      </c>
    </row>
    <row r="120" spans="1:12" ht="12.75" customHeight="1" x14ac:dyDescent="0.2">
      <c r="A120" s="85" t="s">
        <v>153</v>
      </c>
      <c r="B120" s="85">
        <v>15</v>
      </c>
      <c r="C120" s="86">
        <v>906.58407008999995</v>
      </c>
      <c r="D120" s="86">
        <v>902.15825629999995</v>
      </c>
      <c r="E120" s="86">
        <v>0</v>
      </c>
      <c r="F120" s="86">
        <v>90.215825629999998</v>
      </c>
      <c r="G120" s="86">
        <v>225.53956407999999</v>
      </c>
      <c r="H120" s="86">
        <v>451.07912814999997</v>
      </c>
      <c r="I120" s="86">
        <v>0</v>
      </c>
      <c r="J120" s="86">
        <v>496.18704097</v>
      </c>
      <c r="K120" s="86">
        <v>586.40286660000004</v>
      </c>
      <c r="L120" s="86">
        <v>676.61869222999997</v>
      </c>
    </row>
    <row r="121" spans="1:12" ht="12.75" customHeight="1" x14ac:dyDescent="0.2">
      <c r="A121" s="85" t="s">
        <v>153</v>
      </c>
      <c r="B121" s="85">
        <v>16</v>
      </c>
      <c r="C121" s="86">
        <v>827.99560334</v>
      </c>
      <c r="D121" s="86">
        <v>824.02389619999997</v>
      </c>
      <c r="E121" s="86">
        <v>0</v>
      </c>
      <c r="F121" s="86">
        <v>82.402389619999994</v>
      </c>
      <c r="G121" s="86">
        <v>206.00597404999999</v>
      </c>
      <c r="H121" s="86">
        <v>412.01194809999998</v>
      </c>
      <c r="I121" s="86">
        <v>0</v>
      </c>
      <c r="J121" s="86">
        <v>453.21314290999999</v>
      </c>
      <c r="K121" s="86">
        <v>535.61553253</v>
      </c>
      <c r="L121" s="86">
        <v>618.01792215</v>
      </c>
    </row>
    <row r="122" spans="1:12" ht="12.75" customHeight="1" x14ac:dyDescent="0.2">
      <c r="A122" s="85" t="s">
        <v>153</v>
      </c>
      <c r="B122" s="85">
        <v>17</v>
      </c>
      <c r="C122" s="86">
        <v>812.44231126</v>
      </c>
      <c r="D122" s="86">
        <v>808.49121957</v>
      </c>
      <c r="E122" s="86">
        <v>0</v>
      </c>
      <c r="F122" s="86">
        <v>80.849121960000005</v>
      </c>
      <c r="G122" s="86">
        <v>202.12280489</v>
      </c>
      <c r="H122" s="86">
        <v>404.24560979</v>
      </c>
      <c r="I122" s="86">
        <v>0</v>
      </c>
      <c r="J122" s="86">
        <v>444.67017076000002</v>
      </c>
      <c r="K122" s="86">
        <v>525.51929271999995</v>
      </c>
      <c r="L122" s="86">
        <v>606.36841468</v>
      </c>
    </row>
    <row r="123" spans="1:12" ht="12.75" customHeight="1" x14ac:dyDescent="0.2">
      <c r="A123" s="85" t="s">
        <v>153</v>
      </c>
      <c r="B123" s="85">
        <v>18</v>
      </c>
      <c r="C123" s="86">
        <v>810.45618951999995</v>
      </c>
      <c r="D123" s="86">
        <v>806.47950040000001</v>
      </c>
      <c r="E123" s="86">
        <v>0</v>
      </c>
      <c r="F123" s="86">
        <v>80.647950039999998</v>
      </c>
      <c r="G123" s="86">
        <v>201.6198751</v>
      </c>
      <c r="H123" s="86">
        <v>403.2397502</v>
      </c>
      <c r="I123" s="86">
        <v>0</v>
      </c>
      <c r="J123" s="86">
        <v>443.56372521999998</v>
      </c>
      <c r="K123" s="86">
        <v>524.21167525999999</v>
      </c>
      <c r="L123" s="86">
        <v>604.85962529999995</v>
      </c>
    </row>
    <row r="124" spans="1:12" ht="12.75" customHeight="1" x14ac:dyDescent="0.2">
      <c r="A124" s="85" t="s">
        <v>153</v>
      </c>
      <c r="B124" s="85">
        <v>19</v>
      </c>
      <c r="C124" s="86">
        <v>816.15022312999997</v>
      </c>
      <c r="D124" s="86">
        <v>812.53684897000005</v>
      </c>
      <c r="E124" s="86">
        <v>0</v>
      </c>
      <c r="F124" s="86">
        <v>81.253684899999996</v>
      </c>
      <c r="G124" s="86">
        <v>203.13421224000001</v>
      </c>
      <c r="H124" s="86">
        <v>406.26842448999997</v>
      </c>
      <c r="I124" s="86">
        <v>0</v>
      </c>
      <c r="J124" s="86">
        <v>446.89526692999999</v>
      </c>
      <c r="K124" s="86">
        <v>528.14895182999999</v>
      </c>
      <c r="L124" s="86">
        <v>609.40263673000004</v>
      </c>
    </row>
    <row r="125" spans="1:12" ht="12.75" customHeight="1" x14ac:dyDescent="0.2">
      <c r="A125" s="85" t="s">
        <v>153</v>
      </c>
      <c r="B125" s="85">
        <v>20</v>
      </c>
      <c r="C125" s="86">
        <v>817.30259961000002</v>
      </c>
      <c r="D125" s="86">
        <v>813.48979632999999</v>
      </c>
      <c r="E125" s="86">
        <v>0</v>
      </c>
      <c r="F125" s="86">
        <v>81.348979630000002</v>
      </c>
      <c r="G125" s="86">
        <v>203.37244908</v>
      </c>
      <c r="H125" s="86">
        <v>406.74489817</v>
      </c>
      <c r="I125" s="86">
        <v>0</v>
      </c>
      <c r="J125" s="86">
        <v>447.41938798000001</v>
      </c>
      <c r="K125" s="86">
        <v>528.76836761000004</v>
      </c>
      <c r="L125" s="86">
        <v>610.11734724999997</v>
      </c>
    </row>
    <row r="126" spans="1:12" ht="12.75" customHeight="1" x14ac:dyDescent="0.2">
      <c r="A126" s="85" t="s">
        <v>153</v>
      </c>
      <c r="B126" s="85">
        <v>21</v>
      </c>
      <c r="C126" s="86">
        <v>815.42206704</v>
      </c>
      <c r="D126" s="86">
        <v>811.50650870000004</v>
      </c>
      <c r="E126" s="86">
        <v>0</v>
      </c>
      <c r="F126" s="86">
        <v>81.150650870000007</v>
      </c>
      <c r="G126" s="86">
        <v>202.87662718000001</v>
      </c>
      <c r="H126" s="86">
        <v>405.75325435000002</v>
      </c>
      <c r="I126" s="86">
        <v>0</v>
      </c>
      <c r="J126" s="86">
        <v>446.32857978999999</v>
      </c>
      <c r="K126" s="86">
        <v>527.47923065999998</v>
      </c>
      <c r="L126" s="86">
        <v>608.62988153000003</v>
      </c>
    </row>
    <row r="127" spans="1:12" ht="12.75" customHeight="1" x14ac:dyDescent="0.2">
      <c r="A127" s="85" t="s">
        <v>153</v>
      </c>
      <c r="B127" s="85">
        <v>22</v>
      </c>
      <c r="C127" s="86">
        <v>791.48210736999999</v>
      </c>
      <c r="D127" s="86">
        <v>787.40152193999995</v>
      </c>
      <c r="E127" s="86">
        <v>0</v>
      </c>
      <c r="F127" s="86">
        <v>78.740152190000003</v>
      </c>
      <c r="G127" s="86">
        <v>196.85038048999999</v>
      </c>
      <c r="H127" s="86">
        <v>393.70076096999998</v>
      </c>
      <c r="I127" s="86">
        <v>0</v>
      </c>
      <c r="J127" s="86">
        <v>433.07083706999998</v>
      </c>
      <c r="K127" s="86">
        <v>511.81098925999999</v>
      </c>
      <c r="L127" s="86">
        <v>590.55114146000005</v>
      </c>
    </row>
    <row r="128" spans="1:12" ht="12.75" customHeight="1" x14ac:dyDescent="0.2">
      <c r="A128" s="85" t="s">
        <v>153</v>
      </c>
      <c r="B128" s="85">
        <v>23</v>
      </c>
      <c r="C128" s="86">
        <v>781.29629111999998</v>
      </c>
      <c r="D128" s="86">
        <v>777.31072650999999</v>
      </c>
      <c r="E128" s="86">
        <v>0</v>
      </c>
      <c r="F128" s="86">
        <v>77.731072650000002</v>
      </c>
      <c r="G128" s="86">
        <v>194.32768163</v>
      </c>
      <c r="H128" s="86">
        <v>388.65536326</v>
      </c>
      <c r="I128" s="86">
        <v>0</v>
      </c>
      <c r="J128" s="86">
        <v>427.52089957999999</v>
      </c>
      <c r="K128" s="86">
        <v>505.25197222999998</v>
      </c>
      <c r="L128" s="86">
        <v>582.98304487999997</v>
      </c>
    </row>
    <row r="129" spans="1:12" ht="12.75" customHeight="1" x14ac:dyDescent="0.2">
      <c r="A129" s="85" t="s">
        <v>153</v>
      </c>
      <c r="B129" s="85">
        <v>24</v>
      </c>
      <c r="C129" s="86">
        <v>865.07757715000002</v>
      </c>
      <c r="D129" s="86">
        <v>860.52166158</v>
      </c>
      <c r="E129" s="86">
        <v>0</v>
      </c>
      <c r="F129" s="86">
        <v>86.052166159999999</v>
      </c>
      <c r="G129" s="86">
        <v>215.1304154</v>
      </c>
      <c r="H129" s="86">
        <v>430.26083079</v>
      </c>
      <c r="I129" s="86">
        <v>0</v>
      </c>
      <c r="J129" s="86">
        <v>473.28691386999998</v>
      </c>
      <c r="K129" s="86">
        <v>559.33908002999999</v>
      </c>
      <c r="L129" s="86">
        <v>645.39124618999995</v>
      </c>
    </row>
    <row r="130" spans="1:12" ht="12.75" customHeight="1" x14ac:dyDescent="0.2">
      <c r="A130" s="85" t="s">
        <v>154</v>
      </c>
      <c r="B130" s="85">
        <v>1</v>
      </c>
      <c r="C130" s="86">
        <v>970.09415664999995</v>
      </c>
      <c r="D130" s="86">
        <v>964.71017415999995</v>
      </c>
      <c r="E130" s="86">
        <v>0</v>
      </c>
      <c r="F130" s="86">
        <v>96.471017419999995</v>
      </c>
      <c r="G130" s="86">
        <v>241.17754353999999</v>
      </c>
      <c r="H130" s="86">
        <v>482.35508707999998</v>
      </c>
      <c r="I130" s="86">
        <v>0</v>
      </c>
      <c r="J130" s="86">
        <v>530.59059578999995</v>
      </c>
      <c r="K130" s="86">
        <v>627.06161320000001</v>
      </c>
      <c r="L130" s="86">
        <v>723.53263061999996</v>
      </c>
    </row>
    <row r="131" spans="1:12" ht="12.75" customHeight="1" x14ac:dyDescent="0.2">
      <c r="A131" s="85" t="s">
        <v>154</v>
      </c>
      <c r="B131" s="85">
        <v>2</v>
      </c>
      <c r="C131" s="86">
        <v>1041.6410940999999</v>
      </c>
      <c r="D131" s="86">
        <v>1036.0058211099999</v>
      </c>
      <c r="E131" s="86">
        <v>0</v>
      </c>
      <c r="F131" s="86">
        <v>103.60058211</v>
      </c>
      <c r="G131" s="86">
        <v>259.00145528000002</v>
      </c>
      <c r="H131" s="86">
        <v>518.00291056000003</v>
      </c>
      <c r="I131" s="86">
        <v>0</v>
      </c>
      <c r="J131" s="86">
        <v>569.80320160999997</v>
      </c>
      <c r="K131" s="86">
        <v>673.40378371999998</v>
      </c>
      <c r="L131" s="86">
        <v>777.00436582999998</v>
      </c>
    </row>
    <row r="132" spans="1:12" ht="12.75" customHeight="1" x14ac:dyDescent="0.2">
      <c r="A132" s="85" t="s">
        <v>154</v>
      </c>
      <c r="B132" s="85">
        <v>3</v>
      </c>
      <c r="C132" s="86">
        <v>1133.1630959399999</v>
      </c>
      <c r="D132" s="86">
        <v>1127.0231001499999</v>
      </c>
      <c r="E132" s="86">
        <v>0</v>
      </c>
      <c r="F132" s="86">
        <v>112.70231002</v>
      </c>
      <c r="G132" s="86">
        <v>281.75577504</v>
      </c>
      <c r="H132" s="86">
        <v>563.51155008000001</v>
      </c>
      <c r="I132" s="86">
        <v>0</v>
      </c>
      <c r="J132" s="86">
        <v>619.86270507999996</v>
      </c>
      <c r="K132" s="86">
        <v>732.56501509999998</v>
      </c>
      <c r="L132" s="86">
        <v>845.26732511</v>
      </c>
    </row>
    <row r="133" spans="1:12" ht="12.75" customHeight="1" x14ac:dyDescent="0.2">
      <c r="A133" s="85" t="s">
        <v>154</v>
      </c>
      <c r="B133" s="85">
        <v>4</v>
      </c>
      <c r="C133" s="86">
        <v>1136.9320777299999</v>
      </c>
      <c r="D133" s="86">
        <v>1130.6888615099999</v>
      </c>
      <c r="E133" s="86">
        <v>0</v>
      </c>
      <c r="F133" s="86">
        <v>113.06888615</v>
      </c>
      <c r="G133" s="86">
        <v>282.67221538000001</v>
      </c>
      <c r="H133" s="86">
        <v>565.34443076000002</v>
      </c>
      <c r="I133" s="86">
        <v>0</v>
      </c>
      <c r="J133" s="86">
        <v>621.87887382999997</v>
      </c>
      <c r="K133" s="86">
        <v>734.94775998</v>
      </c>
      <c r="L133" s="86">
        <v>848.01664613000003</v>
      </c>
    </row>
    <row r="134" spans="1:12" ht="12.75" customHeight="1" x14ac:dyDescent="0.2">
      <c r="A134" s="85" t="s">
        <v>154</v>
      </c>
      <c r="B134" s="85">
        <v>5</v>
      </c>
      <c r="C134" s="86">
        <v>1133.7273156599999</v>
      </c>
      <c r="D134" s="86">
        <v>1127.6204232699999</v>
      </c>
      <c r="E134" s="86">
        <v>0</v>
      </c>
      <c r="F134" s="86">
        <v>112.76204233</v>
      </c>
      <c r="G134" s="86">
        <v>281.90510582000002</v>
      </c>
      <c r="H134" s="86">
        <v>563.81021164000003</v>
      </c>
      <c r="I134" s="86">
        <v>0</v>
      </c>
      <c r="J134" s="86">
        <v>620.19123279999997</v>
      </c>
      <c r="K134" s="86">
        <v>732.95327512999995</v>
      </c>
      <c r="L134" s="86">
        <v>845.71531745000004</v>
      </c>
    </row>
    <row r="135" spans="1:12" ht="12.75" customHeight="1" x14ac:dyDescent="0.2">
      <c r="A135" s="85" t="s">
        <v>154</v>
      </c>
      <c r="B135" s="85">
        <v>6</v>
      </c>
      <c r="C135" s="86">
        <v>1125.4169639300001</v>
      </c>
      <c r="D135" s="86">
        <v>1119.1969060900001</v>
      </c>
      <c r="E135" s="86">
        <v>0</v>
      </c>
      <c r="F135" s="86">
        <v>111.91969061</v>
      </c>
      <c r="G135" s="86">
        <v>279.79922651999999</v>
      </c>
      <c r="H135" s="86">
        <v>559.59845304999999</v>
      </c>
      <c r="I135" s="86">
        <v>0</v>
      </c>
      <c r="J135" s="86">
        <v>615.55829834999997</v>
      </c>
      <c r="K135" s="86">
        <v>727.47798895999995</v>
      </c>
      <c r="L135" s="86">
        <v>839.39767957000004</v>
      </c>
    </row>
    <row r="136" spans="1:12" ht="12.75" customHeight="1" x14ac:dyDescent="0.2">
      <c r="A136" s="85" t="s">
        <v>154</v>
      </c>
      <c r="B136" s="85">
        <v>7</v>
      </c>
      <c r="C136" s="86">
        <v>1088.0148662199999</v>
      </c>
      <c r="D136" s="86">
        <v>1082.0621504600001</v>
      </c>
      <c r="E136" s="86">
        <v>0</v>
      </c>
      <c r="F136" s="86">
        <v>108.20621505</v>
      </c>
      <c r="G136" s="86">
        <v>270.51553761999998</v>
      </c>
      <c r="H136" s="86">
        <v>541.03107523000006</v>
      </c>
      <c r="I136" s="86">
        <v>0</v>
      </c>
      <c r="J136" s="86">
        <v>595.13418275000004</v>
      </c>
      <c r="K136" s="86">
        <v>703.34039780000001</v>
      </c>
      <c r="L136" s="86">
        <v>811.54661284999997</v>
      </c>
    </row>
    <row r="137" spans="1:12" ht="12.75" customHeight="1" x14ac:dyDescent="0.2">
      <c r="A137" s="85" t="s">
        <v>154</v>
      </c>
      <c r="B137" s="85">
        <v>8</v>
      </c>
      <c r="C137" s="86">
        <v>1048.0089209499999</v>
      </c>
      <c r="D137" s="86">
        <v>1042.3440953899999</v>
      </c>
      <c r="E137" s="86">
        <v>0</v>
      </c>
      <c r="F137" s="86">
        <v>104.23440954</v>
      </c>
      <c r="G137" s="86">
        <v>260.58602385</v>
      </c>
      <c r="H137" s="86">
        <v>521.17204770000001</v>
      </c>
      <c r="I137" s="86">
        <v>0</v>
      </c>
      <c r="J137" s="86">
        <v>573.28925245999994</v>
      </c>
      <c r="K137" s="86">
        <v>677.52366199999994</v>
      </c>
      <c r="L137" s="86">
        <v>781.75807153999995</v>
      </c>
    </row>
    <row r="138" spans="1:12" ht="12.75" customHeight="1" x14ac:dyDescent="0.2">
      <c r="A138" s="85" t="s">
        <v>154</v>
      </c>
      <c r="B138" s="85">
        <v>9</v>
      </c>
      <c r="C138" s="86">
        <v>1057.2857994999999</v>
      </c>
      <c r="D138" s="86">
        <v>1051.66013767</v>
      </c>
      <c r="E138" s="86">
        <v>0</v>
      </c>
      <c r="F138" s="86">
        <v>105.16601377000001</v>
      </c>
      <c r="G138" s="86">
        <v>262.91503441999998</v>
      </c>
      <c r="H138" s="86">
        <v>525.83006883999997</v>
      </c>
      <c r="I138" s="86">
        <v>0</v>
      </c>
      <c r="J138" s="86">
        <v>578.41307572000005</v>
      </c>
      <c r="K138" s="86">
        <v>683.57908949</v>
      </c>
      <c r="L138" s="86">
        <v>788.74510325000006</v>
      </c>
    </row>
    <row r="139" spans="1:12" ht="12.75" customHeight="1" x14ac:dyDescent="0.2">
      <c r="A139" s="85" t="s">
        <v>154</v>
      </c>
      <c r="B139" s="85">
        <v>10</v>
      </c>
      <c r="C139" s="86">
        <v>1054.2574102399999</v>
      </c>
      <c r="D139" s="86">
        <v>1048.21381187</v>
      </c>
      <c r="E139" s="86">
        <v>0</v>
      </c>
      <c r="F139" s="86">
        <v>104.82138119</v>
      </c>
      <c r="G139" s="86">
        <v>262.05345297000002</v>
      </c>
      <c r="H139" s="86">
        <v>524.10690594000005</v>
      </c>
      <c r="I139" s="86">
        <v>0</v>
      </c>
      <c r="J139" s="86">
        <v>576.51759652999999</v>
      </c>
      <c r="K139" s="86">
        <v>681.33897772</v>
      </c>
      <c r="L139" s="86">
        <v>786.16035890000001</v>
      </c>
    </row>
    <row r="140" spans="1:12" ht="12.75" customHeight="1" x14ac:dyDescent="0.2">
      <c r="A140" s="85" t="s">
        <v>154</v>
      </c>
      <c r="B140" s="85">
        <v>11</v>
      </c>
      <c r="C140" s="86">
        <v>1052.6807131800001</v>
      </c>
      <c r="D140" s="86">
        <v>1046.7243386600001</v>
      </c>
      <c r="E140" s="86">
        <v>0</v>
      </c>
      <c r="F140" s="86">
        <v>104.67243387000001</v>
      </c>
      <c r="G140" s="86">
        <v>261.68108467000002</v>
      </c>
      <c r="H140" s="86">
        <v>523.36216933000003</v>
      </c>
      <c r="I140" s="86">
        <v>0</v>
      </c>
      <c r="J140" s="86">
        <v>575.69838626000001</v>
      </c>
      <c r="K140" s="86">
        <v>680.37082012999997</v>
      </c>
      <c r="L140" s="86">
        <v>785.04325400000005</v>
      </c>
    </row>
    <row r="141" spans="1:12" ht="12.75" customHeight="1" x14ac:dyDescent="0.2">
      <c r="A141" s="85" t="s">
        <v>154</v>
      </c>
      <c r="B141" s="85">
        <v>12</v>
      </c>
      <c r="C141" s="86">
        <v>1037.9563292800001</v>
      </c>
      <c r="D141" s="86">
        <v>1031.7293422</v>
      </c>
      <c r="E141" s="86">
        <v>0</v>
      </c>
      <c r="F141" s="86">
        <v>103.17293422</v>
      </c>
      <c r="G141" s="86">
        <v>257.93233555</v>
      </c>
      <c r="H141" s="86">
        <v>515.86467110000001</v>
      </c>
      <c r="I141" s="86">
        <v>0</v>
      </c>
      <c r="J141" s="86">
        <v>567.45113820999995</v>
      </c>
      <c r="K141" s="86">
        <v>670.62407242999996</v>
      </c>
      <c r="L141" s="86">
        <v>773.79700664999996</v>
      </c>
    </row>
    <row r="142" spans="1:12" ht="12.75" customHeight="1" x14ac:dyDescent="0.2">
      <c r="A142" s="85" t="s">
        <v>154</v>
      </c>
      <c r="B142" s="85">
        <v>13</v>
      </c>
      <c r="C142" s="86">
        <v>1026.7903505100001</v>
      </c>
      <c r="D142" s="86">
        <v>1020.31246006</v>
      </c>
      <c r="E142" s="86">
        <v>0</v>
      </c>
      <c r="F142" s="86">
        <v>102.03124601</v>
      </c>
      <c r="G142" s="86">
        <v>255.07811502000001</v>
      </c>
      <c r="H142" s="86">
        <v>510.15623003000002</v>
      </c>
      <c r="I142" s="86">
        <v>0</v>
      </c>
      <c r="J142" s="86">
        <v>561.17185302999997</v>
      </c>
      <c r="K142" s="86">
        <v>663.20309903999998</v>
      </c>
      <c r="L142" s="86">
        <v>765.23434505</v>
      </c>
    </row>
    <row r="143" spans="1:12" ht="12.75" customHeight="1" x14ac:dyDescent="0.2">
      <c r="A143" s="85" t="s">
        <v>154</v>
      </c>
      <c r="B143" s="85">
        <v>14</v>
      </c>
      <c r="C143" s="86">
        <v>975.82420444000002</v>
      </c>
      <c r="D143" s="86">
        <v>970.06678792000002</v>
      </c>
      <c r="E143" s="86">
        <v>0</v>
      </c>
      <c r="F143" s="86">
        <v>97.006678789999995</v>
      </c>
      <c r="G143" s="86">
        <v>242.51669698000001</v>
      </c>
      <c r="H143" s="86">
        <v>485.03339396000001</v>
      </c>
      <c r="I143" s="86">
        <v>0</v>
      </c>
      <c r="J143" s="86">
        <v>533.53673335999997</v>
      </c>
      <c r="K143" s="86">
        <v>630.54341214999999</v>
      </c>
      <c r="L143" s="86">
        <v>727.55009094000002</v>
      </c>
    </row>
    <row r="144" spans="1:12" ht="12.75" customHeight="1" x14ac:dyDescent="0.2">
      <c r="A144" s="85" t="s">
        <v>154</v>
      </c>
      <c r="B144" s="85">
        <v>15</v>
      </c>
      <c r="C144" s="86">
        <v>917.44429412</v>
      </c>
      <c r="D144" s="86">
        <v>912.00129369000001</v>
      </c>
      <c r="E144" s="86">
        <v>0</v>
      </c>
      <c r="F144" s="86">
        <v>91.200129369999999</v>
      </c>
      <c r="G144" s="86">
        <v>228.00032342</v>
      </c>
      <c r="H144" s="86">
        <v>456.00064685000001</v>
      </c>
      <c r="I144" s="86">
        <v>0</v>
      </c>
      <c r="J144" s="86">
        <v>501.60071153000001</v>
      </c>
      <c r="K144" s="86">
        <v>592.80084090000003</v>
      </c>
      <c r="L144" s="86">
        <v>684.00097027000004</v>
      </c>
    </row>
    <row r="145" spans="1:12" ht="12.75" customHeight="1" x14ac:dyDescent="0.2">
      <c r="A145" s="85" t="s">
        <v>154</v>
      </c>
      <c r="B145" s="85">
        <v>16</v>
      </c>
      <c r="C145" s="86">
        <v>840.62042764</v>
      </c>
      <c r="D145" s="86">
        <v>835.86839676</v>
      </c>
      <c r="E145" s="86">
        <v>0</v>
      </c>
      <c r="F145" s="86">
        <v>83.586839679999997</v>
      </c>
      <c r="G145" s="86">
        <v>208.96709919</v>
      </c>
      <c r="H145" s="86">
        <v>417.93419838</v>
      </c>
      <c r="I145" s="86">
        <v>0</v>
      </c>
      <c r="J145" s="86">
        <v>459.72761822000001</v>
      </c>
      <c r="K145" s="86">
        <v>543.31445788999997</v>
      </c>
      <c r="L145" s="86">
        <v>626.90129757</v>
      </c>
    </row>
    <row r="146" spans="1:12" ht="12.75" customHeight="1" x14ac:dyDescent="0.2">
      <c r="A146" s="85" t="s">
        <v>154</v>
      </c>
      <c r="B146" s="85">
        <v>17</v>
      </c>
      <c r="C146" s="86">
        <v>813.14966827000001</v>
      </c>
      <c r="D146" s="86">
        <v>808.12066405999997</v>
      </c>
      <c r="E146" s="86">
        <v>0</v>
      </c>
      <c r="F146" s="86">
        <v>80.81206641</v>
      </c>
      <c r="G146" s="86">
        <v>202.03016602</v>
      </c>
      <c r="H146" s="86">
        <v>404.06033202999998</v>
      </c>
      <c r="I146" s="86">
        <v>0</v>
      </c>
      <c r="J146" s="86">
        <v>444.46636523000001</v>
      </c>
      <c r="K146" s="86">
        <v>525.27843164000001</v>
      </c>
      <c r="L146" s="86">
        <v>606.09049804999995</v>
      </c>
    </row>
    <row r="147" spans="1:12" ht="12.75" customHeight="1" x14ac:dyDescent="0.2">
      <c r="A147" s="85" t="s">
        <v>154</v>
      </c>
      <c r="B147" s="85">
        <v>18</v>
      </c>
      <c r="C147" s="86">
        <v>809.39311005000002</v>
      </c>
      <c r="D147" s="86">
        <v>804.56892459999995</v>
      </c>
      <c r="E147" s="86">
        <v>0</v>
      </c>
      <c r="F147" s="86">
        <v>80.456892460000006</v>
      </c>
      <c r="G147" s="86">
        <v>201.14223114999999</v>
      </c>
      <c r="H147" s="86">
        <v>402.28446229999997</v>
      </c>
      <c r="I147" s="86">
        <v>0</v>
      </c>
      <c r="J147" s="86">
        <v>442.51290853</v>
      </c>
      <c r="K147" s="86">
        <v>522.96980098999995</v>
      </c>
      <c r="L147" s="86">
        <v>603.42669345000002</v>
      </c>
    </row>
    <row r="148" spans="1:12" ht="12.75" customHeight="1" x14ac:dyDescent="0.2">
      <c r="A148" s="85" t="s">
        <v>154</v>
      </c>
      <c r="B148" s="85">
        <v>19</v>
      </c>
      <c r="C148" s="86">
        <v>822.50206840999999</v>
      </c>
      <c r="D148" s="86">
        <v>818.00958949999995</v>
      </c>
      <c r="E148" s="86">
        <v>0</v>
      </c>
      <c r="F148" s="86">
        <v>81.800958949999995</v>
      </c>
      <c r="G148" s="86">
        <v>204.50239737999999</v>
      </c>
      <c r="H148" s="86">
        <v>409.00479474999997</v>
      </c>
      <c r="I148" s="86">
        <v>0</v>
      </c>
      <c r="J148" s="86">
        <v>449.90527422999997</v>
      </c>
      <c r="K148" s="86">
        <v>531.70623318000003</v>
      </c>
      <c r="L148" s="86">
        <v>613.50719213000002</v>
      </c>
    </row>
    <row r="149" spans="1:12" ht="12.75" customHeight="1" x14ac:dyDescent="0.2">
      <c r="A149" s="85" t="s">
        <v>154</v>
      </c>
      <c r="B149" s="85">
        <v>20</v>
      </c>
      <c r="C149" s="86">
        <v>822.58645128000001</v>
      </c>
      <c r="D149" s="86">
        <v>818.08593227999995</v>
      </c>
      <c r="E149" s="86">
        <v>0</v>
      </c>
      <c r="F149" s="86">
        <v>81.80859323</v>
      </c>
      <c r="G149" s="86">
        <v>204.52148306999999</v>
      </c>
      <c r="H149" s="86">
        <v>409.04296613999998</v>
      </c>
      <c r="I149" s="86">
        <v>0</v>
      </c>
      <c r="J149" s="86">
        <v>449.94726274999999</v>
      </c>
      <c r="K149" s="86">
        <v>531.75585597999998</v>
      </c>
      <c r="L149" s="86">
        <v>613.56444921000002</v>
      </c>
    </row>
    <row r="150" spans="1:12" ht="12.75" customHeight="1" x14ac:dyDescent="0.2">
      <c r="A150" s="85" t="s">
        <v>154</v>
      </c>
      <c r="B150" s="85">
        <v>21</v>
      </c>
      <c r="C150" s="86">
        <v>823.69073107999998</v>
      </c>
      <c r="D150" s="86">
        <v>819.39810298999998</v>
      </c>
      <c r="E150" s="86">
        <v>0</v>
      </c>
      <c r="F150" s="86">
        <v>81.939810300000005</v>
      </c>
      <c r="G150" s="86">
        <v>204.84952575</v>
      </c>
      <c r="H150" s="86">
        <v>409.6990515</v>
      </c>
      <c r="I150" s="86">
        <v>0</v>
      </c>
      <c r="J150" s="86">
        <v>450.66895663999998</v>
      </c>
      <c r="K150" s="86">
        <v>532.60876694000001</v>
      </c>
      <c r="L150" s="86">
        <v>614.54857723999999</v>
      </c>
    </row>
    <row r="151" spans="1:12" ht="12.75" customHeight="1" x14ac:dyDescent="0.2">
      <c r="A151" s="85" t="s">
        <v>154</v>
      </c>
      <c r="B151" s="85">
        <v>22</v>
      </c>
      <c r="C151" s="86">
        <v>829.86181944999998</v>
      </c>
      <c r="D151" s="86">
        <v>825.33767221000005</v>
      </c>
      <c r="E151" s="86">
        <v>0</v>
      </c>
      <c r="F151" s="86">
        <v>82.533767220000001</v>
      </c>
      <c r="G151" s="86">
        <v>206.33441805000001</v>
      </c>
      <c r="H151" s="86">
        <v>412.66883610999997</v>
      </c>
      <c r="I151" s="86">
        <v>0</v>
      </c>
      <c r="J151" s="86">
        <v>453.93571972000001</v>
      </c>
      <c r="K151" s="86">
        <v>536.46948694000002</v>
      </c>
      <c r="L151" s="86">
        <v>619.00325415999998</v>
      </c>
    </row>
    <row r="152" spans="1:12" ht="12.75" customHeight="1" x14ac:dyDescent="0.2">
      <c r="A152" s="85" t="s">
        <v>154</v>
      </c>
      <c r="B152" s="85">
        <v>23</v>
      </c>
      <c r="C152" s="86">
        <v>818.75488883000003</v>
      </c>
      <c r="D152" s="86">
        <v>814.41449559</v>
      </c>
      <c r="E152" s="86">
        <v>0</v>
      </c>
      <c r="F152" s="86">
        <v>81.441449559999995</v>
      </c>
      <c r="G152" s="86">
        <v>203.6036239</v>
      </c>
      <c r="H152" s="86">
        <v>407.2072478</v>
      </c>
      <c r="I152" s="86">
        <v>0</v>
      </c>
      <c r="J152" s="86">
        <v>447.92797257000001</v>
      </c>
      <c r="K152" s="86">
        <v>529.36942212999998</v>
      </c>
      <c r="L152" s="86">
        <v>610.81087169</v>
      </c>
    </row>
    <row r="153" spans="1:12" ht="12.75" customHeight="1" x14ac:dyDescent="0.2">
      <c r="A153" s="85" t="s">
        <v>154</v>
      </c>
      <c r="B153" s="85">
        <v>24</v>
      </c>
      <c r="C153" s="86">
        <v>890.97180928</v>
      </c>
      <c r="D153" s="86">
        <v>886.23036209999998</v>
      </c>
      <c r="E153" s="86">
        <v>0</v>
      </c>
      <c r="F153" s="86">
        <v>88.623036209999995</v>
      </c>
      <c r="G153" s="86">
        <v>221.55759053</v>
      </c>
      <c r="H153" s="86">
        <v>443.11518104999999</v>
      </c>
      <c r="I153" s="86">
        <v>0</v>
      </c>
      <c r="J153" s="86">
        <v>487.42669916</v>
      </c>
      <c r="K153" s="86">
        <v>576.04973537000001</v>
      </c>
      <c r="L153" s="86">
        <v>664.67277158000002</v>
      </c>
    </row>
    <row r="154" spans="1:12" ht="12.75" customHeight="1" x14ac:dyDescent="0.2">
      <c r="A154" s="85" t="s">
        <v>155</v>
      </c>
      <c r="B154" s="85">
        <v>1</v>
      </c>
      <c r="C154" s="86">
        <v>978.77185243999998</v>
      </c>
      <c r="D154" s="86">
        <v>973.62757906000002</v>
      </c>
      <c r="E154" s="86">
        <v>0</v>
      </c>
      <c r="F154" s="86">
        <v>97.362757909999999</v>
      </c>
      <c r="G154" s="86">
        <v>243.40689477000001</v>
      </c>
      <c r="H154" s="86">
        <v>486.81378953000001</v>
      </c>
      <c r="I154" s="86">
        <v>0</v>
      </c>
      <c r="J154" s="86">
        <v>535.49516847999996</v>
      </c>
      <c r="K154" s="86">
        <v>632.85792638999999</v>
      </c>
      <c r="L154" s="86">
        <v>730.22068430000002</v>
      </c>
    </row>
    <row r="155" spans="1:12" ht="12.75" customHeight="1" x14ac:dyDescent="0.2">
      <c r="A155" s="85" t="s">
        <v>155</v>
      </c>
      <c r="B155" s="85">
        <v>2</v>
      </c>
      <c r="C155" s="86">
        <v>1046.11176776</v>
      </c>
      <c r="D155" s="86">
        <v>1040.55194772</v>
      </c>
      <c r="E155" s="86">
        <v>0</v>
      </c>
      <c r="F155" s="86">
        <v>104.05519477</v>
      </c>
      <c r="G155" s="86">
        <v>260.13798693000001</v>
      </c>
      <c r="H155" s="86">
        <v>520.27597386000002</v>
      </c>
      <c r="I155" s="86">
        <v>0</v>
      </c>
      <c r="J155" s="86">
        <v>572.30357125</v>
      </c>
      <c r="K155" s="86">
        <v>676.35876601999996</v>
      </c>
      <c r="L155" s="86">
        <v>780.41396079000003</v>
      </c>
    </row>
    <row r="156" spans="1:12" ht="12.75" customHeight="1" x14ac:dyDescent="0.2">
      <c r="A156" s="85" t="s">
        <v>155</v>
      </c>
      <c r="B156" s="85">
        <v>3</v>
      </c>
      <c r="C156" s="86">
        <v>1131.92540345</v>
      </c>
      <c r="D156" s="86">
        <v>1125.9879237099999</v>
      </c>
      <c r="E156" s="86">
        <v>0</v>
      </c>
      <c r="F156" s="86">
        <v>112.59879237</v>
      </c>
      <c r="G156" s="86">
        <v>281.49698093000001</v>
      </c>
      <c r="H156" s="86">
        <v>562.99396186000001</v>
      </c>
      <c r="I156" s="86">
        <v>0</v>
      </c>
      <c r="J156" s="86">
        <v>619.29335804000004</v>
      </c>
      <c r="K156" s="86">
        <v>731.89215041</v>
      </c>
      <c r="L156" s="86">
        <v>844.49094277999995</v>
      </c>
    </row>
    <row r="157" spans="1:12" ht="12.75" customHeight="1" x14ac:dyDescent="0.2">
      <c r="A157" s="85" t="s">
        <v>155</v>
      </c>
      <c r="B157" s="85">
        <v>4</v>
      </c>
      <c r="C157" s="86">
        <v>1140.6355495400001</v>
      </c>
      <c r="D157" s="86">
        <v>1135.83966304</v>
      </c>
      <c r="E157" s="86">
        <v>0</v>
      </c>
      <c r="F157" s="86">
        <v>113.5839663</v>
      </c>
      <c r="G157" s="86">
        <v>283.95991576</v>
      </c>
      <c r="H157" s="86">
        <v>567.91983152</v>
      </c>
      <c r="I157" s="86">
        <v>0</v>
      </c>
      <c r="J157" s="86">
        <v>624.71181466999997</v>
      </c>
      <c r="K157" s="86">
        <v>738.29578098000002</v>
      </c>
      <c r="L157" s="86">
        <v>851.87974727999995</v>
      </c>
    </row>
    <row r="158" spans="1:12" ht="12.75" customHeight="1" x14ac:dyDescent="0.2">
      <c r="A158" s="85" t="s">
        <v>155</v>
      </c>
      <c r="B158" s="85">
        <v>5</v>
      </c>
      <c r="C158" s="86">
        <v>1144.1245913</v>
      </c>
      <c r="D158" s="86">
        <v>1139.77921621</v>
      </c>
      <c r="E158" s="86">
        <v>0</v>
      </c>
      <c r="F158" s="86">
        <v>113.97792162</v>
      </c>
      <c r="G158" s="86">
        <v>284.94480405000002</v>
      </c>
      <c r="H158" s="86">
        <v>569.88960811000004</v>
      </c>
      <c r="I158" s="86">
        <v>0</v>
      </c>
      <c r="J158" s="86">
        <v>626.87856892000002</v>
      </c>
      <c r="K158" s="86">
        <v>740.85649053999998</v>
      </c>
      <c r="L158" s="86">
        <v>854.83441216000006</v>
      </c>
    </row>
    <row r="159" spans="1:12" ht="12.75" customHeight="1" x14ac:dyDescent="0.2">
      <c r="A159" s="85" t="s">
        <v>155</v>
      </c>
      <c r="B159" s="85">
        <v>6</v>
      </c>
      <c r="C159" s="86">
        <v>1117.1990513799999</v>
      </c>
      <c r="D159" s="86">
        <v>1112.5739034600001</v>
      </c>
      <c r="E159" s="86">
        <v>0</v>
      </c>
      <c r="F159" s="86">
        <v>111.25739034999999</v>
      </c>
      <c r="G159" s="86">
        <v>278.14347586999997</v>
      </c>
      <c r="H159" s="86">
        <v>556.28695173000006</v>
      </c>
      <c r="I159" s="86">
        <v>0</v>
      </c>
      <c r="J159" s="86">
        <v>611.91564689999996</v>
      </c>
      <c r="K159" s="86">
        <v>723.17303724999999</v>
      </c>
      <c r="L159" s="86">
        <v>834.43042760000003</v>
      </c>
    </row>
    <row r="160" spans="1:12" ht="12.75" customHeight="1" x14ac:dyDescent="0.2">
      <c r="A160" s="85" t="s">
        <v>155</v>
      </c>
      <c r="B160" s="85">
        <v>7</v>
      </c>
      <c r="C160" s="86">
        <v>1069.9634311699999</v>
      </c>
      <c r="D160" s="86">
        <v>1065.8312458099999</v>
      </c>
      <c r="E160" s="86">
        <v>0</v>
      </c>
      <c r="F160" s="86">
        <v>106.58312458</v>
      </c>
      <c r="G160" s="86">
        <v>266.45781145000001</v>
      </c>
      <c r="H160" s="86">
        <v>532.91562291000002</v>
      </c>
      <c r="I160" s="86">
        <v>0</v>
      </c>
      <c r="J160" s="86">
        <v>586.20718520000003</v>
      </c>
      <c r="K160" s="86">
        <v>692.79030978000003</v>
      </c>
      <c r="L160" s="86">
        <v>799.37343436000003</v>
      </c>
    </row>
    <row r="161" spans="1:12" ht="12.75" customHeight="1" x14ac:dyDescent="0.2">
      <c r="A161" s="85" t="s">
        <v>155</v>
      </c>
      <c r="B161" s="85">
        <v>8</v>
      </c>
      <c r="C161" s="86">
        <v>990.42814883999995</v>
      </c>
      <c r="D161" s="86">
        <v>986.97823950999998</v>
      </c>
      <c r="E161" s="86">
        <v>0</v>
      </c>
      <c r="F161" s="86">
        <v>98.69782395</v>
      </c>
      <c r="G161" s="86">
        <v>246.74455988</v>
      </c>
      <c r="H161" s="86">
        <v>493.48911975999999</v>
      </c>
      <c r="I161" s="86">
        <v>0</v>
      </c>
      <c r="J161" s="86">
        <v>542.83803173000001</v>
      </c>
      <c r="K161" s="86">
        <v>641.53585568000005</v>
      </c>
      <c r="L161" s="86">
        <v>740.23367962999998</v>
      </c>
    </row>
    <row r="162" spans="1:12" ht="12.75" customHeight="1" x14ac:dyDescent="0.2">
      <c r="A162" s="85" t="s">
        <v>155</v>
      </c>
      <c r="B162" s="85">
        <v>9</v>
      </c>
      <c r="C162" s="86">
        <v>926.64301172</v>
      </c>
      <c r="D162" s="86">
        <v>923.66295050999997</v>
      </c>
      <c r="E162" s="86">
        <v>0</v>
      </c>
      <c r="F162" s="86">
        <v>92.366295050000005</v>
      </c>
      <c r="G162" s="86">
        <v>230.91573763</v>
      </c>
      <c r="H162" s="86">
        <v>461.83147525999999</v>
      </c>
      <c r="I162" s="86">
        <v>0</v>
      </c>
      <c r="J162" s="86">
        <v>508.01462278000002</v>
      </c>
      <c r="K162" s="86">
        <v>600.38091783000004</v>
      </c>
      <c r="L162" s="86">
        <v>692.74721288000001</v>
      </c>
    </row>
    <row r="163" spans="1:12" ht="12.75" customHeight="1" x14ac:dyDescent="0.2">
      <c r="A163" s="85" t="s">
        <v>155</v>
      </c>
      <c r="B163" s="85">
        <v>10</v>
      </c>
      <c r="C163" s="86">
        <v>876.99805802000003</v>
      </c>
      <c r="D163" s="86">
        <v>871.02154425000003</v>
      </c>
      <c r="E163" s="86">
        <v>0</v>
      </c>
      <c r="F163" s="86">
        <v>87.102154429999999</v>
      </c>
      <c r="G163" s="86">
        <v>217.75538606000001</v>
      </c>
      <c r="H163" s="86">
        <v>435.51077213000002</v>
      </c>
      <c r="I163" s="86">
        <v>0</v>
      </c>
      <c r="J163" s="86">
        <v>479.06184933999998</v>
      </c>
      <c r="K163" s="86">
        <v>566.16400376000001</v>
      </c>
      <c r="L163" s="86">
        <v>653.26615819000006</v>
      </c>
    </row>
    <row r="164" spans="1:12" ht="12.75" customHeight="1" x14ac:dyDescent="0.2">
      <c r="A164" s="85" t="s">
        <v>155</v>
      </c>
      <c r="B164" s="85">
        <v>11</v>
      </c>
      <c r="C164" s="86">
        <v>888.01470889999996</v>
      </c>
      <c r="D164" s="86">
        <v>880.12852120000002</v>
      </c>
      <c r="E164" s="86">
        <v>0</v>
      </c>
      <c r="F164" s="86">
        <v>88.012852120000005</v>
      </c>
      <c r="G164" s="86">
        <v>220.03213030000001</v>
      </c>
      <c r="H164" s="86">
        <v>440.06426060000001</v>
      </c>
      <c r="I164" s="86">
        <v>0</v>
      </c>
      <c r="J164" s="86">
        <v>484.07068665999998</v>
      </c>
      <c r="K164" s="86">
        <v>572.08353878000003</v>
      </c>
      <c r="L164" s="86">
        <v>660.09639089999996</v>
      </c>
    </row>
    <row r="165" spans="1:12" ht="12.75" customHeight="1" x14ac:dyDescent="0.2">
      <c r="A165" s="85" t="s">
        <v>155</v>
      </c>
      <c r="B165" s="85">
        <v>12</v>
      </c>
      <c r="C165" s="86">
        <v>937.18804999999998</v>
      </c>
      <c r="D165" s="86">
        <v>927.77233183999999</v>
      </c>
      <c r="E165" s="86">
        <v>0</v>
      </c>
      <c r="F165" s="86">
        <v>92.777233179999996</v>
      </c>
      <c r="G165" s="86">
        <v>231.94308296</v>
      </c>
      <c r="H165" s="86">
        <v>463.88616592</v>
      </c>
      <c r="I165" s="86">
        <v>0</v>
      </c>
      <c r="J165" s="86">
        <v>510.27478251000002</v>
      </c>
      <c r="K165" s="86">
        <v>603.05201569999997</v>
      </c>
      <c r="L165" s="86">
        <v>695.82924888000002</v>
      </c>
    </row>
    <row r="166" spans="1:12" ht="12.75" customHeight="1" x14ac:dyDescent="0.2">
      <c r="A166" s="85" t="s">
        <v>155</v>
      </c>
      <c r="B166" s="85">
        <v>13</v>
      </c>
      <c r="C166" s="86">
        <v>1002.00014459</v>
      </c>
      <c r="D166" s="86">
        <v>992.07652836</v>
      </c>
      <c r="E166" s="86">
        <v>0</v>
      </c>
      <c r="F166" s="86">
        <v>99.207652839999994</v>
      </c>
      <c r="G166" s="86">
        <v>248.01913209</v>
      </c>
      <c r="H166" s="86">
        <v>496.03826418</v>
      </c>
      <c r="I166" s="86">
        <v>0</v>
      </c>
      <c r="J166" s="86">
        <v>545.64209059999996</v>
      </c>
      <c r="K166" s="86">
        <v>644.84974342999999</v>
      </c>
      <c r="L166" s="86">
        <v>744.05739627000003</v>
      </c>
    </row>
    <row r="167" spans="1:12" ht="12.75" customHeight="1" x14ac:dyDescent="0.2">
      <c r="A167" s="85" t="s">
        <v>155</v>
      </c>
      <c r="B167" s="85">
        <v>14</v>
      </c>
      <c r="C167" s="86">
        <v>1038.4384099500001</v>
      </c>
      <c r="D167" s="86">
        <v>1028.0907505</v>
      </c>
      <c r="E167" s="86">
        <v>0</v>
      </c>
      <c r="F167" s="86">
        <v>102.80907505</v>
      </c>
      <c r="G167" s="86">
        <v>257.02268763000001</v>
      </c>
      <c r="H167" s="86">
        <v>514.04537525000001</v>
      </c>
      <c r="I167" s="86">
        <v>0</v>
      </c>
      <c r="J167" s="86">
        <v>565.44991277999998</v>
      </c>
      <c r="K167" s="86">
        <v>668.25898783000002</v>
      </c>
      <c r="L167" s="86">
        <v>771.06806287999996</v>
      </c>
    </row>
    <row r="168" spans="1:12" ht="12.75" customHeight="1" x14ac:dyDescent="0.2">
      <c r="A168" s="85" t="s">
        <v>155</v>
      </c>
      <c r="B168" s="85">
        <v>15</v>
      </c>
      <c r="C168" s="86">
        <v>1035.7518324499999</v>
      </c>
      <c r="D168" s="86">
        <v>1025.3383975700001</v>
      </c>
      <c r="E168" s="86">
        <v>0</v>
      </c>
      <c r="F168" s="86">
        <v>102.53383976000001</v>
      </c>
      <c r="G168" s="86">
        <v>256.33459938999999</v>
      </c>
      <c r="H168" s="86">
        <v>512.66919879</v>
      </c>
      <c r="I168" s="86">
        <v>0</v>
      </c>
      <c r="J168" s="86">
        <v>563.93611866000003</v>
      </c>
      <c r="K168" s="86">
        <v>666.46995842000001</v>
      </c>
      <c r="L168" s="86">
        <v>769.00379817999999</v>
      </c>
    </row>
    <row r="169" spans="1:12" ht="12.75" customHeight="1" x14ac:dyDescent="0.2">
      <c r="A169" s="85" t="s">
        <v>155</v>
      </c>
      <c r="B169" s="85">
        <v>16</v>
      </c>
      <c r="C169" s="86">
        <v>1000.95338574</v>
      </c>
      <c r="D169" s="86">
        <v>990.77531686999998</v>
      </c>
      <c r="E169" s="86">
        <v>0</v>
      </c>
      <c r="F169" s="86">
        <v>99.077531690000001</v>
      </c>
      <c r="G169" s="86">
        <v>247.69382922</v>
      </c>
      <c r="H169" s="86">
        <v>495.38765844</v>
      </c>
      <c r="I169" s="86">
        <v>0</v>
      </c>
      <c r="J169" s="86">
        <v>544.92642427999999</v>
      </c>
      <c r="K169" s="86">
        <v>644.00395596999999</v>
      </c>
      <c r="L169" s="86">
        <v>743.08148764999999</v>
      </c>
    </row>
    <row r="170" spans="1:12" ht="12.75" customHeight="1" x14ac:dyDescent="0.2">
      <c r="A170" s="85" t="s">
        <v>155</v>
      </c>
      <c r="B170" s="85">
        <v>17</v>
      </c>
      <c r="C170" s="86">
        <v>941.39925518999996</v>
      </c>
      <c r="D170" s="86">
        <v>931.81826494999996</v>
      </c>
      <c r="E170" s="86">
        <v>0</v>
      </c>
      <c r="F170" s="86">
        <v>93.1818265</v>
      </c>
      <c r="G170" s="86">
        <v>232.95456623999999</v>
      </c>
      <c r="H170" s="86">
        <v>465.90913247999998</v>
      </c>
      <c r="I170" s="86">
        <v>0</v>
      </c>
      <c r="J170" s="86">
        <v>512.50004572</v>
      </c>
      <c r="K170" s="86">
        <v>605.68187221999995</v>
      </c>
      <c r="L170" s="86">
        <v>698.86369870999999</v>
      </c>
    </row>
    <row r="171" spans="1:12" ht="12.75" customHeight="1" x14ac:dyDescent="0.2">
      <c r="A171" s="85" t="s">
        <v>155</v>
      </c>
      <c r="B171" s="85">
        <v>18</v>
      </c>
      <c r="C171" s="86">
        <v>873.35631678000004</v>
      </c>
      <c r="D171" s="86">
        <v>864.84950130000004</v>
      </c>
      <c r="E171" s="86">
        <v>0</v>
      </c>
      <c r="F171" s="86">
        <v>86.484950130000001</v>
      </c>
      <c r="G171" s="86">
        <v>216.21237532999999</v>
      </c>
      <c r="H171" s="86">
        <v>432.42475065000002</v>
      </c>
      <c r="I171" s="86">
        <v>0</v>
      </c>
      <c r="J171" s="86">
        <v>475.66722571999998</v>
      </c>
      <c r="K171" s="86">
        <v>562.15217585000005</v>
      </c>
      <c r="L171" s="86">
        <v>648.63712597999995</v>
      </c>
    </row>
    <row r="172" spans="1:12" ht="12.75" customHeight="1" x14ac:dyDescent="0.2">
      <c r="A172" s="85" t="s">
        <v>155</v>
      </c>
      <c r="B172" s="85">
        <v>19</v>
      </c>
      <c r="C172" s="86">
        <v>864.54535873999998</v>
      </c>
      <c r="D172" s="86">
        <v>855.95680843000002</v>
      </c>
      <c r="E172" s="86">
        <v>0</v>
      </c>
      <c r="F172" s="86">
        <v>85.59568084</v>
      </c>
      <c r="G172" s="86">
        <v>213.98920211000001</v>
      </c>
      <c r="H172" s="86">
        <v>427.97840422000002</v>
      </c>
      <c r="I172" s="86">
        <v>0</v>
      </c>
      <c r="J172" s="86">
        <v>470.77624464000002</v>
      </c>
      <c r="K172" s="86">
        <v>556.37192547999996</v>
      </c>
      <c r="L172" s="86">
        <v>641.96760631999996</v>
      </c>
    </row>
    <row r="173" spans="1:12" ht="12.75" customHeight="1" x14ac:dyDescent="0.2">
      <c r="A173" s="85" t="s">
        <v>155</v>
      </c>
      <c r="B173" s="85">
        <v>20</v>
      </c>
      <c r="C173" s="86">
        <v>869.73339321000003</v>
      </c>
      <c r="D173" s="86">
        <v>860.91895180999995</v>
      </c>
      <c r="E173" s="86">
        <v>0</v>
      </c>
      <c r="F173" s="86">
        <v>86.091895179999995</v>
      </c>
      <c r="G173" s="86">
        <v>215.22973794999999</v>
      </c>
      <c r="H173" s="86">
        <v>430.45947590999998</v>
      </c>
      <c r="I173" s="86">
        <v>0</v>
      </c>
      <c r="J173" s="86">
        <v>473.50542350000001</v>
      </c>
      <c r="K173" s="86">
        <v>559.59731867999994</v>
      </c>
      <c r="L173" s="86">
        <v>645.68921386</v>
      </c>
    </row>
    <row r="174" spans="1:12" ht="12.75" customHeight="1" x14ac:dyDescent="0.2">
      <c r="A174" s="85" t="s">
        <v>155</v>
      </c>
      <c r="B174" s="85">
        <v>21</v>
      </c>
      <c r="C174" s="86">
        <v>866.89211717000001</v>
      </c>
      <c r="D174" s="86">
        <v>857.91084719000003</v>
      </c>
      <c r="E174" s="86">
        <v>0</v>
      </c>
      <c r="F174" s="86">
        <v>85.791084720000001</v>
      </c>
      <c r="G174" s="86">
        <v>214.47771180000001</v>
      </c>
      <c r="H174" s="86">
        <v>428.95542360000002</v>
      </c>
      <c r="I174" s="86">
        <v>0</v>
      </c>
      <c r="J174" s="86">
        <v>471.85096594999999</v>
      </c>
      <c r="K174" s="86">
        <v>557.64205067</v>
      </c>
      <c r="L174" s="86">
        <v>643.43313538999996</v>
      </c>
    </row>
    <row r="175" spans="1:12" ht="12.75" customHeight="1" x14ac:dyDescent="0.2">
      <c r="A175" s="85" t="s">
        <v>155</v>
      </c>
      <c r="B175" s="85">
        <v>22</v>
      </c>
      <c r="C175" s="86">
        <v>832.78770355999995</v>
      </c>
      <c r="D175" s="86">
        <v>824.13035193999997</v>
      </c>
      <c r="E175" s="86">
        <v>0</v>
      </c>
      <c r="F175" s="86">
        <v>82.413035190000002</v>
      </c>
      <c r="G175" s="86">
        <v>206.03258799</v>
      </c>
      <c r="H175" s="86">
        <v>412.06517596999998</v>
      </c>
      <c r="I175" s="86">
        <v>0</v>
      </c>
      <c r="J175" s="86">
        <v>453.27169357000002</v>
      </c>
      <c r="K175" s="86">
        <v>535.68472875999998</v>
      </c>
      <c r="L175" s="86">
        <v>618.09776395999995</v>
      </c>
    </row>
    <row r="176" spans="1:12" ht="12.75" customHeight="1" x14ac:dyDescent="0.2">
      <c r="A176" s="85" t="s">
        <v>155</v>
      </c>
      <c r="B176" s="85">
        <v>23</v>
      </c>
      <c r="C176" s="86">
        <v>855.03957686000001</v>
      </c>
      <c r="D176" s="86">
        <v>846.17671892999999</v>
      </c>
      <c r="E176" s="86">
        <v>0</v>
      </c>
      <c r="F176" s="86">
        <v>84.617671889999997</v>
      </c>
      <c r="G176" s="86">
        <v>211.54417973</v>
      </c>
      <c r="H176" s="86">
        <v>423.08835947</v>
      </c>
      <c r="I176" s="86">
        <v>0</v>
      </c>
      <c r="J176" s="86">
        <v>465.39719540999999</v>
      </c>
      <c r="K176" s="86">
        <v>550.01486729999999</v>
      </c>
      <c r="L176" s="86">
        <v>634.6325392</v>
      </c>
    </row>
    <row r="177" spans="1:12" ht="12.75" customHeight="1" x14ac:dyDescent="0.2">
      <c r="A177" s="85" t="s">
        <v>155</v>
      </c>
      <c r="B177" s="85">
        <v>24</v>
      </c>
      <c r="C177" s="86">
        <v>886.78698161</v>
      </c>
      <c r="D177" s="86">
        <v>877.91328863000001</v>
      </c>
      <c r="E177" s="86">
        <v>0</v>
      </c>
      <c r="F177" s="86">
        <v>87.791328859999993</v>
      </c>
      <c r="G177" s="86">
        <v>219.47832216</v>
      </c>
      <c r="H177" s="86">
        <v>438.95664432000001</v>
      </c>
      <c r="I177" s="86">
        <v>0</v>
      </c>
      <c r="J177" s="86">
        <v>482.85230875000002</v>
      </c>
      <c r="K177" s="86">
        <v>570.64363761000004</v>
      </c>
      <c r="L177" s="86">
        <v>658.43496646999995</v>
      </c>
    </row>
    <row r="178" spans="1:12" ht="12.75" customHeight="1" x14ac:dyDescent="0.2">
      <c r="A178" s="85" t="s">
        <v>156</v>
      </c>
      <c r="B178" s="85">
        <v>1</v>
      </c>
      <c r="C178" s="86">
        <v>1068.04022222</v>
      </c>
      <c r="D178" s="86">
        <v>1057.02640688</v>
      </c>
      <c r="E178" s="86">
        <v>0</v>
      </c>
      <c r="F178" s="86">
        <v>105.70264069</v>
      </c>
      <c r="G178" s="86">
        <v>264.25660171999999</v>
      </c>
      <c r="H178" s="86">
        <v>528.51320343999998</v>
      </c>
      <c r="I178" s="86">
        <v>0</v>
      </c>
      <c r="J178" s="86">
        <v>581.36452378000001</v>
      </c>
      <c r="K178" s="86">
        <v>687.06716446999997</v>
      </c>
      <c r="L178" s="86">
        <v>792.76980516000003</v>
      </c>
    </row>
    <row r="179" spans="1:12" ht="12.75" customHeight="1" x14ac:dyDescent="0.2">
      <c r="A179" s="85" t="s">
        <v>156</v>
      </c>
      <c r="B179" s="85">
        <v>2</v>
      </c>
      <c r="C179" s="86">
        <v>1159.2174169100001</v>
      </c>
      <c r="D179" s="86">
        <v>1147.3894179399999</v>
      </c>
      <c r="E179" s="86">
        <v>0</v>
      </c>
      <c r="F179" s="86">
        <v>114.73894179</v>
      </c>
      <c r="G179" s="86">
        <v>286.84735448999999</v>
      </c>
      <c r="H179" s="86">
        <v>573.69470896999997</v>
      </c>
      <c r="I179" s="86">
        <v>0</v>
      </c>
      <c r="J179" s="86">
        <v>631.06417986999998</v>
      </c>
      <c r="K179" s="86">
        <v>745.80312165999999</v>
      </c>
      <c r="L179" s="86">
        <v>860.54206346000001</v>
      </c>
    </row>
    <row r="180" spans="1:12" ht="12.75" customHeight="1" x14ac:dyDescent="0.2">
      <c r="A180" s="85" t="s">
        <v>156</v>
      </c>
      <c r="B180" s="85">
        <v>3</v>
      </c>
      <c r="C180" s="86">
        <v>1193.7668752100001</v>
      </c>
      <c r="D180" s="86">
        <v>1181.72424996</v>
      </c>
      <c r="E180" s="86">
        <v>0</v>
      </c>
      <c r="F180" s="86">
        <v>118.172425</v>
      </c>
      <c r="G180" s="86">
        <v>295.43106248999999</v>
      </c>
      <c r="H180" s="86">
        <v>590.86212497999998</v>
      </c>
      <c r="I180" s="86">
        <v>0</v>
      </c>
      <c r="J180" s="86">
        <v>649.94833747999996</v>
      </c>
      <c r="K180" s="86">
        <v>768.12076247000005</v>
      </c>
      <c r="L180" s="86">
        <v>886.29318747000002</v>
      </c>
    </row>
    <row r="181" spans="1:12" ht="12.75" customHeight="1" x14ac:dyDescent="0.2">
      <c r="A181" s="85" t="s">
        <v>156</v>
      </c>
      <c r="B181" s="85">
        <v>4</v>
      </c>
      <c r="C181" s="86">
        <v>1192.3827182</v>
      </c>
      <c r="D181" s="86">
        <v>1180.03793318</v>
      </c>
      <c r="E181" s="86">
        <v>0</v>
      </c>
      <c r="F181" s="86">
        <v>118.00379332</v>
      </c>
      <c r="G181" s="86">
        <v>295.0094833</v>
      </c>
      <c r="H181" s="86">
        <v>590.01896658999999</v>
      </c>
      <c r="I181" s="86">
        <v>0</v>
      </c>
      <c r="J181" s="86">
        <v>649.02086325000005</v>
      </c>
      <c r="K181" s="86">
        <v>767.02465657000005</v>
      </c>
      <c r="L181" s="86">
        <v>885.02844989000005</v>
      </c>
    </row>
    <row r="182" spans="1:12" ht="12.75" customHeight="1" x14ac:dyDescent="0.2">
      <c r="A182" s="85" t="s">
        <v>156</v>
      </c>
      <c r="B182" s="85">
        <v>5</v>
      </c>
      <c r="C182" s="86">
        <v>1192.78510173</v>
      </c>
      <c r="D182" s="86">
        <v>1180.46699595</v>
      </c>
      <c r="E182" s="86">
        <v>0</v>
      </c>
      <c r="F182" s="86">
        <v>118.0466996</v>
      </c>
      <c r="G182" s="86">
        <v>295.11674899000002</v>
      </c>
      <c r="H182" s="86">
        <v>590.23349798000004</v>
      </c>
      <c r="I182" s="86">
        <v>0</v>
      </c>
      <c r="J182" s="86">
        <v>649.25684777000004</v>
      </c>
      <c r="K182" s="86">
        <v>767.30354737000005</v>
      </c>
      <c r="L182" s="86">
        <v>885.35024696000005</v>
      </c>
    </row>
    <row r="183" spans="1:12" ht="12.75" customHeight="1" x14ac:dyDescent="0.2">
      <c r="A183" s="85" t="s">
        <v>156</v>
      </c>
      <c r="B183" s="85">
        <v>6</v>
      </c>
      <c r="C183" s="86">
        <v>1186.9988757799999</v>
      </c>
      <c r="D183" s="86">
        <v>1174.8890349200001</v>
      </c>
      <c r="E183" s="86">
        <v>0</v>
      </c>
      <c r="F183" s="86">
        <v>117.48890349</v>
      </c>
      <c r="G183" s="86">
        <v>293.72225873000002</v>
      </c>
      <c r="H183" s="86">
        <v>587.44451746000004</v>
      </c>
      <c r="I183" s="86">
        <v>0</v>
      </c>
      <c r="J183" s="86">
        <v>646.18896920999998</v>
      </c>
      <c r="K183" s="86">
        <v>763.67787269999997</v>
      </c>
      <c r="L183" s="86">
        <v>881.16677618999995</v>
      </c>
    </row>
    <row r="184" spans="1:12" ht="12.75" customHeight="1" x14ac:dyDescent="0.2">
      <c r="A184" s="85" t="s">
        <v>156</v>
      </c>
      <c r="B184" s="85">
        <v>7</v>
      </c>
      <c r="C184" s="86">
        <v>1141.6603909600001</v>
      </c>
      <c r="D184" s="86">
        <v>1130.31036511</v>
      </c>
      <c r="E184" s="86">
        <v>0</v>
      </c>
      <c r="F184" s="86">
        <v>113.03103651000001</v>
      </c>
      <c r="G184" s="86">
        <v>282.57759127999998</v>
      </c>
      <c r="H184" s="86">
        <v>565.15518255999996</v>
      </c>
      <c r="I184" s="86">
        <v>0</v>
      </c>
      <c r="J184" s="86">
        <v>621.67070080999997</v>
      </c>
      <c r="K184" s="86">
        <v>734.70173732000001</v>
      </c>
      <c r="L184" s="86">
        <v>847.73277383000004</v>
      </c>
    </row>
    <row r="185" spans="1:12" ht="12.75" customHeight="1" x14ac:dyDescent="0.2">
      <c r="A185" s="85" t="s">
        <v>156</v>
      </c>
      <c r="B185" s="85">
        <v>8</v>
      </c>
      <c r="C185" s="86">
        <v>1038.2176040899999</v>
      </c>
      <c r="D185" s="86">
        <v>1028.1034361100001</v>
      </c>
      <c r="E185" s="86">
        <v>0</v>
      </c>
      <c r="F185" s="86">
        <v>102.81034361</v>
      </c>
      <c r="G185" s="86">
        <v>257.02585902999999</v>
      </c>
      <c r="H185" s="86">
        <v>514.05171805999998</v>
      </c>
      <c r="I185" s="86">
        <v>0</v>
      </c>
      <c r="J185" s="86">
        <v>565.45688986000005</v>
      </c>
      <c r="K185" s="86">
        <v>668.26723346999995</v>
      </c>
      <c r="L185" s="86">
        <v>771.07757707999997</v>
      </c>
    </row>
    <row r="186" spans="1:12" ht="12.75" customHeight="1" x14ac:dyDescent="0.2">
      <c r="A186" s="85" t="s">
        <v>156</v>
      </c>
      <c r="B186" s="85">
        <v>9</v>
      </c>
      <c r="C186" s="86">
        <v>952.53543979000005</v>
      </c>
      <c r="D186" s="86">
        <v>942.93412519000003</v>
      </c>
      <c r="E186" s="86">
        <v>0</v>
      </c>
      <c r="F186" s="86">
        <v>94.293412520000004</v>
      </c>
      <c r="G186" s="86">
        <v>235.73353130000001</v>
      </c>
      <c r="H186" s="86">
        <v>471.46706260000002</v>
      </c>
      <c r="I186" s="86">
        <v>0</v>
      </c>
      <c r="J186" s="86">
        <v>518.61376885000004</v>
      </c>
      <c r="K186" s="86">
        <v>612.90718136999999</v>
      </c>
      <c r="L186" s="86">
        <v>707.20059389000005</v>
      </c>
    </row>
    <row r="187" spans="1:12" ht="12.75" customHeight="1" x14ac:dyDescent="0.2">
      <c r="A187" s="85" t="s">
        <v>156</v>
      </c>
      <c r="B187" s="85">
        <v>10</v>
      </c>
      <c r="C187" s="86">
        <v>880.47636195999996</v>
      </c>
      <c r="D187" s="86">
        <v>872.84286959999997</v>
      </c>
      <c r="E187" s="86">
        <v>0</v>
      </c>
      <c r="F187" s="86">
        <v>87.284286960000003</v>
      </c>
      <c r="G187" s="86">
        <v>218.21071739999999</v>
      </c>
      <c r="H187" s="86">
        <v>436.42143479999999</v>
      </c>
      <c r="I187" s="86">
        <v>0</v>
      </c>
      <c r="J187" s="86">
        <v>480.06357828</v>
      </c>
      <c r="K187" s="86">
        <v>567.34786524000003</v>
      </c>
      <c r="L187" s="86">
        <v>654.63215219999995</v>
      </c>
    </row>
    <row r="188" spans="1:12" ht="12.75" customHeight="1" x14ac:dyDescent="0.2">
      <c r="A188" s="85" t="s">
        <v>156</v>
      </c>
      <c r="B188" s="85">
        <v>11</v>
      </c>
      <c r="C188" s="86">
        <v>885.16570901</v>
      </c>
      <c r="D188" s="86">
        <v>878.29609914000002</v>
      </c>
      <c r="E188" s="86">
        <v>0</v>
      </c>
      <c r="F188" s="86">
        <v>87.829609910000002</v>
      </c>
      <c r="G188" s="86">
        <v>219.57402479000001</v>
      </c>
      <c r="H188" s="86">
        <v>439.14804957000001</v>
      </c>
      <c r="I188" s="86">
        <v>0</v>
      </c>
      <c r="J188" s="86">
        <v>483.06285452999998</v>
      </c>
      <c r="K188" s="86">
        <v>570.89246444000003</v>
      </c>
      <c r="L188" s="86">
        <v>658.72207435999997</v>
      </c>
    </row>
    <row r="189" spans="1:12" ht="12.75" customHeight="1" x14ac:dyDescent="0.2">
      <c r="A189" s="85" t="s">
        <v>156</v>
      </c>
      <c r="B189" s="85">
        <v>12</v>
      </c>
      <c r="C189" s="86">
        <v>938.20402765999995</v>
      </c>
      <c r="D189" s="86">
        <v>931.34559313</v>
      </c>
      <c r="E189" s="86">
        <v>0</v>
      </c>
      <c r="F189" s="86">
        <v>93.13455931</v>
      </c>
      <c r="G189" s="86">
        <v>232.83639828</v>
      </c>
      <c r="H189" s="86">
        <v>465.67279657</v>
      </c>
      <c r="I189" s="86">
        <v>0</v>
      </c>
      <c r="J189" s="86">
        <v>512.24007621999999</v>
      </c>
      <c r="K189" s="86">
        <v>605.37463552999998</v>
      </c>
      <c r="L189" s="86">
        <v>698.50919484999997</v>
      </c>
    </row>
    <row r="190" spans="1:12" ht="12.75" customHeight="1" x14ac:dyDescent="0.2">
      <c r="A190" s="85" t="s">
        <v>156</v>
      </c>
      <c r="B190" s="85">
        <v>13</v>
      </c>
      <c r="C190" s="86">
        <v>997.92969846999995</v>
      </c>
      <c r="D190" s="86">
        <v>991.10241150000002</v>
      </c>
      <c r="E190" s="86">
        <v>0</v>
      </c>
      <c r="F190" s="86">
        <v>99.110241149999993</v>
      </c>
      <c r="G190" s="86">
        <v>247.77560288000001</v>
      </c>
      <c r="H190" s="86">
        <v>495.55120575000001</v>
      </c>
      <c r="I190" s="86">
        <v>0</v>
      </c>
      <c r="J190" s="86">
        <v>545.10632633</v>
      </c>
      <c r="K190" s="86">
        <v>644.21656747999998</v>
      </c>
      <c r="L190" s="86">
        <v>743.32680862999996</v>
      </c>
    </row>
    <row r="191" spans="1:12" ht="12.75" customHeight="1" x14ac:dyDescent="0.2">
      <c r="A191" s="85" t="s">
        <v>156</v>
      </c>
      <c r="B191" s="85">
        <v>14</v>
      </c>
      <c r="C191" s="86">
        <v>1042.8199781799999</v>
      </c>
      <c r="D191" s="86">
        <v>1035.5301403200001</v>
      </c>
      <c r="E191" s="86">
        <v>0</v>
      </c>
      <c r="F191" s="86">
        <v>103.55301403</v>
      </c>
      <c r="G191" s="86">
        <v>258.88253508000003</v>
      </c>
      <c r="H191" s="86">
        <v>517.76507016000005</v>
      </c>
      <c r="I191" s="86">
        <v>0</v>
      </c>
      <c r="J191" s="86">
        <v>569.54157717999999</v>
      </c>
      <c r="K191" s="86">
        <v>673.09459120999998</v>
      </c>
      <c r="L191" s="86">
        <v>776.64760523999996</v>
      </c>
    </row>
    <row r="192" spans="1:12" ht="12.75" customHeight="1" x14ac:dyDescent="0.2">
      <c r="A192" s="85" t="s">
        <v>156</v>
      </c>
      <c r="B192" s="85">
        <v>15</v>
      </c>
      <c r="C192" s="86">
        <v>1049.3204515299999</v>
      </c>
      <c r="D192" s="86">
        <v>1043.3693975599999</v>
      </c>
      <c r="E192" s="86">
        <v>0</v>
      </c>
      <c r="F192" s="86">
        <v>104.33693976000001</v>
      </c>
      <c r="G192" s="86">
        <v>260.84234938999998</v>
      </c>
      <c r="H192" s="86">
        <v>521.68469877999996</v>
      </c>
      <c r="I192" s="86">
        <v>0</v>
      </c>
      <c r="J192" s="86">
        <v>573.85316866000005</v>
      </c>
      <c r="K192" s="86">
        <v>678.19010840999999</v>
      </c>
      <c r="L192" s="86">
        <v>782.52704816999994</v>
      </c>
    </row>
    <row r="193" spans="1:12" ht="12.75" customHeight="1" x14ac:dyDescent="0.2">
      <c r="A193" s="85" t="s">
        <v>156</v>
      </c>
      <c r="B193" s="85">
        <v>16</v>
      </c>
      <c r="C193" s="86">
        <v>1007.9955579</v>
      </c>
      <c r="D193" s="86">
        <v>1003.20062976</v>
      </c>
      <c r="E193" s="86">
        <v>0</v>
      </c>
      <c r="F193" s="86">
        <v>100.32006298</v>
      </c>
      <c r="G193" s="86">
        <v>250.80015743999999</v>
      </c>
      <c r="H193" s="86">
        <v>501.60031487999998</v>
      </c>
      <c r="I193" s="86">
        <v>0</v>
      </c>
      <c r="J193" s="86">
        <v>551.76034636999998</v>
      </c>
      <c r="K193" s="86">
        <v>652.08040933999996</v>
      </c>
      <c r="L193" s="86">
        <v>752.40047231999995</v>
      </c>
    </row>
    <row r="194" spans="1:12" ht="12.75" customHeight="1" x14ac:dyDescent="0.2">
      <c r="A194" s="85" t="s">
        <v>156</v>
      </c>
      <c r="B194" s="85">
        <v>17</v>
      </c>
      <c r="C194" s="86">
        <v>937.04912137999997</v>
      </c>
      <c r="D194" s="86">
        <v>932.37776553000003</v>
      </c>
      <c r="E194" s="86">
        <v>0</v>
      </c>
      <c r="F194" s="86">
        <v>93.237776550000007</v>
      </c>
      <c r="G194" s="86">
        <v>233.09444138000001</v>
      </c>
      <c r="H194" s="86">
        <v>466.18888277000002</v>
      </c>
      <c r="I194" s="86">
        <v>0</v>
      </c>
      <c r="J194" s="86">
        <v>512.80777104000003</v>
      </c>
      <c r="K194" s="86">
        <v>606.04554758999996</v>
      </c>
      <c r="L194" s="86">
        <v>699.28332415</v>
      </c>
    </row>
    <row r="195" spans="1:12" ht="12.75" customHeight="1" x14ac:dyDescent="0.2">
      <c r="A195" s="85" t="s">
        <v>156</v>
      </c>
      <c r="B195" s="85">
        <v>18</v>
      </c>
      <c r="C195" s="86">
        <v>850.48509034000006</v>
      </c>
      <c r="D195" s="86">
        <v>846.03499185999999</v>
      </c>
      <c r="E195" s="86">
        <v>0</v>
      </c>
      <c r="F195" s="86">
        <v>84.603499189999994</v>
      </c>
      <c r="G195" s="86">
        <v>211.50874797</v>
      </c>
      <c r="H195" s="86">
        <v>423.01749593</v>
      </c>
      <c r="I195" s="86">
        <v>0</v>
      </c>
      <c r="J195" s="86">
        <v>465.31924551999998</v>
      </c>
      <c r="K195" s="86">
        <v>549.92274470999996</v>
      </c>
      <c r="L195" s="86">
        <v>634.52624390000005</v>
      </c>
    </row>
    <row r="196" spans="1:12" ht="12.75" customHeight="1" x14ac:dyDescent="0.2">
      <c r="A196" s="85" t="s">
        <v>156</v>
      </c>
      <c r="B196" s="85">
        <v>19</v>
      </c>
      <c r="C196" s="86">
        <v>822.93699015000004</v>
      </c>
      <c r="D196" s="86">
        <v>818.44552956999996</v>
      </c>
      <c r="E196" s="86">
        <v>0</v>
      </c>
      <c r="F196" s="86">
        <v>81.844552960000001</v>
      </c>
      <c r="G196" s="86">
        <v>204.61138238999999</v>
      </c>
      <c r="H196" s="86">
        <v>409.22276478999999</v>
      </c>
      <c r="I196" s="86">
        <v>0</v>
      </c>
      <c r="J196" s="86">
        <v>450.14504126000003</v>
      </c>
      <c r="K196" s="86">
        <v>531.98959421999996</v>
      </c>
      <c r="L196" s="86">
        <v>613.83414717999995</v>
      </c>
    </row>
    <row r="197" spans="1:12" ht="12.75" customHeight="1" x14ac:dyDescent="0.2">
      <c r="A197" s="85" t="s">
        <v>156</v>
      </c>
      <c r="B197" s="85">
        <v>20</v>
      </c>
      <c r="C197" s="86">
        <v>825.17349038999998</v>
      </c>
      <c r="D197" s="86">
        <v>820.63148666999996</v>
      </c>
      <c r="E197" s="86">
        <v>0</v>
      </c>
      <c r="F197" s="86">
        <v>82.063148670000004</v>
      </c>
      <c r="G197" s="86">
        <v>205.15787166999999</v>
      </c>
      <c r="H197" s="86">
        <v>410.31574333999998</v>
      </c>
      <c r="I197" s="86">
        <v>0</v>
      </c>
      <c r="J197" s="86">
        <v>451.34731767</v>
      </c>
      <c r="K197" s="86">
        <v>533.41046633999997</v>
      </c>
      <c r="L197" s="86">
        <v>615.473615</v>
      </c>
    </row>
    <row r="198" spans="1:12" ht="12.75" customHeight="1" x14ac:dyDescent="0.2">
      <c r="A198" s="85" t="s">
        <v>156</v>
      </c>
      <c r="B198" s="85">
        <v>21</v>
      </c>
      <c r="C198" s="86">
        <v>837.47886667</v>
      </c>
      <c r="D198" s="86">
        <v>833.36254879000001</v>
      </c>
      <c r="E198" s="86">
        <v>0</v>
      </c>
      <c r="F198" s="86">
        <v>83.336254879999998</v>
      </c>
      <c r="G198" s="86">
        <v>208.3406372</v>
      </c>
      <c r="H198" s="86">
        <v>416.68127440000001</v>
      </c>
      <c r="I198" s="86">
        <v>0</v>
      </c>
      <c r="J198" s="86">
        <v>458.34940182999998</v>
      </c>
      <c r="K198" s="86">
        <v>541.68565670999999</v>
      </c>
      <c r="L198" s="86">
        <v>625.02191158999995</v>
      </c>
    </row>
    <row r="199" spans="1:12" ht="12.75" customHeight="1" x14ac:dyDescent="0.2">
      <c r="A199" s="85" t="s">
        <v>156</v>
      </c>
      <c r="B199" s="85">
        <v>22</v>
      </c>
      <c r="C199" s="86">
        <v>858.75446984999996</v>
      </c>
      <c r="D199" s="86">
        <v>854.55451257000004</v>
      </c>
      <c r="E199" s="86">
        <v>0</v>
      </c>
      <c r="F199" s="86">
        <v>85.455451260000004</v>
      </c>
      <c r="G199" s="86">
        <v>213.63862814000001</v>
      </c>
      <c r="H199" s="86">
        <v>427.27725629000003</v>
      </c>
      <c r="I199" s="86">
        <v>0</v>
      </c>
      <c r="J199" s="86">
        <v>470.00498191000003</v>
      </c>
      <c r="K199" s="86">
        <v>555.46043316999999</v>
      </c>
      <c r="L199" s="86">
        <v>640.91588443000001</v>
      </c>
    </row>
    <row r="200" spans="1:12" ht="12.75" customHeight="1" x14ac:dyDescent="0.2">
      <c r="A200" s="85" t="s">
        <v>156</v>
      </c>
      <c r="B200" s="85">
        <v>23</v>
      </c>
      <c r="C200" s="86">
        <v>870.96280024999999</v>
      </c>
      <c r="D200" s="86">
        <v>866.70372030999999</v>
      </c>
      <c r="E200" s="86">
        <v>0</v>
      </c>
      <c r="F200" s="86">
        <v>86.670372029999996</v>
      </c>
      <c r="G200" s="86">
        <v>216.67593008</v>
      </c>
      <c r="H200" s="86">
        <v>433.35186016</v>
      </c>
      <c r="I200" s="86">
        <v>0</v>
      </c>
      <c r="J200" s="86">
        <v>476.68704616999997</v>
      </c>
      <c r="K200" s="86">
        <v>563.35741819999998</v>
      </c>
      <c r="L200" s="86">
        <v>650.02779023000005</v>
      </c>
    </row>
    <row r="201" spans="1:12" ht="12.75" customHeight="1" x14ac:dyDescent="0.2">
      <c r="A201" s="85" t="s">
        <v>156</v>
      </c>
      <c r="B201" s="85">
        <v>24</v>
      </c>
      <c r="C201" s="86">
        <v>957.81999208000002</v>
      </c>
      <c r="D201" s="86">
        <v>953.23422089999997</v>
      </c>
      <c r="E201" s="86">
        <v>0</v>
      </c>
      <c r="F201" s="86">
        <v>95.323422089999994</v>
      </c>
      <c r="G201" s="86">
        <v>238.30855523</v>
      </c>
      <c r="H201" s="86">
        <v>476.61711044999998</v>
      </c>
      <c r="I201" s="86">
        <v>0</v>
      </c>
      <c r="J201" s="86">
        <v>524.27882150000005</v>
      </c>
      <c r="K201" s="86">
        <v>619.60224358999994</v>
      </c>
      <c r="L201" s="86">
        <v>714.92566567999995</v>
      </c>
    </row>
    <row r="202" spans="1:12" ht="12.75" customHeight="1" x14ac:dyDescent="0.2">
      <c r="A202" s="85" t="s">
        <v>157</v>
      </c>
      <c r="B202" s="85">
        <v>1</v>
      </c>
      <c r="C202" s="86">
        <v>1044.8304863000001</v>
      </c>
      <c r="D202" s="86">
        <v>1039.1800962499999</v>
      </c>
      <c r="E202" s="86">
        <v>0</v>
      </c>
      <c r="F202" s="86">
        <v>103.91800963</v>
      </c>
      <c r="G202" s="86">
        <v>259.79502406</v>
      </c>
      <c r="H202" s="86">
        <v>519.59004813000001</v>
      </c>
      <c r="I202" s="86">
        <v>0</v>
      </c>
      <c r="J202" s="86">
        <v>571.54905294000002</v>
      </c>
      <c r="K202" s="86">
        <v>675.46706256000004</v>
      </c>
      <c r="L202" s="86">
        <v>779.38507218999996</v>
      </c>
    </row>
    <row r="203" spans="1:12" ht="12.75" customHeight="1" x14ac:dyDescent="0.2">
      <c r="A203" s="85" t="s">
        <v>157</v>
      </c>
      <c r="B203" s="85">
        <v>2</v>
      </c>
      <c r="C203" s="86">
        <v>1074.4245110300001</v>
      </c>
      <c r="D203" s="86">
        <v>1068.70662021</v>
      </c>
      <c r="E203" s="86">
        <v>0</v>
      </c>
      <c r="F203" s="86">
        <v>106.87066202</v>
      </c>
      <c r="G203" s="86">
        <v>267.17665505000002</v>
      </c>
      <c r="H203" s="86">
        <v>534.35331011000005</v>
      </c>
      <c r="I203" s="86">
        <v>0</v>
      </c>
      <c r="J203" s="86">
        <v>587.78864111999997</v>
      </c>
      <c r="K203" s="86">
        <v>694.65930314000002</v>
      </c>
      <c r="L203" s="86">
        <v>801.52996515999996</v>
      </c>
    </row>
    <row r="204" spans="1:12" ht="12.75" customHeight="1" x14ac:dyDescent="0.2">
      <c r="A204" s="85" t="s">
        <v>157</v>
      </c>
      <c r="B204" s="85">
        <v>3</v>
      </c>
      <c r="C204" s="86">
        <v>1173.9341482499999</v>
      </c>
      <c r="D204" s="86">
        <v>1167.90789657</v>
      </c>
      <c r="E204" s="86">
        <v>0</v>
      </c>
      <c r="F204" s="86">
        <v>116.79078966</v>
      </c>
      <c r="G204" s="86">
        <v>291.97697413999998</v>
      </c>
      <c r="H204" s="86">
        <v>583.95394828999997</v>
      </c>
      <c r="I204" s="86">
        <v>0</v>
      </c>
      <c r="J204" s="86">
        <v>642.34934310999995</v>
      </c>
      <c r="K204" s="86">
        <v>759.14013277000004</v>
      </c>
      <c r="L204" s="86">
        <v>875.93092243000001</v>
      </c>
    </row>
    <row r="205" spans="1:12" ht="12.75" customHeight="1" x14ac:dyDescent="0.2">
      <c r="A205" s="85" t="s">
        <v>157</v>
      </c>
      <c r="B205" s="85">
        <v>4</v>
      </c>
      <c r="C205" s="86">
        <v>1188.9759876099999</v>
      </c>
      <c r="D205" s="86">
        <v>1183.2705062499999</v>
      </c>
      <c r="E205" s="86">
        <v>0</v>
      </c>
      <c r="F205" s="86">
        <v>118.32705063</v>
      </c>
      <c r="G205" s="86">
        <v>295.81762656000001</v>
      </c>
      <c r="H205" s="86">
        <v>591.63525313000002</v>
      </c>
      <c r="I205" s="86">
        <v>0</v>
      </c>
      <c r="J205" s="86">
        <v>650.79877843999998</v>
      </c>
      <c r="K205" s="86">
        <v>769.12582906</v>
      </c>
      <c r="L205" s="86">
        <v>887.45287969000003</v>
      </c>
    </row>
    <row r="206" spans="1:12" ht="12.75" customHeight="1" x14ac:dyDescent="0.2">
      <c r="A206" s="85" t="s">
        <v>157</v>
      </c>
      <c r="B206" s="85">
        <v>5</v>
      </c>
      <c r="C206" s="86">
        <v>1188.5201023100001</v>
      </c>
      <c r="D206" s="86">
        <v>1182.8954518999999</v>
      </c>
      <c r="E206" s="86">
        <v>0</v>
      </c>
      <c r="F206" s="86">
        <v>118.28954519</v>
      </c>
      <c r="G206" s="86">
        <v>295.72386297999998</v>
      </c>
      <c r="H206" s="86">
        <v>591.44772594999995</v>
      </c>
      <c r="I206" s="86">
        <v>0</v>
      </c>
      <c r="J206" s="86">
        <v>650.59249854999996</v>
      </c>
      <c r="K206" s="86">
        <v>768.88204373999997</v>
      </c>
      <c r="L206" s="86">
        <v>887.17158892999998</v>
      </c>
    </row>
    <row r="207" spans="1:12" ht="12.75" customHeight="1" x14ac:dyDescent="0.2">
      <c r="A207" s="85" t="s">
        <v>157</v>
      </c>
      <c r="B207" s="85">
        <v>6</v>
      </c>
      <c r="C207" s="86">
        <v>1191.2050673599999</v>
      </c>
      <c r="D207" s="86">
        <v>1185.6264241700001</v>
      </c>
      <c r="E207" s="86">
        <v>0</v>
      </c>
      <c r="F207" s="86">
        <v>118.56264242</v>
      </c>
      <c r="G207" s="86">
        <v>296.40660603999999</v>
      </c>
      <c r="H207" s="86">
        <v>592.81321208999998</v>
      </c>
      <c r="I207" s="86">
        <v>0</v>
      </c>
      <c r="J207" s="86">
        <v>652.09453328999996</v>
      </c>
      <c r="K207" s="86">
        <v>770.65717571000005</v>
      </c>
      <c r="L207" s="86">
        <v>889.21981813000002</v>
      </c>
    </row>
    <row r="208" spans="1:12" ht="12.75" customHeight="1" x14ac:dyDescent="0.2">
      <c r="A208" s="85" t="s">
        <v>157</v>
      </c>
      <c r="B208" s="85">
        <v>7</v>
      </c>
      <c r="C208" s="86">
        <v>1167.9549175699999</v>
      </c>
      <c r="D208" s="86">
        <v>1162.2035389800001</v>
      </c>
      <c r="E208" s="86">
        <v>0</v>
      </c>
      <c r="F208" s="86">
        <v>116.22035390000001</v>
      </c>
      <c r="G208" s="86">
        <v>290.55088475000002</v>
      </c>
      <c r="H208" s="86">
        <v>581.10176949000004</v>
      </c>
      <c r="I208" s="86">
        <v>0</v>
      </c>
      <c r="J208" s="86">
        <v>639.21194644000002</v>
      </c>
      <c r="K208" s="86">
        <v>755.43230033999998</v>
      </c>
      <c r="L208" s="86">
        <v>871.65265423999995</v>
      </c>
    </row>
    <row r="209" spans="1:12" ht="12.75" customHeight="1" x14ac:dyDescent="0.2">
      <c r="A209" s="85" t="s">
        <v>157</v>
      </c>
      <c r="B209" s="85">
        <v>8</v>
      </c>
      <c r="C209" s="86">
        <v>1060.7550238599999</v>
      </c>
      <c r="D209" s="86">
        <v>1055.0415797999999</v>
      </c>
      <c r="E209" s="86">
        <v>0</v>
      </c>
      <c r="F209" s="86">
        <v>105.50415798</v>
      </c>
      <c r="G209" s="86">
        <v>263.76039494999998</v>
      </c>
      <c r="H209" s="86">
        <v>527.52078989999995</v>
      </c>
      <c r="I209" s="86">
        <v>0</v>
      </c>
      <c r="J209" s="86">
        <v>580.27286889000004</v>
      </c>
      <c r="K209" s="86">
        <v>685.77702686999999</v>
      </c>
      <c r="L209" s="86">
        <v>791.28118485000005</v>
      </c>
    </row>
    <row r="210" spans="1:12" ht="12.75" customHeight="1" x14ac:dyDescent="0.2">
      <c r="A210" s="85" t="s">
        <v>157</v>
      </c>
      <c r="B210" s="85">
        <v>9</v>
      </c>
      <c r="C210" s="86">
        <v>960.75819454999998</v>
      </c>
      <c r="D210" s="86">
        <v>955.59180694999998</v>
      </c>
      <c r="E210" s="86">
        <v>0</v>
      </c>
      <c r="F210" s="86">
        <v>95.559180699999999</v>
      </c>
      <c r="G210" s="86">
        <v>238.89795174</v>
      </c>
      <c r="H210" s="86">
        <v>477.79590347999999</v>
      </c>
      <c r="I210" s="86">
        <v>0</v>
      </c>
      <c r="J210" s="86">
        <v>525.57549382000002</v>
      </c>
      <c r="K210" s="86">
        <v>621.13467451999998</v>
      </c>
      <c r="L210" s="86">
        <v>716.69385521000004</v>
      </c>
    </row>
    <row r="211" spans="1:12" ht="12.75" customHeight="1" x14ac:dyDescent="0.2">
      <c r="A211" s="85" t="s">
        <v>157</v>
      </c>
      <c r="B211" s="85">
        <v>10</v>
      </c>
      <c r="C211" s="86">
        <v>881.65664113000003</v>
      </c>
      <c r="D211" s="86">
        <v>877.04624565999995</v>
      </c>
      <c r="E211" s="86">
        <v>0</v>
      </c>
      <c r="F211" s="86">
        <v>87.704624569999993</v>
      </c>
      <c r="G211" s="86">
        <v>219.26156141999999</v>
      </c>
      <c r="H211" s="86">
        <v>438.52312282999998</v>
      </c>
      <c r="I211" s="86">
        <v>0</v>
      </c>
      <c r="J211" s="86">
        <v>482.37543511000001</v>
      </c>
      <c r="K211" s="86">
        <v>570.08005967999998</v>
      </c>
      <c r="L211" s="86">
        <v>657.78468425000005</v>
      </c>
    </row>
    <row r="212" spans="1:12" ht="12.75" customHeight="1" x14ac:dyDescent="0.2">
      <c r="A212" s="85" t="s">
        <v>157</v>
      </c>
      <c r="B212" s="85">
        <v>11</v>
      </c>
      <c r="C212" s="86">
        <v>874.96071109000002</v>
      </c>
      <c r="D212" s="86">
        <v>870.26823382999999</v>
      </c>
      <c r="E212" s="86">
        <v>0</v>
      </c>
      <c r="F212" s="86">
        <v>87.026823379999996</v>
      </c>
      <c r="G212" s="86">
        <v>217.56705846</v>
      </c>
      <c r="H212" s="86">
        <v>435.13411692</v>
      </c>
      <c r="I212" s="86">
        <v>0</v>
      </c>
      <c r="J212" s="86">
        <v>478.64752860999999</v>
      </c>
      <c r="K212" s="86">
        <v>565.67435198999999</v>
      </c>
      <c r="L212" s="86">
        <v>652.70117536999999</v>
      </c>
    </row>
    <row r="213" spans="1:12" ht="12.75" customHeight="1" x14ac:dyDescent="0.2">
      <c r="A213" s="85" t="s">
        <v>157</v>
      </c>
      <c r="B213" s="85">
        <v>12</v>
      </c>
      <c r="C213" s="86">
        <v>937.53958011999998</v>
      </c>
      <c r="D213" s="86">
        <v>932.36808910000002</v>
      </c>
      <c r="E213" s="86">
        <v>0</v>
      </c>
      <c r="F213" s="86">
        <v>93.236808909999993</v>
      </c>
      <c r="G213" s="86">
        <v>233.09202228000001</v>
      </c>
      <c r="H213" s="86">
        <v>466.18404455000001</v>
      </c>
      <c r="I213" s="86">
        <v>0</v>
      </c>
      <c r="J213" s="86">
        <v>512.80244901000003</v>
      </c>
      <c r="K213" s="86">
        <v>606.03925791999995</v>
      </c>
      <c r="L213" s="86">
        <v>699.27606682999999</v>
      </c>
    </row>
    <row r="214" spans="1:12" ht="12.75" customHeight="1" x14ac:dyDescent="0.2">
      <c r="A214" s="85" t="s">
        <v>157</v>
      </c>
      <c r="B214" s="85">
        <v>13</v>
      </c>
      <c r="C214" s="86">
        <v>1014.53753345</v>
      </c>
      <c r="D214" s="86">
        <v>1009.57045874</v>
      </c>
      <c r="E214" s="86">
        <v>0</v>
      </c>
      <c r="F214" s="86">
        <v>100.95704587</v>
      </c>
      <c r="G214" s="86">
        <v>252.39261468999999</v>
      </c>
      <c r="H214" s="86">
        <v>504.78522937000002</v>
      </c>
      <c r="I214" s="86">
        <v>0</v>
      </c>
      <c r="J214" s="86">
        <v>555.26375230999997</v>
      </c>
      <c r="K214" s="86">
        <v>656.22079817999997</v>
      </c>
      <c r="L214" s="86">
        <v>757.17784405999998</v>
      </c>
    </row>
    <row r="215" spans="1:12" ht="12.75" customHeight="1" x14ac:dyDescent="0.2">
      <c r="A215" s="85" t="s">
        <v>157</v>
      </c>
      <c r="B215" s="85">
        <v>14</v>
      </c>
      <c r="C215" s="86">
        <v>1057.21850522</v>
      </c>
      <c r="D215" s="86">
        <v>1052.3235637</v>
      </c>
      <c r="E215" s="86">
        <v>0</v>
      </c>
      <c r="F215" s="86">
        <v>105.23235637000001</v>
      </c>
      <c r="G215" s="86">
        <v>263.08089093000001</v>
      </c>
      <c r="H215" s="86">
        <v>526.16178185000001</v>
      </c>
      <c r="I215" s="86">
        <v>0</v>
      </c>
      <c r="J215" s="86">
        <v>578.77796004000004</v>
      </c>
      <c r="K215" s="86">
        <v>684.01031640999997</v>
      </c>
      <c r="L215" s="86">
        <v>789.24267278000002</v>
      </c>
    </row>
    <row r="216" spans="1:12" ht="12.75" customHeight="1" x14ac:dyDescent="0.2">
      <c r="A216" s="85" t="s">
        <v>157</v>
      </c>
      <c r="B216" s="85">
        <v>15</v>
      </c>
      <c r="C216" s="86">
        <v>1054.9955620600001</v>
      </c>
      <c r="D216" s="86">
        <v>1050.24891611</v>
      </c>
      <c r="E216" s="86">
        <v>0</v>
      </c>
      <c r="F216" s="86">
        <v>105.02489161</v>
      </c>
      <c r="G216" s="86">
        <v>262.56222903000003</v>
      </c>
      <c r="H216" s="86">
        <v>525.12445806000005</v>
      </c>
      <c r="I216" s="86">
        <v>0</v>
      </c>
      <c r="J216" s="86">
        <v>577.63690385999996</v>
      </c>
      <c r="K216" s="86">
        <v>682.66179547000002</v>
      </c>
      <c r="L216" s="86">
        <v>787.68668707999996</v>
      </c>
    </row>
    <row r="217" spans="1:12" ht="12.75" customHeight="1" x14ac:dyDescent="0.2">
      <c r="A217" s="85" t="s">
        <v>157</v>
      </c>
      <c r="B217" s="85">
        <v>16</v>
      </c>
      <c r="C217" s="86">
        <v>1021.33370726</v>
      </c>
      <c r="D217" s="86">
        <v>1016.6279479</v>
      </c>
      <c r="E217" s="86">
        <v>0</v>
      </c>
      <c r="F217" s="86">
        <v>101.66279479000001</v>
      </c>
      <c r="G217" s="86">
        <v>254.15698698</v>
      </c>
      <c r="H217" s="86">
        <v>508.31397394999999</v>
      </c>
      <c r="I217" s="86">
        <v>0</v>
      </c>
      <c r="J217" s="86">
        <v>559.14537135</v>
      </c>
      <c r="K217" s="86">
        <v>660.80816614000003</v>
      </c>
      <c r="L217" s="86">
        <v>762.47096093000005</v>
      </c>
    </row>
    <row r="218" spans="1:12" ht="12.75" customHeight="1" x14ac:dyDescent="0.2">
      <c r="A218" s="85" t="s">
        <v>157</v>
      </c>
      <c r="B218" s="85">
        <v>17</v>
      </c>
      <c r="C218" s="86">
        <v>958.35963273000004</v>
      </c>
      <c r="D218" s="86">
        <v>953.97034275999999</v>
      </c>
      <c r="E218" s="86">
        <v>0</v>
      </c>
      <c r="F218" s="86">
        <v>95.39703428</v>
      </c>
      <c r="G218" s="86">
        <v>238.49258569</v>
      </c>
      <c r="H218" s="86">
        <v>476.98517138</v>
      </c>
      <c r="I218" s="86">
        <v>0</v>
      </c>
      <c r="J218" s="86">
        <v>524.68368852000003</v>
      </c>
      <c r="K218" s="86">
        <v>620.08072278999998</v>
      </c>
      <c r="L218" s="86">
        <v>715.47775707000005</v>
      </c>
    </row>
    <row r="219" spans="1:12" ht="12.75" customHeight="1" x14ac:dyDescent="0.2">
      <c r="A219" s="85" t="s">
        <v>157</v>
      </c>
      <c r="B219" s="85">
        <v>18</v>
      </c>
      <c r="C219" s="86">
        <v>860.13522785999999</v>
      </c>
      <c r="D219" s="86">
        <v>856.20522216999996</v>
      </c>
      <c r="E219" s="86">
        <v>0</v>
      </c>
      <c r="F219" s="86">
        <v>85.620522219999998</v>
      </c>
      <c r="G219" s="86">
        <v>214.05130553999999</v>
      </c>
      <c r="H219" s="86">
        <v>428.10261108999998</v>
      </c>
      <c r="I219" s="86">
        <v>0</v>
      </c>
      <c r="J219" s="86">
        <v>470.91287218999997</v>
      </c>
      <c r="K219" s="86">
        <v>556.53339441000003</v>
      </c>
      <c r="L219" s="86">
        <v>642.15391663000003</v>
      </c>
    </row>
    <row r="220" spans="1:12" ht="12.75" customHeight="1" x14ac:dyDescent="0.2">
      <c r="A220" s="85" t="s">
        <v>157</v>
      </c>
      <c r="B220" s="85">
        <v>19</v>
      </c>
      <c r="C220" s="86">
        <v>811.71576776999996</v>
      </c>
      <c r="D220" s="86">
        <v>807.91583421999997</v>
      </c>
      <c r="E220" s="86">
        <v>0</v>
      </c>
      <c r="F220" s="86">
        <v>80.791583419999995</v>
      </c>
      <c r="G220" s="86">
        <v>201.97895856</v>
      </c>
      <c r="H220" s="86">
        <v>403.95791710999998</v>
      </c>
      <c r="I220" s="86">
        <v>0</v>
      </c>
      <c r="J220" s="86">
        <v>444.35370882000001</v>
      </c>
      <c r="K220" s="86">
        <v>525.14529224</v>
      </c>
      <c r="L220" s="86">
        <v>605.93687566999995</v>
      </c>
    </row>
    <row r="221" spans="1:12" ht="12.75" customHeight="1" x14ac:dyDescent="0.2">
      <c r="A221" s="85" t="s">
        <v>157</v>
      </c>
      <c r="B221" s="85">
        <v>20</v>
      </c>
      <c r="C221" s="86">
        <v>815.91318078999996</v>
      </c>
      <c r="D221" s="86">
        <v>812.22231474</v>
      </c>
      <c r="E221" s="86">
        <v>0</v>
      </c>
      <c r="F221" s="86">
        <v>81.222231469999997</v>
      </c>
      <c r="G221" s="86">
        <v>203.05557869</v>
      </c>
      <c r="H221" s="86">
        <v>406.11115737</v>
      </c>
      <c r="I221" s="86">
        <v>0</v>
      </c>
      <c r="J221" s="86">
        <v>446.72227311</v>
      </c>
      <c r="K221" s="86">
        <v>527.94450457999994</v>
      </c>
      <c r="L221" s="86">
        <v>609.16673605999995</v>
      </c>
    </row>
    <row r="222" spans="1:12" ht="12.75" customHeight="1" x14ac:dyDescent="0.2">
      <c r="A222" s="85" t="s">
        <v>157</v>
      </c>
      <c r="B222" s="85">
        <v>21</v>
      </c>
      <c r="C222" s="86">
        <v>834.49087933999999</v>
      </c>
      <c r="D222" s="86">
        <v>830.69966918</v>
      </c>
      <c r="E222" s="86">
        <v>0</v>
      </c>
      <c r="F222" s="86">
        <v>83.069966919999999</v>
      </c>
      <c r="G222" s="86">
        <v>207.6749173</v>
      </c>
      <c r="H222" s="86">
        <v>415.34983459</v>
      </c>
      <c r="I222" s="86">
        <v>0</v>
      </c>
      <c r="J222" s="86">
        <v>456.88481804999998</v>
      </c>
      <c r="K222" s="86">
        <v>539.95478496999999</v>
      </c>
      <c r="L222" s="86">
        <v>623.02475188999995</v>
      </c>
    </row>
    <row r="223" spans="1:12" ht="12.75" customHeight="1" x14ac:dyDescent="0.2">
      <c r="A223" s="85" t="s">
        <v>157</v>
      </c>
      <c r="B223" s="85">
        <v>22</v>
      </c>
      <c r="C223" s="86">
        <v>849.66620985999998</v>
      </c>
      <c r="D223" s="86">
        <v>845.74628281000003</v>
      </c>
      <c r="E223" s="86">
        <v>0</v>
      </c>
      <c r="F223" s="86">
        <v>84.574628279999999</v>
      </c>
      <c r="G223" s="86">
        <v>211.4365707</v>
      </c>
      <c r="H223" s="86">
        <v>422.87314141000002</v>
      </c>
      <c r="I223" s="86">
        <v>0</v>
      </c>
      <c r="J223" s="86">
        <v>465.16045554999999</v>
      </c>
      <c r="K223" s="86">
        <v>549.73508383000001</v>
      </c>
      <c r="L223" s="86">
        <v>634.30971210999996</v>
      </c>
    </row>
    <row r="224" spans="1:12" ht="12.75" customHeight="1" x14ac:dyDescent="0.2">
      <c r="A224" s="85" t="s">
        <v>157</v>
      </c>
      <c r="B224" s="85">
        <v>23</v>
      </c>
      <c r="C224" s="86">
        <v>877.86748541999998</v>
      </c>
      <c r="D224" s="86">
        <v>873.75253333000001</v>
      </c>
      <c r="E224" s="86">
        <v>0</v>
      </c>
      <c r="F224" s="86">
        <v>87.375253330000007</v>
      </c>
      <c r="G224" s="86">
        <v>218.43813333</v>
      </c>
      <c r="H224" s="86">
        <v>436.87626667000001</v>
      </c>
      <c r="I224" s="86">
        <v>0</v>
      </c>
      <c r="J224" s="86">
        <v>480.56389332999998</v>
      </c>
      <c r="K224" s="86">
        <v>567.93914666000001</v>
      </c>
      <c r="L224" s="86">
        <v>655.31439999999998</v>
      </c>
    </row>
    <row r="225" spans="1:12" ht="12.75" customHeight="1" x14ac:dyDescent="0.2">
      <c r="A225" s="85" t="s">
        <v>157</v>
      </c>
      <c r="B225" s="85">
        <v>24</v>
      </c>
      <c r="C225" s="86">
        <v>964.56720839000002</v>
      </c>
      <c r="D225" s="86">
        <v>960.06488049999996</v>
      </c>
      <c r="E225" s="86">
        <v>0</v>
      </c>
      <c r="F225" s="86">
        <v>96.006488050000002</v>
      </c>
      <c r="G225" s="86">
        <v>240.01622012999999</v>
      </c>
      <c r="H225" s="86">
        <v>480.03244024999998</v>
      </c>
      <c r="I225" s="86">
        <v>0</v>
      </c>
      <c r="J225" s="86">
        <v>528.03568428000005</v>
      </c>
      <c r="K225" s="86">
        <v>624.04217232999997</v>
      </c>
      <c r="L225" s="86">
        <v>720.04866038</v>
      </c>
    </row>
    <row r="226" spans="1:12" ht="12.75" customHeight="1" x14ac:dyDescent="0.2">
      <c r="A226" s="85" t="s">
        <v>158</v>
      </c>
      <c r="B226" s="85">
        <v>1</v>
      </c>
      <c r="C226" s="86">
        <v>1031.5429328800001</v>
      </c>
      <c r="D226" s="86">
        <v>1026.82774296</v>
      </c>
      <c r="E226" s="86">
        <v>0</v>
      </c>
      <c r="F226" s="86">
        <v>102.68277430000001</v>
      </c>
      <c r="G226" s="86">
        <v>256.70693574000001</v>
      </c>
      <c r="H226" s="86">
        <v>513.41387148000001</v>
      </c>
      <c r="I226" s="86">
        <v>0</v>
      </c>
      <c r="J226" s="86">
        <v>564.75525862999996</v>
      </c>
      <c r="K226" s="86">
        <v>667.43803291999996</v>
      </c>
      <c r="L226" s="86">
        <v>770.12080721999996</v>
      </c>
    </row>
    <row r="227" spans="1:12" ht="12.75" customHeight="1" x14ac:dyDescent="0.2">
      <c r="A227" s="85" t="s">
        <v>158</v>
      </c>
      <c r="B227" s="85">
        <v>2</v>
      </c>
      <c r="C227" s="86">
        <v>1104.9751512099999</v>
      </c>
      <c r="D227" s="86">
        <v>1100.0348707799999</v>
      </c>
      <c r="E227" s="86">
        <v>0</v>
      </c>
      <c r="F227" s="86">
        <v>110.00348708</v>
      </c>
      <c r="G227" s="86">
        <v>275.00871769999998</v>
      </c>
      <c r="H227" s="86">
        <v>550.01743538999995</v>
      </c>
      <c r="I227" s="86">
        <v>0</v>
      </c>
      <c r="J227" s="86">
        <v>605.01917892999995</v>
      </c>
      <c r="K227" s="86">
        <v>715.02266600999997</v>
      </c>
      <c r="L227" s="86">
        <v>825.02615308999998</v>
      </c>
    </row>
    <row r="228" spans="1:12" ht="12.75" customHeight="1" x14ac:dyDescent="0.2">
      <c r="A228" s="85" t="s">
        <v>158</v>
      </c>
      <c r="B228" s="85">
        <v>3</v>
      </c>
      <c r="C228" s="86">
        <v>1178.1152761400001</v>
      </c>
      <c r="D228" s="86">
        <v>1172.87019715</v>
      </c>
      <c r="E228" s="86">
        <v>0</v>
      </c>
      <c r="F228" s="86">
        <v>117.28701972</v>
      </c>
      <c r="G228" s="86">
        <v>293.21754929000002</v>
      </c>
      <c r="H228" s="86">
        <v>586.43509858000004</v>
      </c>
      <c r="I228" s="86">
        <v>0</v>
      </c>
      <c r="J228" s="86">
        <v>645.07860843000003</v>
      </c>
      <c r="K228" s="86">
        <v>762.36562815000002</v>
      </c>
      <c r="L228" s="86">
        <v>879.65264786</v>
      </c>
    </row>
    <row r="229" spans="1:12" ht="12.75" customHeight="1" x14ac:dyDescent="0.2">
      <c r="A229" s="85" t="s">
        <v>158</v>
      </c>
      <c r="B229" s="85">
        <v>4</v>
      </c>
      <c r="C229" s="86">
        <v>1189.65217592</v>
      </c>
      <c r="D229" s="86">
        <v>1184.36713289</v>
      </c>
      <c r="E229" s="86">
        <v>0</v>
      </c>
      <c r="F229" s="86">
        <v>118.43671329</v>
      </c>
      <c r="G229" s="86">
        <v>296.09178322000002</v>
      </c>
      <c r="H229" s="86">
        <v>592.18356644999994</v>
      </c>
      <c r="I229" s="86">
        <v>0</v>
      </c>
      <c r="J229" s="86">
        <v>651.40192308999997</v>
      </c>
      <c r="K229" s="86">
        <v>769.83863638000003</v>
      </c>
      <c r="L229" s="86">
        <v>888.27534966999997</v>
      </c>
    </row>
    <row r="230" spans="1:12" ht="12.75" customHeight="1" x14ac:dyDescent="0.2">
      <c r="A230" s="85" t="s">
        <v>158</v>
      </c>
      <c r="B230" s="85">
        <v>5</v>
      </c>
      <c r="C230" s="86">
        <v>1193.58874193</v>
      </c>
      <c r="D230" s="86">
        <v>1188.3364126199999</v>
      </c>
      <c r="E230" s="86">
        <v>0</v>
      </c>
      <c r="F230" s="86">
        <v>118.83364125999999</v>
      </c>
      <c r="G230" s="86">
        <v>297.08410315999998</v>
      </c>
      <c r="H230" s="86">
        <v>594.16820630999996</v>
      </c>
      <c r="I230" s="86">
        <v>0</v>
      </c>
      <c r="J230" s="86">
        <v>653.58502694000003</v>
      </c>
      <c r="K230" s="86">
        <v>772.41866819999996</v>
      </c>
      <c r="L230" s="86">
        <v>891.25230947</v>
      </c>
    </row>
    <row r="231" spans="1:12" ht="12.75" customHeight="1" x14ac:dyDescent="0.2">
      <c r="A231" s="85" t="s">
        <v>158</v>
      </c>
      <c r="B231" s="85">
        <v>6</v>
      </c>
      <c r="C231" s="86">
        <v>1185.14307626</v>
      </c>
      <c r="D231" s="86">
        <v>1179.92916169</v>
      </c>
      <c r="E231" s="86">
        <v>0</v>
      </c>
      <c r="F231" s="86">
        <v>117.99291617</v>
      </c>
      <c r="G231" s="86">
        <v>294.98229042000003</v>
      </c>
      <c r="H231" s="86">
        <v>589.96458084999995</v>
      </c>
      <c r="I231" s="86">
        <v>0</v>
      </c>
      <c r="J231" s="86">
        <v>648.96103892999997</v>
      </c>
      <c r="K231" s="86">
        <v>766.95395510000003</v>
      </c>
      <c r="L231" s="86">
        <v>884.94687126999997</v>
      </c>
    </row>
    <row r="232" spans="1:12" ht="12.75" customHeight="1" x14ac:dyDescent="0.2">
      <c r="A232" s="85" t="s">
        <v>158</v>
      </c>
      <c r="B232" s="85">
        <v>7</v>
      </c>
      <c r="C232" s="86">
        <v>1146.0370608600001</v>
      </c>
      <c r="D232" s="86">
        <v>1141.04184549</v>
      </c>
      <c r="E232" s="86">
        <v>0</v>
      </c>
      <c r="F232" s="86">
        <v>114.10418455</v>
      </c>
      <c r="G232" s="86">
        <v>285.26046136999997</v>
      </c>
      <c r="H232" s="86">
        <v>570.52092274999995</v>
      </c>
      <c r="I232" s="86">
        <v>0</v>
      </c>
      <c r="J232" s="86">
        <v>627.57301501999996</v>
      </c>
      <c r="K232" s="86">
        <v>741.67719956999997</v>
      </c>
      <c r="L232" s="86">
        <v>855.78138411999998</v>
      </c>
    </row>
    <row r="233" spans="1:12" ht="12.75" customHeight="1" x14ac:dyDescent="0.2">
      <c r="A233" s="85" t="s">
        <v>158</v>
      </c>
      <c r="B233" s="85">
        <v>8</v>
      </c>
      <c r="C233" s="86">
        <v>1056.73470888</v>
      </c>
      <c r="D233" s="86">
        <v>1052.0869859699999</v>
      </c>
      <c r="E233" s="86">
        <v>0</v>
      </c>
      <c r="F233" s="86">
        <v>105.20869860000001</v>
      </c>
      <c r="G233" s="86">
        <v>263.02174649</v>
      </c>
      <c r="H233" s="86">
        <v>526.04349299</v>
      </c>
      <c r="I233" s="86">
        <v>0</v>
      </c>
      <c r="J233" s="86">
        <v>578.64784227999996</v>
      </c>
      <c r="K233" s="86">
        <v>683.85654088000001</v>
      </c>
      <c r="L233" s="86">
        <v>789.06523947999995</v>
      </c>
    </row>
    <row r="234" spans="1:12" ht="12.75" customHeight="1" x14ac:dyDescent="0.2">
      <c r="A234" s="85" t="s">
        <v>158</v>
      </c>
      <c r="B234" s="85">
        <v>9</v>
      </c>
      <c r="C234" s="86">
        <v>955.80728605000002</v>
      </c>
      <c r="D234" s="86">
        <v>951.59385814999996</v>
      </c>
      <c r="E234" s="86">
        <v>0</v>
      </c>
      <c r="F234" s="86">
        <v>95.159385819999997</v>
      </c>
      <c r="G234" s="86">
        <v>237.89846453999999</v>
      </c>
      <c r="H234" s="86">
        <v>475.79692907999998</v>
      </c>
      <c r="I234" s="86">
        <v>0</v>
      </c>
      <c r="J234" s="86">
        <v>523.37662197999998</v>
      </c>
      <c r="K234" s="86">
        <v>618.53600779999999</v>
      </c>
      <c r="L234" s="86">
        <v>713.69539361</v>
      </c>
    </row>
    <row r="235" spans="1:12" ht="12.75" customHeight="1" x14ac:dyDescent="0.2">
      <c r="A235" s="85" t="s">
        <v>158</v>
      </c>
      <c r="B235" s="85">
        <v>10</v>
      </c>
      <c r="C235" s="86">
        <v>879.24011239000004</v>
      </c>
      <c r="D235" s="86">
        <v>875.35202602000004</v>
      </c>
      <c r="E235" s="86">
        <v>0</v>
      </c>
      <c r="F235" s="86">
        <v>87.535202600000005</v>
      </c>
      <c r="G235" s="86">
        <v>218.83800651000001</v>
      </c>
      <c r="H235" s="86">
        <v>437.67601301000002</v>
      </c>
      <c r="I235" s="86">
        <v>0</v>
      </c>
      <c r="J235" s="86">
        <v>481.44361430999999</v>
      </c>
      <c r="K235" s="86">
        <v>568.97881690999998</v>
      </c>
      <c r="L235" s="86">
        <v>656.51401952000003</v>
      </c>
    </row>
    <row r="236" spans="1:12" ht="12.75" customHeight="1" x14ac:dyDescent="0.2">
      <c r="A236" s="85" t="s">
        <v>158</v>
      </c>
      <c r="B236" s="85">
        <v>11</v>
      </c>
      <c r="C236" s="86">
        <v>870.33659437999995</v>
      </c>
      <c r="D236" s="86">
        <v>866.45967872999995</v>
      </c>
      <c r="E236" s="86">
        <v>0</v>
      </c>
      <c r="F236" s="86">
        <v>86.645967870000007</v>
      </c>
      <c r="G236" s="86">
        <v>216.61491968000001</v>
      </c>
      <c r="H236" s="86">
        <v>433.22983936999998</v>
      </c>
      <c r="I236" s="86">
        <v>0</v>
      </c>
      <c r="J236" s="86">
        <v>476.5528233</v>
      </c>
      <c r="K236" s="86">
        <v>563.19879117000005</v>
      </c>
      <c r="L236" s="86">
        <v>649.84475904999999</v>
      </c>
    </row>
    <row r="237" spans="1:12" ht="12.75" customHeight="1" x14ac:dyDescent="0.2">
      <c r="A237" s="85" t="s">
        <v>158</v>
      </c>
      <c r="B237" s="85">
        <v>12</v>
      </c>
      <c r="C237" s="86">
        <v>939.75671838999995</v>
      </c>
      <c r="D237" s="86">
        <v>935.53332329</v>
      </c>
      <c r="E237" s="86">
        <v>0</v>
      </c>
      <c r="F237" s="86">
        <v>93.553332330000003</v>
      </c>
      <c r="G237" s="86">
        <v>233.88333082</v>
      </c>
      <c r="H237" s="86">
        <v>467.76666165</v>
      </c>
      <c r="I237" s="86">
        <v>0</v>
      </c>
      <c r="J237" s="86">
        <v>514.54332781000005</v>
      </c>
      <c r="K237" s="86">
        <v>608.09666014000004</v>
      </c>
      <c r="L237" s="86">
        <v>701.64999247000003</v>
      </c>
    </row>
    <row r="238" spans="1:12" ht="12.75" customHeight="1" x14ac:dyDescent="0.2">
      <c r="A238" s="85" t="s">
        <v>158</v>
      </c>
      <c r="B238" s="85">
        <v>13</v>
      </c>
      <c r="C238" s="86">
        <v>999.26344671000004</v>
      </c>
      <c r="D238" s="86">
        <v>994.75016885000002</v>
      </c>
      <c r="E238" s="86">
        <v>0</v>
      </c>
      <c r="F238" s="86">
        <v>99.475016890000006</v>
      </c>
      <c r="G238" s="86">
        <v>248.68754221</v>
      </c>
      <c r="H238" s="86">
        <v>497.37508443000002</v>
      </c>
      <c r="I238" s="86">
        <v>0</v>
      </c>
      <c r="J238" s="86">
        <v>547.11259286999996</v>
      </c>
      <c r="K238" s="86">
        <v>646.58760974999996</v>
      </c>
      <c r="L238" s="86">
        <v>746.06262663999996</v>
      </c>
    </row>
    <row r="239" spans="1:12" ht="12.75" customHeight="1" x14ac:dyDescent="0.2">
      <c r="A239" s="85" t="s">
        <v>158</v>
      </c>
      <c r="B239" s="85">
        <v>14</v>
      </c>
      <c r="C239" s="86">
        <v>1057.89105232</v>
      </c>
      <c r="D239" s="86">
        <v>1052.62704547</v>
      </c>
      <c r="E239" s="86">
        <v>0</v>
      </c>
      <c r="F239" s="86">
        <v>105.26270455</v>
      </c>
      <c r="G239" s="86">
        <v>263.15676137000003</v>
      </c>
      <c r="H239" s="86">
        <v>526.31352274000005</v>
      </c>
      <c r="I239" s="86">
        <v>0</v>
      </c>
      <c r="J239" s="86">
        <v>578.94487501000003</v>
      </c>
      <c r="K239" s="86">
        <v>684.20757956</v>
      </c>
      <c r="L239" s="86">
        <v>789.47028409999996</v>
      </c>
    </row>
    <row r="240" spans="1:12" ht="12.75" customHeight="1" x14ac:dyDescent="0.2">
      <c r="A240" s="85" t="s">
        <v>158</v>
      </c>
      <c r="B240" s="85">
        <v>15</v>
      </c>
      <c r="C240" s="86">
        <v>1062.5999206700001</v>
      </c>
      <c r="D240" s="86">
        <v>1057.81713384</v>
      </c>
      <c r="E240" s="86">
        <v>0</v>
      </c>
      <c r="F240" s="86">
        <v>105.78171338</v>
      </c>
      <c r="G240" s="86">
        <v>264.45428346</v>
      </c>
      <c r="H240" s="86">
        <v>528.90856692</v>
      </c>
      <c r="I240" s="86">
        <v>0</v>
      </c>
      <c r="J240" s="86">
        <v>581.79942360999996</v>
      </c>
      <c r="K240" s="86">
        <v>687.58113700000001</v>
      </c>
      <c r="L240" s="86">
        <v>793.36285038000005</v>
      </c>
    </row>
    <row r="241" spans="1:12" ht="12.75" customHeight="1" x14ac:dyDescent="0.2">
      <c r="A241" s="85" t="s">
        <v>158</v>
      </c>
      <c r="B241" s="85">
        <v>16</v>
      </c>
      <c r="C241" s="86">
        <v>1028.0158081500001</v>
      </c>
      <c r="D241" s="86">
        <v>1023.0935045700001</v>
      </c>
      <c r="E241" s="86">
        <v>0</v>
      </c>
      <c r="F241" s="86">
        <v>102.30935046</v>
      </c>
      <c r="G241" s="86">
        <v>255.77337614000001</v>
      </c>
      <c r="H241" s="86">
        <v>511.54675228999997</v>
      </c>
      <c r="I241" s="86">
        <v>0</v>
      </c>
      <c r="J241" s="86">
        <v>562.70142751000003</v>
      </c>
      <c r="K241" s="86">
        <v>665.01077797000005</v>
      </c>
      <c r="L241" s="86">
        <v>767.32012842999995</v>
      </c>
    </row>
    <row r="242" spans="1:12" ht="12.75" customHeight="1" x14ac:dyDescent="0.2">
      <c r="A242" s="85" t="s">
        <v>158</v>
      </c>
      <c r="B242" s="85">
        <v>17</v>
      </c>
      <c r="C242" s="86">
        <v>965.70719486999997</v>
      </c>
      <c r="D242" s="86">
        <v>961.36878668999998</v>
      </c>
      <c r="E242" s="86">
        <v>0</v>
      </c>
      <c r="F242" s="86">
        <v>96.136878670000002</v>
      </c>
      <c r="G242" s="86">
        <v>240.34219666999999</v>
      </c>
      <c r="H242" s="86">
        <v>480.68439334999999</v>
      </c>
      <c r="I242" s="86">
        <v>0</v>
      </c>
      <c r="J242" s="86">
        <v>528.75283267999998</v>
      </c>
      <c r="K242" s="86">
        <v>624.88971134999997</v>
      </c>
      <c r="L242" s="86">
        <v>721.02659001999996</v>
      </c>
    </row>
    <row r="243" spans="1:12" ht="12.75" customHeight="1" x14ac:dyDescent="0.2">
      <c r="A243" s="85" t="s">
        <v>158</v>
      </c>
      <c r="B243" s="85">
        <v>18</v>
      </c>
      <c r="C243" s="86">
        <v>857.35041283999999</v>
      </c>
      <c r="D243" s="86">
        <v>853.47785587999999</v>
      </c>
      <c r="E243" s="86">
        <v>0</v>
      </c>
      <c r="F243" s="86">
        <v>85.347785590000001</v>
      </c>
      <c r="G243" s="86">
        <v>213.36946397</v>
      </c>
      <c r="H243" s="86">
        <v>426.73892794</v>
      </c>
      <c r="I243" s="86">
        <v>0</v>
      </c>
      <c r="J243" s="86">
        <v>469.41282073000002</v>
      </c>
      <c r="K243" s="86">
        <v>554.76060631999997</v>
      </c>
      <c r="L243" s="86">
        <v>640.10839191000002</v>
      </c>
    </row>
    <row r="244" spans="1:12" ht="12.75" customHeight="1" x14ac:dyDescent="0.2">
      <c r="A244" s="85" t="s">
        <v>158</v>
      </c>
      <c r="B244" s="85">
        <v>19</v>
      </c>
      <c r="C244" s="86">
        <v>817.00027527999998</v>
      </c>
      <c r="D244" s="86">
        <v>813.37148944</v>
      </c>
      <c r="E244" s="86">
        <v>0</v>
      </c>
      <c r="F244" s="86">
        <v>81.337148940000006</v>
      </c>
      <c r="G244" s="86">
        <v>203.34287236</v>
      </c>
      <c r="H244" s="86">
        <v>406.68574472</v>
      </c>
      <c r="I244" s="86">
        <v>0</v>
      </c>
      <c r="J244" s="86">
        <v>447.35431919000001</v>
      </c>
      <c r="K244" s="86">
        <v>528.69146813999998</v>
      </c>
      <c r="L244" s="86">
        <v>610.02861708</v>
      </c>
    </row>
    <row r="245" spans="1:12" ht="12.75" customHeight="1" x14ac:dyDescent="0.2">
      <c r="A245" s="85" t="s">
        <v>158</v>
      </c>
      <c r="B245" s="85">
        <v>20</v>
      </c>
      <c r="C245" s="86">
        <v>809.19536669000001</v>
      </c>
      <c r="D245" s="86">
        <v>805.68020911999997</v>
      </c>
      <c r="E245" s="86">
        <v>0</v>
      </c>
      <c r="F245" s="86">
        <v>80.568020910000001</v>
      </c>
      <c r="G245" s="86">
        <v>201.42005227999999</v>
      </c>
      <c r="H245" s="86">
        <v>402.84010455999999</v>
      </c>
      <c r="I245" s="86">
        <v>0</v>
      </c>
      <c r="J245" s="86">
        <v>443.12411501999998</v>
      </c>
      <c r="K245" s="86">
        <v>523.69213592999995</v>
      </c>
      <c r="L245" s="86">
        <v>604.26015684000004</v>
      </c>
    </row>
    <row r="246" spans="1:12" ht="12.75" customHeight="1" x14ac:dyDescent="0.2">
      <c r="A246" s="85" t="s">
        <v>158</v>
      </c>
      <c r="B246" s="85">
        <v>21</v>
      </c>
      <c r="C246" s="86">
        <v>827.63929370000005</v>
      </c>
      <c r="D246" s="86">
        <v>823.99029909000001</v>
      </c>
      <c r="E246" s="86">
        <v>0</v>
      </c>
      <c r="F246" s="86">
        <v>82.399029909999996</v>
      </c>
      <c r="G246" s="86">
        <v>205.99757477</v>
      </c>
      <c r="H246" s="86">
        <v>411.99514955000001</v>
      </c>
      <c r="I246" s="86">
        <v>0</v>
      </c>
      <c r="J246" s="86">
        <v>453.19466449999999</v>
      </c>
      <c r="K246" s="86">
        <v>535.59369441000001</v>
      </c>
      <c r="L246" s="86">
        <v>617.99272431999998</v>
      </c>
    </row>
    <row r="247" spans="1:12" ht="12.75" customHeight="1" x14ac:dyDescent="0.2">
      <c r="A247" s="85" t="s">
        <v>158</v>
      </c>
      <c r="B247" s="85">
        <v>22</v>
      </c>
      <c r="C247" s="86">
        <v>847.81868895000002</v>
      </c>
      <c r="D247" s="86">
        <v>844.08382951999999</v>
      </c>
      <c r="E247" s="86">
        <v>0</v>
      </c>
      <c r="F247" s="86">
        <v>84.408382950000004</v>
      </c>
      <c r="G247" s="86">
        <v>211.02095738</v>
      </c>
      <c r="H247" s="86">
        <v>422.04191476</v>
      </c>
      <c r="I247" s="86">
        <v>0</v>
      </c>
      <c r="J247" s="86">
        <v>464.24610624000002</v>
      </c>
      <c r="K247" s="86">
        <v>548.65448919000005</v>
      </c>
      <c r="L247" s="86">
        <v>633.06287213999997</v>
      </c>
    </row>
    <row r="248" spans="1:12" ht="12.75" customHeight="1" x14ac:dyDescent="0.2">
      <c r="A248" s="85" t="s">
        <v>158</v>
      </c>
      <c r="B248" s="85">
        <v>23</v>
      </c>
      <c r="C248" s="86">
        <v>867.42142296999998</v>
      </c>
      <c r="D248" s="86">
        <v>863.72192489999998</v>
      </c>
      <c r="E248" s="86">
        <v>0</v>
      </c>
      <c r="F248" s="86">
        <v>86.372192490000003</v>
      </c>
      <c r="G248" s="86">
        <v>215.93048123</v>
      </c>
      <c r="H248" s="86">
        <v>431.86096244999999</v>
      </c>
      <c r="I248" s="86">
        <v>0</v>
      </c>
      <c r="J248" s="86">
        <v>475.04705869999998</v>
      </c>
      <c r="K248" s="86">
        <v>561.41925118999995</v>
      </c>
      <c r="L248" s="86">
        <v>647.79144368000004</v>
      </c>
    </row>
    <row r="249" spans="1:12" ht="12.75" customHeight="1" x14ac:dyDescent="0.2">
      <c r="A249" s="85" t="s">
        <v>158</v>
      </c>
      <c r="B249" s="85">
        <v>24</v>
      </c>
      <c r="C249" s="86">
        <v>953.36111914000003</v>
      </c>
      <c r="D249" s="86">
        <v>949.22705200999997</v>
      </c>
      <c r="E249" s="86">
        <v>0</v>
      </c>
      <c r="F249" s="86">
        <v>94.922705199999996</v>
      </c>
      <c r="G249" s="86">
        <v>237.30676299999999</v>
      </c>
      <c r="H249" s="86">
        <v>474.61352600999999</v>
      </c>
      <c r="I249" s="86">
        <v>0</v>
      </c>
      <c r="J249" s="86">
        <v>522.07487861000004</v>
      </c>
      <c r="K249" s="86">
        <v>616.99758381000004</v>
      </c>
      <c r="L249" s="86">
        <v>711.92028901000003</v>
      </c>
    </row>
    <row r="250" spans="1:12" ht="12.75" customHeight="1" x14ac:dyDescent="0.2">
      <c r="A250" s="85" t="s">
        <v>159</v>
      </c>
      <c r="B250" s="85">
        <v>1</v>
      </c>
      <c r="C250" s="86">
        <v>1065.3224776899999</v>
      </c>
      <c r="D250" s="86">
        <v>1060.6627785200001</v>
      </c>
      <c r="E250" s="86">
        <v>0</v>
      </c>
      <c r="F250" s="86">
        <v>106.06627785000001</v>
      </c>
      <c r="G250" s="86">
        <v>265.16569463000002</v>
      </c>
      <c r="H250" s="86">
        <v>530.33138926000004</v>
      </c>
      <c r="I250" s="86">
        <v>0</v>
      </c>
      <c r="J250" s="86">
        <v>583.36452818999999</v>
      </c>
      <c r="K250" s="86">
        <v>689.43080603999999</v>
      </c>
      <c r="L250" s="86">
        <v>795.49708389</v>
      </c>
    </row>
    <row r="251" spans="1:12" ht="12.75" customHeight="1" x14ac:dyDescent="0.2">
      <c r="A251" s="85" t="s">
        <v>159</v>
      </c>
      <c r="B251" s="85">
        <v>2</v>
      </c>
      <c r="C251" s="86">
        <v>1149.8121212000001</v>
      </c>
      <c r="D251" s="86">
        <v>1144.7564592399999</v>
      </c>
      <c r="E251" s="86">
        <v>0</v>
      </c>
      <c r="F251" s="86">
        <v>114.47564592000001</v>
      </c>
      <c r="G251" s="86">
        <v>286.18911480999998</v>
      </c>
      <c r="H251" s="86">
        <v>572.37822961999996</v>
      </c>
      <c r="I251" s="86">
        <v>0</v>
      </c>
      <c r="J251" s="86">
        <v>629.61605257999997</v>
      </c>
      <c r="K251" s="86">
        <v>744.09169851000001</v>
      </c>
      <c r="L251" s="86">
        <v>858.56734443000005</v>
      </c>
    </row>
    <row r="252" spans="1:12" ht="12.75" customHeight="1" x14ac:dyDescent="0.2">
      <c r="A252" s="85" t="s">
        <v>159</v>
      </c>
      <c r="B252" s="85">
        <v>3</v>
      </c>
      <c r="C252" s="86">
        <v>1200.4736952600001</v>
      </c>
      <c r="D252" s="86">
        <v>1195.2415673</v>
      </c>
      <c r="E252" s="86">
        <v>0</v>
      </c>
      <c r="F252" s="86">
        <v>119.52415673</v>
      </c>
      <c r="G252" s="86">
        <v>298.81039183000001</v>
      </c>
      <c r="H252" s="86">
        <v>597.62078365000002</v>
      </c>
      <c r="I252" s="86">
        <v>0</v>
      </c>
      <c r="J252" s="86">
        <v>657.38286201999995</v>
      </c>
      <c r="K252" s="86">
        <v>776.90701875000002</v>
      </c>
      <c r="L252" s="86">
        <v>896.43117547999998</v>
      </c>
    </row>
    <row r="253" spans="1:12" ht="12.75" customHeight="1" x14ac:dyDescent="0.2">
      <c r="A253" s="85" t="s">
        <v>159</v>
      </c>
      <c r="B253" s="85">
        <v>4</v>
      </c>
      <c r="C253" s="86">
        <v>1198.2816270799999</v>
      </c>
      <c r="D253" s="86">
        <v>1193.14892345</v>
      </c>
      <c r="E253" s="86">
        <v>0</v>
      </c>
      <c r="F253" s="86">
        <v>119.31489234999999</v>
      </c>
      <c r="G253" s="86">
        <v>298.28723086000002</v>
      </c>
      <c r="H253" s="86">
        <v>596.57446173000005</v>
      </c>
      <c r="I253" s="86">
        <v>0</v>
      </c>
      <c r="J253" s="86">
        <v>656.23190790000001</v>
      </c>
      <c r="K253" s="86">
        <v>775.54680024000004</v>
      </c>
      <c r="L253" s="86">
        <v>894.86169258999996</v>
      </c>
    </row>
    <row r="254" spans="1:12" ht="12.75" customHeight="1" x14ac:dyDescent="0.2">
      <c r="A254" s="85" t="s">
        <v>159</v>
      </c>
      <c r="B254" s="85">
        <v>5</v>
      </c>
      <c r="C254" s="86">
        <v>1199.1473881100001</v>
      </c>
      <c r="D254" s="86">
        <v>1193.9834562999999</v>
      </c>
      <c r="E254" s="86">
        <v>0</v>
      </c>
      <c r="F254" s="86">
        <v>119.39834562999999</v>
      </c>
      <c r="G254" s="86">
        <v>298.49586407999999</v>
      </c>
      <c r="H254" s="86">
        <v>596.99172814999997</v>
      </c>
      <c r="I254" s="86">
        <v>0</v>
      </c>
      <c r="J254" s="86">
        <v>656.69090097000003</v>
      </c>
      <c r="K254" s="86">
        <v>776.08924660000002</v>
      </c>
      <c r="L254" s="86">
        <v>895.48759223000002</v>
      </c>
    </row>
    <row r="255" spans="1:12" ht="12.75" customHeight="1" x14ac:dyDescent="0.2">
      <c r="A255" s="85" t="s">
        <v>159</v>
      </c>
      <c r="B255" s="85">
        <v>6</v>
      </c>
      <c r="C255" s="86">
        <v>1194.12710019</v>
      </c>
      <c r="D255" s="86">
        <v>1188.89455417</v>
      </c>
      <c r="E255" s="86">
        <v>0</v>
      </c>
      <c r="F255" s="86">
        <v>118.88945542</v>
      </c>
      <c r="G255" s="86">
        <v>297.22363854000002</v>
      </c>
      <c r="H255" s="86">
        <v>594.44727708999994</v>
      </c>
      <c r="I255" s="86">
        <v>0</v>
      </c>
      <c r="J255" s="86">
        <v>653.89200478999999</v>
      </c>
      <c r="K255" s="86">
        <v>772.78146020999998</v>
      </c>
      <c r="L255" s="86">
        <v>891.67091562999997</v>
      </c>
    </row>
    <row r="256" spans="1:12" ht="12.75" customHeight="1" x14ac:dyDescent="0.2">
      <c r="A256" s="85" t="s">
        <v>159</v>
      </c>
      <c r="B256" s="85">
        <v>7</v>
      </c>
      <c r="C256" s="86">
        <v>1163.5633254899999</v>
      </c>
      <c r="D256" s="86">
        <v>1158.5672319400001</v>
      </c>
      <c r="E256" s="86">
        <v>0</v>
      </c>
      <c r="F256" s="86">
        <v>115.85672319</v>
      </c>
      <c r="G256" s="86">
        <v>289.64180799000002</v>
      </c>
      <c r="H256" s="86">
        <v>579.28361597000003</v>
      </c>
      <c r="I256" s="86">
        <v>0</v>
      </c>
      <c r="J256" s="86">
        <v>637.21197757000004</v>
      </c>
      <c r="K256" s="86">
        <v>753.06870075999996</v>
      </c>
      <c r="L256" s="86">
        <v>868.92542395999999</v>
      </c>
    </row>
    <row r="257" spans="1:12" ht="12.75" customHeight="1" x14ac:dyDescent="0.2">
      <c r="A257" s="85" t="s">
        <v>159</v>
      </c>
      <c r="B257" s="85">
        <v>8</v>
      </c>
      <c r="C257" s="86">
        <v>1055.9935237699999</v>
      </c>
      <c r="D257" s="86">
        <v>1051.40259836</v>
      </c>
      <c r="E257" s="86">
        <v>0</v>
      </c>
      <c r="F257" s="86">
        <v>105.14025984</v>
      </c>
      <c r="G257" s="86">
        <v>262.85064958999999</v>
      </c>
      <c r="H257" s="86">
        <v>525.70129917999998</v>
      </c>
      <c r="I257" s="86">
        <v>0</v>
      </c>
      <c r="J257" s="86">
        <v>578.27142909999998</v>
      </c>
      <c r="K257" s="86">
        <v>683.41168892999997</v>
      </c>
      <c r="L257" s="86">
        <v>788.55194876999997</v>
      </c>
    </row>
    <row r="258" spans="1:12" ht="12.75" customHeight="1" x14ac:dyDescent="0.2">
      <c r="A258" s="85" t="s">
        <v>159</v>
      </c>
      <c r="B258" s="85">
        <v>9</v>
      </c>
      <c r="C258" s="86">
        <v>991.57294708999996</v>
      </c>
      <c r="D258" s="86">
        <v>987.21218749000002</v>
      </c>
      <c r="E258" s="86">
        <v>0</v>
      </c>
      <c r="F258" s="86">
        <v>98.721218750000006</v>
      </c>
      <c r="G258" s="86">
        <v>246.80304687</v>
      </c>
      <c r="H258" s="86">
        <v>493.60609375000001</v>
      </c>
      <c r="I258" s="86">
        <v>0</v>
      </c>
      <c r="J258" s="86">
        <v>542.96670312000003</v>
      </c>
      <c r="K258" s="86">
        <v>641.68792186999997</v>
      </c>
      <c r="L258" s="86">
        <v>740.40914062000002</v>
      </c>
    </row>
    <row r="259" spans="1:12" ht="12.75" customHeight="1" x14ac:dyDescent="0.2">
      <c r="A259" s="85" t="s">
        <v>159</v>
      </c>
      <c r="B259" s="85">
        <v>10</v>
      </c>
      <c r="C259" s="86">
        <v>942.23274211</v>
      </c>
      <c r="D259" s="86">
        <v>938.38944428000002</v>
      </c>
      <c r="E259" s="86">
        <v>0</v>
      </c>
      <c r="F259" s="86">
        <v>93.838944429999998</v>
      </c>
      <c r="G259" s="86">
        <v>234.59736107000001</v>
      </c>
      <c r="H259" s="86">
        <v>469.19472214000001</v>
      </c>
      <c r="I259" s="86">
        <v>0</v>
      </c>
      <c r="J259" s="86">
        <v>516.11419435000005</v>
      </c>
      <c r="K259" s="86">
        <v>609.95313878000002</v>
      </c>
      <c r="L259" s="86">
        <v>703.79208320999999</v>
      </c>
    </row>
    <row r="260" spans="1:12" ht="12.75" customHeight="1" x14ac:dyDescent="0.2">
      <c r="A260" s="85" t="s">
        <v>159</v>
      </c>
      <c r="B260" s="85">
        <v>11</v>
      </c>
      <c r="C260" s="86">
        <v>941.87024313999996</v>
      </c>
      <c r="D260" s="86">
        <v>937.70311273000004</v>
      </c>
      <c r="E260" s="86">
        <v>0</v>
      </c>
      <c r="F260" s="86">
        <v>93.770311269999993</v>
      </c>
      <c r="G260" s="86">
        <v>234.42577818000001</v>
      </c>
      <c r="H260" s="86">
        <v>468.85155637000003</v>
      </c>
      <c r="I260" s="86">
        <v>0</v>
      </c>
      <c r="J260" s="86">
        <v>515.73671200000001</v>
      </c>
      <c r="K260" s="86">
        <v>609.50702326999999</v>
      </c>
      <c r="L260" s="86">
        <v>703.27733454999998</v>
      </c>
    </row>
    <row r="261" spans="1:12" ht="12.75" customHeight="1" x14ac:dyDescent="0.2">
      <c r="A261" s="85" t="s">
        <v>159</v>
      </c>
      <c r="B261" s="85">
        <v>12</v>
      </c>
      <c r="C261" s="86">
        <v>954.44794669999999</v>
      </c>
      <c r="D261" s="86">
        <v>950.29005826000002</v>
      </c>
      <c r="E261" s="86">
        <v>0</v>
      </c>
      <c r="F261" s="86">
        <v>95.029005830000003</v>
      </c>
      <c r="G261" s="86">
        <v>237.57251457000001</v>
      </c>
      <c r="H261" s="86">
        <v>475.14502913000001</v>
      </c>
      <c r="I261" s="86">
        <v>0</v>
      </c>
      <c r="J261" s="86">
        <v>522.65953204000004</v>
      </c>
      <c r="K261" s="86">
        <v>617.68853787</v>
      </c>
      <c r="L261" s="86">
        <v>712.71754369999996</v>
      </c>
    </row>
    <row r="262" spans="1:12" ht="12.75" customHeight="1" x14ac:dyDescent="0.2">
      <c r="A262" s="85" t="s">
        <v>159</v>
      </c>
      <c r="B262" s="85">
        <v>13</v>
      </c>
      <c r="C262" s="86">
        <v>1002.5076825</v>
      </c>
      <c r="D262" s="86">
        <v>998.22515362000001</v>
      </c>
      <c r="E262" s="86">
        <v>0</v>
      </c>
      <c r="F262" s="86">
        <v>99.822515359999997</v>
      </c>
      <c r="G262" s="86">
        <v>249.55628841000001</v>
      </c>
      <c r="H262" s="86">
        <v>499.11257681000001</v>
      </c>
      <c r="I262" s="86">
        <v>0</v>
      </c>
      <c r="J262" s="86">
        <v>549.02383449000001</v>
      </c>
      <c r="K262" s="86">
        <v>648.84634985000002</v>
      </c>
      <c r="L262" s="86">
        <v>748.66886522000004</v>
      </c>
    </row>
    <row r="263" spans="1:12" ht="12.75" customHeight="1" x14ac:dyDescent="0.2">
      <c r="A263" s="85" t="s">
        <v>159</v>
      </c>
      <c r="B263" s="85">
        <v>14</v>
      </c>
      <c r="C263" s="86">
        <v>1036.0713727</v>
      </c>
      <c r="D263" s="86">
        <v>1031.5908898299999</v>
      </c>
      <c r="E263" s="86">
        <v>0</v>
      </c>
      <c r="F263" s="86">
        <v>103.15908898000001</v>
      </c>
      <c r="G263" s="86">
        <v>257.89772246000001</v>
      </c>
      <c r="H263" s="86">
        <v>515.79544492000002</v>
      </c>
      <c r="I263" s="86">
        <v>0</v>
      </c>
      <c r="J263" s="86">
        <v>567.37498941000001</v>
      </c>
      <c r="K263" s="86">
        <v>670.53407838999999</v>
      </c>
      <c r="L263" s="86">
        <v>773.69316736999997</v>
      </c>
    </row>
    <row r="264" spans="1:12" ht="12.75" customHeight="1" x14ac:dyDescent="0.2">
      <c r="A264" s="85" t="s">
        <v>159</v>
      </c>
      <c r="B264" s="85">
        <v>15</v>
      </c>
      <c r="C264" s="86">
        <v>1028.06297821</v>
      </c>
      <c r="D264" s="86">
        <v>1023.35598123</v>
      </c>
      <c r="E264" s="86">
        <v>0</v>
      </c>
      <c r="F264" s="86">
        <v>102.33559812</v>
      </c>
      <c r="G264" s="86">
        <v>255.83899531</v>
      </c>
      <c r="H264" s="86">
        <v>511.67799062</v>
      </c>
      <c r="I264" s="86">
        <v>0</v>
      </c>
      <c r="J264" s="86">
        <v>562.84578968000005</v>
      </c>
      <c r="K264" s="86">
        <v>665.18138780000004</v>
      </c>
      <c r="L264" s="86">
        <v>767.51698592000002</v>
      </c>
    </row>
    <row r="265" spans="1:12" ht="12.75" customHeight="1" x14ac:dyDescent="0.2">
      <c r="A265" s="85" t="s">
        <v>159</v>
      </c>
      <c r="B265" s="85">
        <v>16</v>
      </c>
      <c r="C265" s="86">
        <v>1002.8588777799999</v>
      </c>
      <c r="D265" s="86">
        <v>998.15995991</v>
      </c>
      <c r="E265" s="86">
        <v>0</v>
      </c>
      <c r="F265" s="86">
        <v>99.815995990000005</v>
      </c>
      <c r="G265" s="86">
        <v>249.53998998</v>
      </c>
      <c r="H265" s="86">
        <v>499.07997996</v>
      </c>
      <c r="I265" s="86">
        <v>0</v>
      </c>
      <c r="J265" s="86">
        <v>548.98797794999996</v>
      </c>
      <c r="K265" s="86">
        <v>648.80397393999999</v>
      </c>
      <c r="L265" s="86">
        <v>748.61996993000002</v>
      </c>
    </row>
    <row r="266" spans="1:12" ht="12.75" customHeight="1" x14ac:dyDescent="0.2">
      <c r="A266" s="85" t="s">
        <v>159</v>
      </c>
      <c r="B266" s="85">
        <v>17</v>
      </c>
      <c r="C266" s="86">
        <v>963.58103165</v>
      </c>
      <c r="D266" s="86">
        <v>959.30278403</v>
      </c>
      <c r="E266" s="86">
        <v>0</v>
      </c>
      <c r="F266" s="86">
        <v>95.930278400000006</v>
      </c>
      <c r="G266" s="86">
        <v>239.82569601</v>
      </c>
      <c r="H266" s="86">
        <v>479.65139202</v>
      </c>
      <c r="I266" s="86">
        <v>0</v>
      </c>
      <c r="J266" s="86">
        <v>527.61653121999996</v>
      </c>
      <c r="K266" s="86">
        <v>623.54680961999998</v>
      </c>
      <c r="L266" s="86">
        <v>719.47708802</v>
      </c>
    </row>
    <row r="267" spans="1:12" ht="12.75" customHeight="1" x14ac:dyDescent="0.2">
      <c r="A267" s="85" t="s">
        <v>159</v>
      </c>
      <c r="B267" s="85">
        <v>18</v>
      </c>
      <c r="C267" s="86">
        <v>879.83401078999998</v>
      </c>
      <c r="D267" s="86">
        <v>875.55428357000005</v>
      </c>
      <c r="E267" s="86">
        <v>0</v>
      </c>
      <c r="F267" s="86">
        <v>87.555428359999993</v>
      </c>
      <c r="G267" s="86">
        <v>218.88857089000001</v>
      </c>
      <c r="H267" s="86">
        <v>437.77714178999997</v>
      </c>
      <c r="I267" s="86">
        <v>0</v>
      </c>
      <c r="J267" s="86">
        <v>481.55485596</v>
      </c>
      <c r="K267" s="86">
        <v>569.11028432000001</v>
      </c>
      <c r="L267" s="86">
        <v>656.66571267999996</v>
      </c>
    </row>
    <row r="268" spans="1:12" ht="12.75" customHeight="1" x14ac:dyDescent="0.2">
      <c r="A268" s="85" t="s">
        <v>159</v>
      </c>
      <c r="B268" s="85">
        <v>19</v>
      </c>
      <c r="C268" s="86">
        <v>860.19063317999996</v>
      </c>
      <c r="D268" s="86">
        <v>856.11632340999995</v>
      </c>
      <c r="E268" s="86">
        <v>0</v>
      </c>
      <c r="F268" s="86">
        <v>85.61163234</v>
      </c>
      <c r="G268" s="86">
        <v>214.02908085000001</v>
      </c>
      <c r="H268" s="86">
        <v>428.05816170999998</v>
      </c>
      <c r="I268" s="86">
        <v>0</v>
      </c>
      <c r="J268" s="86">
        <v>470.86397787999999</v>
      </c>
      <c r="K268" s="86">
        <v>556.47561022000002</v>
      </c>
      <c r="L268" s="86">
        <v>642.08724256000005</v>
      </c>
    </row>
    <row r="269" spans="1:12" ht="12.75" customHeight="1" x14ac:dyDescent="0.2">
      <c r="A269" s="85" t="s">
        <v>159</v>
      </c>
      <c r="B269" s="85">
        <v>20</v>
      </c>
      <c r="C269" s="86">
        <v>862.48570649999999</v>
      </c>
      <c r="D269" s="86">
        <v>858.53680036000003</v>
      </c>
      <c r="E269" s="86">
        <v>0</v>
      </c>
      <c r="F269" s="86">
        <v>85.85368004</v>
      </c>
      <c r="G269" s="86">
        <v>214.63420009000001</v>
      </c>
      <c r="H269" s="86">
        <v>429.26840018000001</v>
      </c>
      <c r="I269" s="86">
        <v>0</v>
      </c>
      <c r="J269" s="86">
        <v>472.1952402</v>
      </c>
      <c r="K269" s="86">
        <v>558.04892023000002</v>
      </c>
      <c r="L269" s="86">
        <v>643.90260026999999</v>
      </c>
    </row>
    <row r="270" spans="1:12" ht="12.75" customHeight="1" x14ac:dyDescent="0.2">
      <c r="A270" s="85" t="s">
        <v>159</v>
      </c>
      <c r="B270" s="85">
        <v>21</v>
      </c>
      <c r="C270" s="86">
        <v>874.31863527999997</v>
      </c>
      <c r="D270" s="86">
        <v>870.36700407000001</v>
      </c>
      <c r="E270" s="86">
        <v>0</v>
      </c>
      <c r="F270" s="86">
        <v>87.036700409999995</v>
      </c>
      <c r="G270" s="86">
        <v>217.59175102</v>
      </c>
      <c r="H270" s="86">
        <v>435.18350204000001</v>
      </c>
      <c r="I270" s="86">
        <v>0</v>
      </c>
      <c r="J270" s="86">
        <v>478.70185223999999</v>
      </c>
      <c r="K270" s="86">
        <v>565.73855264999997</v>
      </c>
      <c r="L270" s="86">
        <v>652.77525304999995</v>
      </c>
    </row>
    <row r="271" spans="1:12" ht="12.75" customHeight="1" x14ac:dyDescent="0.2">
      <c r="A271" s="85" t="s">
        <v>159</v>
      </c>
      <c r="B271" s="85">
        <v>22</v>
      </c>
      <c r="C271" s="86">
        <v>893.91624005999995</v>
      </c>
      <c r="D271" s="86">
        <v>889.89957139000001</v>
      </c>
      <c r="E271" s="86">
        <v>0</v>
      </c>
      <c r="F271" s="86">
        <v>88.989957140000001</v>
      </c>
      <c r="G271" s="86">
        <v>222.47489285</v>
      </c>
      <c r="H271" s="86">
        <v>444.94978570000001</v>
      </c>
      <c r="I271" s="86">
        <v>0</v>
      </c>
      <c r="J271" s="86">
        <v>489.44476426</v>
      </c>
      <c r="K271" s="86">
        <v>578.43472139999994</v>
      </c>
      <c r="L271" s="86">
        <v>667.42467853999995</v>
      </c>
    </row>
    <row r="272" spans="1:12" ht="12.75" customHeight="1" x14ac:dyDescent="0.2">
      <c r="A272" s="85" t="s">
        <v>159</v>
      </c>
      <c r="B272" s="85">
        <v>23</v>
      </c>
      <c r="C272" s="86">
        <v>900.69961922000005</v>
      </c>
      <c r="D272" s="86">
        <v>896.65238190000002</v>
      </c>
      <c r="E272" s="86">
        <v>0</v>
      </c>
      <c r="F272" s="86">
        <v>89.665238189999997</v>
      </c>
      <c r="G272" s="86">
        <v>224.16309548000001</v>
      </c>
      <c r="H272" s="86">
        <v>448.32619095000001</v>
      </c>
      <c r="I272" s="86">
        <v>0</v>
      </c>
      <c r="J272" s="86">
        <v>493.15881005</v>
      </c>
      <c r="K272" s="86">
        <v>582.82404824000002</v>
      </c>
      <c r="L272" s="86">
        <v>672.48928642999999</v>
      </c>
    </row>
    <row r="273" spans="1:12" ht="12.75" customHeight="1" x14ac:dyDescent="0.2">
      <c r="A273" s="85" t="s">
        <v>159</v>
      </c>
      <c r="B273" s="85">
        <v>24</v>
      </c>
      <c r="C273" s="86">
        <v>986.78147882999997</v>
      </c>
      <c r="D273" s="86">
        <v>982.32664952000005</v>
      </c>
      <c r="E273" s="86">
        <v>0</v>
      </c>
      <c r="F273" s="86">
        <v>98.23266495</v>
      </c>
      <c r="G273" s="86">
        <v>245.58166238000001</v>
      </c>
      <c r="H273" s="86">
        <v>491.16332476000002</v>
      </c>
      <c r="I273" s="86">
        <v>0</v>
      </c>
      <c r="J273" s="86">
        <v>540.27965724000001</v>
      </c>
      <c r="K273" s="86">
        <v>638.51232218999996</v>
      </c>
      <c r="L273" s="86">
        <v>736.74498714000003</v>
      </c>
    </row>
    <row r="274" spans="1:12" ht="12.75" customHeight="1" x14ac:dyDescent="0.2">
      <c r="A274" s="85" t="s">
        <v>160</v>
      </c>
      <c r="B274" s="85">
        <v>1</v>
      </c>
      <c r="C274" s="86">
        <v>1055.4726740000001</v>
      </c>
      <c r="D274" s="86">
        <v>1050.6623010599999</v>
      </c>
      <c r="E274" s="86">
        <v>0</v>
      </c>
      <c r="F274" s="86">
        <v>105.06623011000001</v>
      </c>
      <c r="G274" s="86">
        <v>262.66557526999998</v>
      </c>
      <c r="H274" s="86">
        <v>525.33115052999995</v>
      </c>
      <c r="I274" s="86">
        <v>0</v>
      </c>
      <c r="J274" s="86">
        <v>577.86426558000005</v>
      </c>
      <c r="K274" s="86">
        <v>682.93049569000004</v>
      </c>
      <c r="L274" s="86">
        <v>787.99672580000004</v>
      </c>
    </row>
    <row r="275" spans="1:12" ht="12.75" customHeight="1" x14ac:dyDescent="0.2">
      <c r="A275" s="85" t="s">
        <v>160</v>
      </c>
      <c r="B275" s="85">
        <v>2</v>
      </c>
      <c r="C275" s="86">
        <v>1117.50575491</v>
      </c>
      <c r="D275" s="86">
        <v>1112.4180773</v>
      </c>
      <c r="E275" s="86">
        <v>0</v>
      </c>
      <c r="F275" s="86">
        <v>111.24180773</v>
      </c>
      <c r="G275" s="86">
        <v>278.10451933000002</v>
      </c>
      <c r="H275" s="86">
        <v>556.20903865000002</v>
      </c>
      <c r="I275" s="86">
        <v>0</v>
      </c>
      <c r="J275" s="86">
        <v>611.82994252000003</v>
      </c>
      <c r="K275" s="86">
        <v>723.07175025000004</v>
      </c>
      <c r="L275" s="86">
        <v>834.31355798000004</v>
      </c>
    </row>
    <row r="276" spans="1:12" ht="12.75" customHeight="1" x14ac:dyDescent="0.2">
      <c r="A276" s="85" t="s">
        <v>160</v>
      </c>
      <c r="B276" s="85">
        <v>3</v>
      </c>
      <c r="C276" s="86">
        <v>1179.91911858</v>
      </c>
      <c r="D276" s="86">
        <v>1174.48225243</v>
      </c>
      <c r="E276" s="86">
        <v>0</v>
      </c>
      <c r="F276" s="86">
        <v>117.44822524</v>
      </c>
      <c r="G276" s="86">
        <v>293.62056310999998</v>
      </c>
      <c r="H276" s="86">
        <v>587.24112621999996</v>
      </c>
      <c r="I276" s="86">
        <v>0</v>
      </c>
      <c r="J276" s="86">
        <v>645.96523883999998</v>
      </c>
      <c r="K276" s="86">
        <v>763.41346408000004</v>
      </c>
      <c r="L276" s="86">
        <v>880.86168931999998</v>
      </c>
    </row>
    <row r="277" spans="1:12" ht="12.75" customHeight="1" x14ac:dyDescent="0.2">
      <c r="A277" s="85" t="s">
        <v>160</v>
      </c>
      <c r="B277" s="85">
        <v>4</v>
      </c>
      <c r="C277" s="86">
        <v>1195.08326668</v>
      </c>
      <c r="D277" s="86">
        <v>1189.7450277400001</v>
      </c>
      <c r="E277" s="86">
        <v>0</v>
      </c>
      <c r="F277" s="86">
        <v>118.97450277</v>
      </c>
      <c r="G277" s="86">
        <v>297.43625694000002</v>
      </c>
      <c r="H277" s="86">
        <v>594.87251387000003</v>
      </c>
      <c r="I277" s="86">
        <v>0</v>
      </c>
      <c r="J277" s="86">
        <v>654.35976526000002</v>
      </c>
      <c r="K277" s="86">
        <v>773.33426802999998</v>
      </c>
      <c r="L277" s="86">
        <v>892.30877081000006</v>
      </c>
    </row>
    <row r="278" spans="1:12" ht="12.75" customHeight="1" x14ac:dyDescent="0.2">
      <c r="A278" s="85" t="s">
        <v>160</v>
      </c>
      <c r="B278" s="85">
        <v>5</v>
      </c>
      <c r="C278" s="86">
        <v>1198.4511244299999</v>
      </c>
      <c r="D278" s="86">
        <v>1192.62623067</v>
      </c>
      <c r="E278" s="86">
        <v>0</v>
      </c>
      <c r="F278" s="86">
        <v>119.26262307</v>
      </c>
      <c r="G278" s="86">
        <v>298.15655766999998</v>
      </c>
      <c r="H278" s="86">
        <v>596.31311533999997</v>
      </c>
      <c r="I278" s="86">
        <v>0</v>
      </c>
      <c r="J278" s="86">
        <v>655.94442687000003</v>
      </c>
      <c r="K278" s="86">
        <v>775.20704994000005</v>
      </c>
      <c r="L278" s="86">
        <v>894.46967299999994</v>
      </c>
    </row>
    <row r="279" spans="1:12" ht="12.75" customHeight="1" x14ac:dyDescent="0.2">
      <c r="A279" s="85" t="s">
        <v>160</v>
      </c>
      <c r="B279" s="85">
        <v>6</v>
      </c>
      <c r="C279" s="86">
        <v>1202.9502986499999</v>
      </c>
      <c r="D279" s="86">
        <v>1196.6644565700001</v>
      </c>
      <c r="E279" s="86">
        <v>0</v>
      </c>
      <c r="F279" s="86">
        <v>119.66644565999999</v>
      </c>
      <c r="G279" s="86">
        <v>299.16611413999999</v>
      </c>
      <c r="H279" s="86">
        <v>598.33222828999999</v>
      </c>
      <c r="I279" s="86">
        <v>0</v>
      </c>
      <c r="J279" s="86">
        <v>658.16545111000005</v>
      </c>
      <c r="K279" s="86">
        <v>777.83189676999996</v>
      </c>
      <c r="L279" s="86">
        <v>897.49834242999998</v>
      </c>
    </row>
    <row r="280" spans="1:12" ht="12.75" customHeight="1" x14ac:dyDescent="0.2">
      <c r="A280" s="85" t="s">
        <v>160</v>
      </c>
      <c r="B280" s="85">
        <v>7</v>
      </c>
      <c r="C280" s="86">
        <v>1154.4747211500001</v>
      </c>
      <c r="D280" s="86">
        <v>1148.5823075999999</v>
      </c>
      <c r="E280" s="86">
        <v>0</v>
      </c>
      <c r="F280" s="86">
        <v>114.85823076</v>
      </c>
      <c r="G280" s="86">
        <v>287.14557689999998</v>
      </c>
      <c r="H280" s="86">
        <v>574.29115379999996</v>
      </c>
      <c r="I280" s="86">
        <v>0</v>
      </c>
      <c r="J280" s="86">
        <v>631.72026917999995</v>
      </c>
      <c r="K280" s="86">
        <v>746.57849994000003</v>
      </c>
      <c r="L280" s="86">
        <v>861.4367307</v>
      </c>
    </row>
    <row r="281" spans="1:12" ht="12.75" customHeight="1" x14ac:dyDescent="0.2">
      <c r="A281" s="85" t="s">
        <v>160</v>
      </c>
      <c r="B281" s="85">
        <v>8</v>
      </c>
      <c r="C281" s="86">
        <v>1046.3980481999999</v>
      </c>
      <c r="D281" s="86">
        <v>1041.06484624</v>
      </c>
      <c r="E281" s="86">
        <v>0</v>
      </c>
      <c r="F281" s="86">
        <v>104.10648462</v>
      </c>
      <c r="G281" s="86">
        <v>260.26621155999999</v>
      </c>
      <c r="H281" s="86">
        <v>520.53242311999998</v>
      </c>
      <c r="I281" s="86">
        <v>0</v>
      </c>
      <c r="J281" s="86">
        <v>572.58566542999995</v>
      </c>
      <c r="K281" s="86">
        <v>676.69215006000002</v>
      </c>
      <c r="L281" s="86">
        <v>780.79863467999996</v>
      </c>
    </row>
    <row r="282" spans="1:12" ht="12.75" customHeight="1" x14ac:dyDescent="0.2">
      <c r="A282" s="85" t="s">
        <v>160</v>
      </c>
      <c r="B282" s="85">
        <v>9</v>
      </c>
      <c r="C282" s="86">
        <v>972.90191755000001</v>
      </c>
      <c r="D282" s="86">
        <v>967.90196258000003</v>
      </c>
      <c r="E282" s="86">
        <v>0</v>
      </c>
      <c r="F282" s="86">
        <v>96.790196260000002</v>
      </c>
      <c r="G282" s="86">
        <v>241.97549065000001</v>
      </c>
      <c r="H282" s="86">
        <v>483.95098129000002</v>
      </c>
      <c r="I282" s="86">
        <v>0</v>
      </c>
      <c r="J282" s="86">
        <v>532.34607942000002</v>
      </c>
      <c r="K282" s="86">
        <v>629.13627568000004</v>
      </c>
      <c r="L282" s="86">
        <v>725.92647194000006</v>
      </c>
    </row>
    <row r="283" spans="1:12" ht="12.75" customHeight="1" x14ac:dyDescent="0.2">
      <c r="A283" s="85" t="s">
        <v>160</v>
      </c>
      <c r="B283" s="85">
        <v>10</v>
      </c>
      <c r="C283" s="86">
        <v>896.14793455999995</v>
      </c>
      <c r="D283" s="86">
        <v>891.83985608</v>
      </c>
      <c r="E283" s="86">
        <v>0</v>
      </c>
      <c r="F283" s="86">
        <v>89.183985609999993</v>
      </c>
      <c r="G283" s="86">
        <v>222.95996402</v>
      </c>
      <c r="H283" s="86">
        <v>445.91992804</v>
      </c>
      <c r="I283" s="86">
        <v>0</v>
      </c>
      <c r="J283" s="86">
        <v>490.51192084000002</v>
      </c>
      <c r="K283" s="86">
        <v>579.69590645000005</v>
      </c>
      <c r="L283" s="86">
        <v>668.87989205999997</v>
      </c>
    </row>
    <row r="284" spans="1:12" ht="12.75" customHeight="1" x14ac:dyDescent="0.2">
      <c r="A284" s="85" t="s">
        <v>160</v>
      </c>
      <c r="B284" s="85">
        <v>11</v>
      </c>
      <c r="C284" s="86">
        <v>896.80774199999996</v>
      </c>
      <c r="D284" s="86">
        <v>892.36227231999999</v>
      </c>
      <c r="E284" s="86">
        <v>0</v>
      </c>
      <c r="F284" s="86">
        <v>89.236227229999997</v>
      </c>
      <c r="G284" s="86">
        <v>223.09056808</v>
      </c>
      <c r="H284" s="86">
        <v>446.18113615999999</v>
      </c>
      <c r="I284" s="86">
        <v>0</v>
      </c>
      <c r="J284" s="86">
        <v>490.79924978000003</v>
      </c>
      <c r="K284" s="86">
        <v>580.03547701000002</v>
      </c>
      <c r="L284" s="86">
        <v>669.27170423999996</v>
      </c>
    </row>
    <row r="285" spans="1:12" ht="12.75" customHeight="1" x14ac:dyDescent="0.2">
      <c r="A285" s="85" t="s">
        <v>160</v>
      </c>
      <c r="B285" s="85">
        <v>12</v>
      </c>
      <c r="C285" s="86">
        <v>944.35828077999997</v>
      </c>
      <c r="D285" s="86">
        <v>939.78955725000003</v>
      </c>
      <c r="E285" s="86">
        <v>0</v>
      </c>
      <c r="F285" s="86">
        <v>93.978955729999996</v>
      </c>
      <c r="G285" s="86">
        <v>234.94738931000001</v>
      </c>
      <c r="H285" s="86">
        <v>469.89477863000002</v>
      </c>
      <c r="I285" s="86">
        <v>0</v>
      </c>
      <c r="J285" s="86">
        <v>516.88425648999998</v>
      </c>
      <c r="K285" s="86">
        <v>610.86321221000003</v>
      </c>
      <c r="L285" s="86">
        <v>704.84216793999997</v>
      </c>
    </row>
    <row r="286" spans="1:12" ht="12.75" customHeight="1" x14ac:dyDescent="0.2">
      <c r="A286" s="85" t="s">
        <v>160</v>
      </c>
      <c r="B286" s="85">
        <v>13</v>
      </c>
      <c r="C286" s="86">
        <v>1000.46357792</v>
      </c>
      <c r="D286" s="86">
        <v>996.00593735999996</v>
      </c>
      <c r="E286" s="86">
        <v>0</v>
      </c>
      <c r="F286" s="86">
        <v>99.600593739999994</v>
      </c>
      <c r="G286" s="86">
        <v>249.00148433999999</v>
      </c>
      <c r="H286" s="86">
        <v>498.00296867999998</v>
      </c>
      <c r="I286" s="86">
        <v>0</v>
      </c>
      <c r="J286" s="86">
        <v>547.80326554999999</v>
      </c>
      <c r="K286" s="86">
        <v>647.40385928000001</v>
      </c>
      <c r="L286" s="86">
        <v>747.00445302000003</v>
      </c>
    </row>
    <row r="287" spans="1:12" ht="12.75" customHeight="1" x14ac:dyDescent="0.2">
      <c r="A287" s="85" t="s">
        <v>160</v>
      </c>
      <c r="B287" s="85">
        <v>14</v>
      </c>
      <c r="C287" s="86">
        <v>1035.8652638900001</v>
      </c>
      <c r="D287" s="86">
        <v>1030.94217177</v>
      </c>
      <c r="E287" s="86">
        <v>0</v>
      </c>
      <c r="F287" s="86">
        <v>103.09421718</v>
      </c>
      <c r="G287" s="86">
        <v>257.73554294000002</v>
      </c>
      <c r="H287" s="86">
        <v>515.47108589000004</v>
      </c>
      <c r="I287" s="86">
        <v>0</v>
      </c>
      <c r="J287" s="86">
        <v>567.01819447000003</v>
      </c>
      <c r="K287" s="86">
        <v>670.11241165000001</v>
      </c>
      <c r="L287" s="86">
        <v>773.20662883</v>
      </c>
    </row>
    <row r="288" spans="1:12" ht="12.75" customHeight="1" x14ac:dyDescent="0.2">
      <c r="A288" s="85" t="s">
        <v>160</v>
      </c>
      <c r="B288" s="85">
        <v>15</v>
      </c>
      <c r="C288" s="86">
        <v>1045.75484398</v>
      </c>
      <c r="D288" s="86">
        <v>1039.2125449099999</v>
      </c>
      <c r="E288" s="86">
        <v>0</v>
      </c>
      <c r="F288" s="86">
        <v>103.92125449</v>
      </c>
      <c r="G288" s="86">
        <v>259.80313623000001</v>
      </c>
      <c r="H288" s="86">
        <v>519.60627246000001</v>
      </c>
      <c r="I288" s="86">
        <v>0</v>
      </c>
      <c r="J288" s="86">
        <v>571.56689970000002</v>
      </c>
      <c r="K288" s="86">
        <v>675.48815419000005</v>
      </c>
      <c r="L288" s="86">
        <v>779.40940867999996</v>
      </c>
    </row>
    <row r="289" spans="1:12" ht="12.75" customHeight="1" x14ac:dyDescent="0.2">
      <c r="A289" s="85" t="s">
        <v>160</v>
      </c>
      <c r="B289" s="85">
        <v>16</v>
      </c>
      <c r="C289" s="86">
        <v>1001.74796869</v>
      </c>
      <c r="D289" s="86">
        <v>995.37245169000005</v>
      </c>
      <c r="E289" s="86">
        <v>0</v>
      </c>
      <c r="F289" s="86">
        <v>99.537245170000006</v>
      </c>
      <c r="G289" s="86">
        <v>248.84311292000001</v>
      </c>
      <c r="H289" s="86">
        <v>497.68622585000003</v>
      </c>
      <c r="I289" s="86">
        <v>0</v>
      </c>
      <c r="J289" s="86">
        <v>547.45484842999997</v>
      </c>
      <c r="K289" s="86">
        <v>646.99209359999998</v>
      </c>
      <c r="L289" s="86">
        <v>746.52933876999998</v>
      </c>
    </row>
    <row r="290" spans="1:12" ht="12.75" customHeight="1" x14ac:dyDescent="0.2">
      <c r="A290" s="85" t="s">
        <v>160</v>
      </c>
      <c r="B290" s="85">
        <v>17</v>
      </c>
      <c r="C290" s="86">
        <v>958.01291953999998</v>
      </c>
      <c r="D290" s="86">
        <v>953.54113021000001</v>
      </c>
      <c r="E290" s="86">
        <v>0</v>
      </c>
      <c r="F290" s="86">
        <v>95.35411302</v>
      </c>
      <c r="G290" s="86">
        <v>238.38528255</v>
      </c>
      <c r="H290" s="86">
        <v>476.77056511000001</v>
      </c>
      <c r="I290" s="86">
        <v>0</v>
      </c>
      <c r="J290" s="86">
        <v>524.44762161999995</v>
      </c>
      <c r="K290" s="86">
        <v>619.80173463999995</v>
      </c>
      <c r="L290" s="86">
        <v>715.15584765999995</v>
      </c>
    </row>
    <row r="291" spans="1:12" ht="12.75" customHeight="1" x14ac:dyDescent="0.2">
      <c r="A291" s="85" t="s">
        <v>160</v>
      </c>
      <c r="B291" s="85">
        <v>18</v>
      </c>
      <c r="C291" s="86">
        <v>863.14890707999996</v>
      </c>
      <c r="D291" s="86">
        <v>859.07995486000004</v>
      </c>
      <c r="E291" s="86">
        <v>0</v>
      </c>
      <c r="F291" s="86">
        <v>85.907995490000005</v>
      </c>
      <c r="G291" s="86">
        <v>214.76998871999999</v>
      </c>
      <c r="H291" s="86">
        <v>429.53997743000002</v>
      </c>
      <c r="I291" s="86">
        <v>0</v>
      </c>
      <c r="J291" s="86">
        <v>472.49397517</v>
      </c>
      <c r="K291" s="86">
        <v>558.40197065999996</v>
      </c>
      <c r="L291" s="86">
        <v>644.30996615000004</v>
      </c>
    </row>
    <row r="292" spans="1:12" ht="12.75" customHeight="1" x14ac:dyDescent="0.2">
      <c r="A292" s="85" t="s">
        <v>160</v>
      </c>
      <c r="B292" s="85">
        <v>19</v>
      </c>
      <c r="C292" s="86">
        <v>842.09952567000005</v>
      </c>
      <c r="D292" s="86">
        <v>838.24752981999995</v>
      </c>
      <c r="E292" s="86">
        <v>0</v>
      </c>
      <c r="F292" s="86">
        <v>83.82475298</v>
      </c>
      <c r="G292" s="86">
        <v>209.56188245999999</v>
      </c>
      <c r="H292" s="86">
        <v>419.12376490999998</v>
      </c>
      <c r="I292" s="86">
        <v>0</v>
      </c>
      <c r="J292" s="86">
        <v>461.03614140000002</v>
      </c>
      <c r="K292" s="86">
        <v>544.86089437999999</v>
      </c>
      <c r="L292" s="86">
        <v>628.68564736999997</v>
      </c>
    </row>
    <row r="293" spans="1:12" ht="12.75" customHeight="1" x14ac:dyDescent="0.2">
      <c r="A293" s="85" t="s">
        <v>160</v>
      </c>
      <c r="B293" s="85">
        <v>20</v>
      </c>
      <c r="C293" s="86">
        <v>846.01992915000005</v>
      </c>
      <c r="D293" s="86">
        <v>842.20973799000001</v>
      </c>
      <c r="E293" s="86">
        <v>0</v>
      </c>
      <c r="F293" s="86">
        <v>84.220973799999996</v>
      </c>
      <c r="G293" s="86">
        <v>210.5524345</v>
      </c>
      <c r="H293" s="86">
        <v>421.10486900000001</v>
      </c>
      <c r="I293" s="86">
        <v>0</v>
      </c>
      <c r="J293" s="86">
        <v>463.21535589000001</v>
      </c>
      <c r="K293" s="86">
        <v>547.43632968999998</v>
      </c>
      <c r="L293" s="86">
        <v>631.65730349</v>
      </c>
    </row>
    <row r="294" spans="1:12" ht="12.75" customHeight="1" x14ac:dyDescent="0.2">
      <c r="A294" s="85" t="s">
        <v>160</v>
      </c>
      <c r="B294" s="85">
        <v>21</v>
      </c>
      <c r="C294" s="86">
        <v>863.21163180999997</v>
      </c>
      <c r="D294" s="86">
        <v>859.37682052000002</v>
      </c>
      <c r="E294" s="86">
        <v>0</v>
      </c>
      <c r="F294" s="86">
        <v>85.937682050000006</v>
      </c>
      <c r="G294" s="86">
        <v>214.84420513000001</v>
      </c>
      <c r="H294" s="86">
        <v>429.68841026000001</v>
      </c>
      <c r="I294" s="86">
        <v>0</v>
      </c>
      <c r="J294" s="86">
        <v>472.65725128999998</v>
      </c>
      <c r="K294" s="86">
        <v>558.59493334000001</v>
      </c>
      <c r="L294" s="86">
        <v>644.53261539000005</v>
      </c>
    </row>
    <row r="295" spans="1:12" ht="12.75" customHeight="1" x14ac:dyDescent="0.2">
      <c r="A295" s="85" t="s">
        <v>160</v>
      </c>
      <c r="B295" s="85">
        <v>22</v>
      </c>
      <c r="C295" s="86">
        <v>881.45851818999995</v>
      </c>
      <c r="D295" s="86">
        <v>877.59111898000003</v>
      </c>
      <c r="E295" s="86">
        <v>0</v>
      </c>
      <c r="F295" s="86">
        <v>87.759111899999994</v>
      </c>
      <c r="G295" s="86">
        <v>219.39777975000001</v>
      </c>
      <c r="H295" s="86">
        <v>438.79555949000002</v>
      </c>
      <c r="I295" s="86">
        <v>0</v>
      </c>
      <c r="J295" s="86">
        <v>482.67511544000001</v>
      </c>
      <c r="K295" s="86">
        <v>570.43422734000001</v>
      </c>
      <c r="L295" s="86">
        <v>658.19333924</v>
      </c>
    </row>
    <row r="296" spans="1:12" ht="12.75" customHeight="1" x14ac:dyDescent="0.2">
      <c r="A296" s="85" t="s">
        <v>160</v>
      </c>
      <c r="B296" s="85">
        <v>23</v>
      </c>
      <c r="C296" s="86">
        <v>889.58329731000003</v>
      </c>
      <c r="D296" s="86">
        <v>885.63102193999998</v>
      </c>
      <c r="E296" s="86">
        <v>0</v>
      </c>
      <c r="F296" s="86">
        <v>88.563102189999995</v>
      </c>
      <c r="G296" s="86">
        <v>221.40775549</v>
      </c>
      <c r="H296" s="86">
        <v>442.81551096999999</v>
      </c>
      <c r="I296" s="86">
        <v>0</v>
      </c>
      <c r="J296" s="86">
        <v>487.09706206999999</v>
      </c>
      <c r="K296" s="86">
        <v>575.66016425999999</v>
      </c>
      <c r="L296" s="86">
        <v>664.22326645999999</v>
      </c>
    </row>
    <row r="297" spans="1:12" ht="12.75" customHeight="1" x14ac:dyDescent="0.2">
      <c r="A297" s="85" t="s">
        <v>160</v>
      </c>
      <c r="B297" s="85">
        <v>24</v>
      </c>
      <c r="C297" s="86">
        <v>978.94704143000001</v>
      </c>
      <c r="D297" s="86">
        <v>974.64485346000004</v>
      </c>
      <c r="E297" s="86">
        <v>0</v>
      </c>
      <c r="F297" s="86">
        <v>97.464485350000004</v>
      </c>
      <c r="G297" s="86">
        <v>243.66121337000001</v>
      </c>
      <c r="H297" s="86">
        <v>487.32242673000002</v>
      </c>
      <c r="I297" s="86">
        <v>0</v>
      </c>
      <c r="J297" s="86">
        <v>536.05466939999997</v>
      </c>
      <c r="K297" s="86">
        <v>633.51915474999998</v>
      </c>
      <c r="L297" s="86">
        <v>730.9836401</v>
      </c>
    </row>
    <row r="298" spans="1:12" ht="12.75" customHeight="1" x14ac:dyDescent="0.2">
      <c r="A298" s="85" t="s">
        <v>161</v>
      </c>
      <c r="B298" s="85">
        <v>1</v>
      </c>
      <c r="C298" s="86">
        <v>1046.6213987900001</v>
      </c>
      <c r="D298" s="86">
        <v>1042.0081725800001</v>
      </c>
      <c r="E298" s="86">
        <v>0</v>
      </c>
      <c r="F298" s="86">
        <v>104.20081725999999</v>
      </c>
      <c r="G298" s="86">
        <v>260.50204315000002</v>
      </c>
      <c r="H298" s="86">
        <v>521.00408629000003</v>
      </c>
      <c r="I298" s="86">
        <v>0</v>
      </c>
      <c r="J298" s="86">
        <v>573.10449491999998</v>
      </c>
      <c r="K298" s="86">
        <v>677.30531217999999</v>
      </c>
      <c r="L298" s="86">
        <v>781.50612944</v>
      </c>
    </row>
    <row r="299" spans="1:12" ht="12.75" customHeight="1" x14ac:dyDescent="0.2">
      <c r="A299" s="85" t="s">
        <v>161</v>
      </c>
      <c r="B299" s="85">
        <v>2</v>
      </c>
      <c r="C299" s="86">
        <v>1138.2001485599999</v>
      </c>
      <c r="D299" s="86">
        <v>1133.2274212699999</v>
      </c>
      <c r="E299" s="86">
        <v>0</v>
      </c>
      <c r="F299" s="86">
        <v>113.32274212999999</v>
      </c>
      <c r="G299" s="86">
        <v>283.30685532000001</v>
      </c>
      <c r="H299" s="86">
        <v>566.61371064000002</v>
      </c>
      <c r="I299" s="86">
        <v>0</v>
      </c>
      <c r="J299" s="86">
        <v>623.27508169999999</v>
      </c>
      <c r="K299" s="86">
        <v>736.59782383000004</v>
      </c>
      <c r="L299" s="86">
        <v>849.92056594999997</v>
      </c>
    </row>
    <row r="300" spans="1:12" ht="12.75" customHeight="1" x14ac:dyDescent="0.2">
      <c r="A300" s="85" t="s">
        <v>161</v>
      </c>
      <c r="B300" s="85">
        <v>3</v>
      </c>
      <c r="C300" s="86">
        <v>1196.3944552200001</v>
      </c>
      <c r="D300" s="86">
        <v>1191.2278362300001</v>
      </c>
      <c r="E300" s="86">
        <v>0</v>
      </c>
      <c r="F300" s="86">
        <v>119.12278362000001</v>
      </c>
      <c r="G300" s="86">
        <v>297.80695906</v>
      </c>
      <c r="H300" s="86">
        <v>595.61391811999999</v>
      </c>
      <c r="I300" s="86">
        <v>0</v>
      </c>
      <c r="J300" s="86">
        <v>655.17530993000003</v>
      </c>
      <c r="K300" s="86">
        <v>774.29809354999998</v>
      </c>
      <c r="L300" s="86">
        <v>893.42087717000004</v>
      </c>
    </row>
    <row r="301" spans="1:12" ht="12.75" customHeight="1" x14ac:dyDescent="0.2">
      <c r="A301" s="85" t="s">
        <v>161</v>
      </c>
      <c r="B301" s="85">
        <v>4</v>
      </c>
      <c r="C301" s="86">
        <v>1217.5361426300001</v>
      </c>
      <c r="D301" s="86">
        <v>1212.3154321699999</v>
      </c>
      <c r="E301" s="86">
        <v>0</v>
      </c>
      <c r="F301" s="86">
        <v>121.23154322000001</v>
      </c>
      <c r="G301" s="86">
        <v>303.07885804</v>
      </c>
      <c r="H301" s="86">
        <v>606.15771609000001</v>
      </c>
      <c r="I301" s="86">
        <v>0</v>
      </c>
      <c r="J301" s="86">
        <v>666.77348769000002</v>
      </c>
      <c r="K301" s="86">
        <v>788.00503090999996</v>
      </c>
      <c r="L301" s="86">
        <v>909.23657413000001</v>
      </c>
    </row>
    <row r="302" spans="1:12" ht="12.75" customHeight="1" x14ac:dyDescent="0.2">
      <c r="A302" s="85" t="s">
        <v>161</v>
      </c>
      <c r="B302" s="85">
        <v>5</v>
      </c>
      <c r="C302" s="86">
        <v>1215.0038198499999</v>
      </c>
      <c r="D302" s="86">
        <v>1209.7680323500001</v>
      </c>
      <c r="E302" s="86">
        <v>0</v>
      </c>
      <c r="F302" s="86">
        <v>120.97680324</v>
      </c>
      <c r="G302" s="86">
        <v>302.44200809</v>
      </c>
      <c r="H302" s="86">
        <v>604.88401618</v>
      </c>
      <c r="I302" s="86">
        <v>0</v>
      </c>
      <c r="J302" s="86">
        <v>665.37241778999999</v>
      </c>
      <c r="K302" s="86">
        <v>786.34922102999997</v>
      </c>
      <c r="L302" s="86">
        <v>907.32602426000005</v>
      </c>
    </row>
    <row r="303" spans="1:12" ht="12.75" customHeight="1" x14ac:dyDescent="0.2">
      <c r="A303" s="85" t="s">
        <v>161</v>
      </c>
      <c r="B303" s="85">
        <v>6</v>
      </c>
      <c r="C303" s="86">
        <v>1187.19538517</v>
      </c>
      <c r="D303" s="86">
        <v>1181.91072983</v>
      </c>
      <c r="E303" s="86">
        <v>0</v>
      </c>
      <c r="F303" s="86">
        <v>118.19107298</v>
      </c>
      <c r="G303" s="86">
        <v>295.47768245999998</v>
      </c>
      <c r="H303" s="86">
        <v>590.95536491999997</v>
      </c>
      <c r="I303" s="86">
        <v>0</v>
      </c>
      <c r="J303" s="86">
        <v>650.05090141000005</v>
      </c>
      <c r="K303" s="86">
        <v>768.24197439</v>
      </c>
      <c r="L303" s="86">
        <v>886.43304737000005</v>
      </c>
    </row>
    <row r="304" spans="1:12" ht="12.75" customHeight="1" x14ac:dyDescent="0.2">
      <c r="A304" s="85" t="s">
        <v>161</v>
      </c>
      <c r="B304" s="85">
        <v>7</v>
      </c>
      <c r="C304" s="86">
        <v>1106.7241916</v>
      </c>
      <c r="D304" s="86">
        <v>1101.9188848199999</v>
      </c>
      <c r="E304" s="86">
        <v>0</v>
      </c>
      <c r="F304" s="86">
        <v>110.19188848</v>
      </c>
      <c r="G304" s="86">
        <v>275.47972120999998</v>
      </c>
      <c r="H304" s="86">
        <v>550.95944240999995</v>
      </c>
      <c r="I304" s="86">
        <v>0</v>
      </c>
      <c r="J304" s="86">
        <v>606.05538664999995</v>
      </c>
      <c r="K304" s="86">
        <v>716.24727513000005</v>
      </c>
      <c r="L304" s="86">
        <v>826.43916362000004</v>
      </c>
    </row>
    <row r="305" spans="1:12" ht="12.75" customHeight="1" x14ac:dyDescent="0.2">
      <c r="A305" s="85" t="s">
        <v>161</v>
      </c>
      <c r="B305" s="85">
        <v>8</v>
      </c>
      <c r="C305" s="86">
        <v>1000.7350454</v>
      </c>
      <c r="D305" s="86">
        <v>996.25884657999995</v>
      </c>
      <c r="E305" s="86">
        <v>0</v>
      </c>
      <c r="F305" s="86">
        <v>99.625884659999997</v>
      </c>
      <c r="G305" s="86">
        <v>249.06471164999999</v>
      </c>
      <c r="H305" s="86">
        <v>498.12942328999998</v>
      </c>
      <c r="I305" s="86">
        <v>0</v>
      </c>
      <c r="J305" s="86">
        <v>547.94236562000003</v>
      </c>
      <c r="K305" s="86">
        <v>647.56825028000003</v>
      </c>
      <c r="L305" s="86">
        <v>747.19413494000003</v>
      </c>
    </row>
    <row r="306" spans="1:12" ht="12.75" customHeight="1" x14ac:dyDescent="0.2">
      <c r="A306" s="85" t="s">
        <v>161</v>
      </c>
      <c r="B306" s="85">
        <v>9</v>
      </c>
      <c r="C306" s="86">
        <v>965.43913190000001</v>
      </c>
      <c r="D306" s="86">
        <v>961.10243243000002</v>
      </c>
      <c r="E306" s="86">
        <v>0</v>
      </c>
      <c r="F306" s="86">
        <v>96.110243240000003</v>
      </c>
      <c r="G306" s="86">
        <v>240.27560811000001</v>
      </c>
      <c r="H306" s="86">
        <v>480.55121622000001</v>
      </c>
      <c r="I306" s="86">
        <v>0</v>
      </c>
      <c r="J306" s="86">
        <v>528.60633784000004</v>
      </c>
      <c r="K306" s="86">
        <v>624.71658107999997</v>
      </c>
      <c r="L306" s="86">
        <v>720.82682432000001</v>
      </c>
    </row>
    <row r="307" spans="1:12" ht="12.75" customHeight="1" x14ac:dyDescent="0.2">
      <c r="A307" s="85" t="s">
        <v>161</v>
      </c>
      <c r="B307" s="85">
        <v>10</v>
      </c>
      <c r="C307" s="86">
        <v>890.11105544999998</v>
      </c>
      <c r="D307" s="86">
        <v>886.33696572999997</v>
      </c>
      <c r="E307" s="86">
        <v>0</v>
      </c>
      <c r="F307" s="86">
        <v>88.633696569999998</v>
      </c>
      <c r="G307" s="86">
        <v>221.58424142999999</v>
      </c>
      <c r="H307" s="86">
        <v>443.16848286999999</v>
      </c>
      <c r="I307" s="86">
        <v>0</v>
      </c>
      <c r="J307" s="86">
        <v>487.48533114999998</v>
      </c>
      <c r="K307" s="86">
        <v>576.11902771999996</v>
      </c>
      <c r="L307" s="86">
        <v>664.75272429999995</v>
      </c>
    </row>
    <row r="308" spans="1:12" ht="12.75" customHeight="1" x14ac:dyDescent="0.2">
      <c r="A308" s="85" t="s">
        <v>161</v>
      </c>
      <c r="B308" s="85">
        <v>11</v>
      </c>
      <c r="C308" s="86">
        <v>888.98868002999995</v>
      </c>
      <c r="D308" s="86">
        <v>885.17075418000002</v>
      </c>
      <c r="E308" s="86">
        <v>0</v>
      </c>
      <c r="F308" s="86">
        <v>88.517075419999998</v>
      </c>
      <c r="G308" s="86">
        <v>221.29268855000001</v>
      </c>
      <c r="H308" s="86">
        <v>442.58537709000001</v>
      </c>
      <c r="I308" s="86">
        <v>0</v>
      </c>
      <c r="J308" s="86">
        <v>486.84391479999999</v>
      </c>
      <c r="K308" s="86">
        <v>575.36099021999996</v>
      </c>
      <c r="L308" s="86">
        <v>663.87806564000005</v>
      </c>
    </row>
    <row r="309" spans="1:12" ht="12.75" customHeight="1" x14ac:dyDescent="0.2">
      <c r="A309" s="85" t="s">
        <v>161</v>
      </c>
      <c r="B309" s="85">
        <v>12</v>
      </c>
      <c r="C309" s="86">
        <v>944.03585509000004</v>
      </c>
      <c r="D309" s="86">
        <v>939.79023321</v>
      </c>
      <c r="E309" s="86">
        <v>0</v>
      </c>
      <c r="F309" s="86">
        <v>93.979023319999996</v>
      </c>
      <c r="G309" s="86">
        <v>234.9475583</v>
      </c>
      <c r="H309" s="86">
        <v>469.89511661</v>
      </c>
      <c r="I309" s="86">
        <v>0</v>
      </c>
      <c r="J309" s="86">
        <v>516.88462827000001</v>
      </c>
      <c r="K309" s="86">
        <v>610.86365159000002</v>
      </c>
      <c r="L309" s="86">
        <v>704.84267491000003</v>
      </c>
    </row>
    <row r="310" spans="1:12" ht="12.75" customHeight="1" x14ac:dyDescent="0.2">
      <c r="A310" s="85" t="s">
        <v>161</v>
      </c>
      <c r="B310" s="85">
        <v>13</v>
      </c>
      <c r="C310" s="86">
        <v>1003.18051064</v>
      </c>
      <c r="D310" s="86">
        <v>998.55121397000005</v>
      </c>
      <c r="E310" s="86">
        <v>0</v>
      </c>
      <c r="F310" s="86">
        <v>99.855121400000002</v>
      </c>
      <c r="G310" s="86">
        <v>249.63780349000001</v>
      </c>
      <c r="H310" s="86">
        <v>499.27560699000003</v>
      </c>
      <c r="I310" s="86">
        <v>0</v>
      </c>
      <c r="J310" s="86">
        <v>549.20316767999998</v>
      </c>
      <c r="K310" s="86">
        <v>649.05828908000001</v>
      </c>
      <c r="L310" s="86">
        <v>748.91341048000004</v>
      </c>
    </row>
    <row r="311" spans="1:12" ht="12.75" customHeight="1" x14ac:dyDescent="0.2">
      <c r="A311" s="85" t="s">
        <v>161</v>
      </c>
      <c r="B311" s="85">
        <v>14</v>
      </c>
      <c r="C311" s="86">
        <v>1045.0089295299999</v>
      </c>
      <c r="D311" s="86">
        <v>1040.0668970500001</v>
      </c>
      <c r="E311" s="86">
        <v>0</v>
      </c>
      <c r="F311" s="86">
        <v>104.00668971</v>
      </c>
      <c r="G311" s="86">
        <v>260.01672425999999</v>
      </c>
      <c r="H311" s="86">
        <v>520.03344852999999</v>
      </c>
      <c r="I311" s="86">
        <v>0</v>
      </c>
      <c r="J311" s="86">
        <v>572.03679337999995</v>
      </c>
      <c r="K311" s="86">
        <v>676.04348307999999</v>
      </c>
      <c r="L311" s="86">
        <v>780.05017279000003</v>
      </c>
    </row>
    <row r="312" spans="1:12" ht="12.75" customHeight="1" x14ac:dyDescent="0.2">
      <c r="A312" s="85" t="s">
        <v>161</v>
      </c>
      <c r="B312" s="85">
        <v>15</v>
      </c>
      <c r="C312" s="86">
        <v>1055.2849295599999</v>
      </c>
      <c r="D312" s="86">
        <v>1050.3002424399999</v>
      </c>
      <c r="E312" s="86">
        <v>0</v>
      </c>
      <c r="F312" s="86">
        <v>105.03002424</v>
      </c>
      <c r="G312" s="86">
        <v>262.57506060999998</v>
      </c>
      <c r="H312" s="86">
        <v>525.15012121999996</v>
      </c>
      <c r="I312" s="86">
        <v>0</v>
      </c>
      <c r="J312" s="86">
        <v>577.66513334000001</v>
      </c>
      <c r="K312" s="86">
        <v>682.69515759000001</v>
      </c>
      <c r="L312" s="86">
        <v>787.72518183</v>
      </c>
    </row>
    <row r="313" spans="1:12" ht="12.75" customHeight="1" x14ac:dyDescent="0.2">
      <c r="A313" s="85" t="s">
        <v>161</v>
      </c>
      <c r="B313" s="85">
        <v>16</v>
      </c>
      <c r="C313" s="86">
        <v>1009.07231411</v>
      </c>
      <c r="D313" s="86">
        <v>1003.6435570800001</v>
      </c>
      <c r="E313" s="86">
        <v>0</v>
      </c>
      <c r="F313" s="86">
        <v>100.36435571</v>
      </c>
      <c r="G313" s="86">
        <v>250.91088927000001</v>
      </c>
      <c r="H313" s="86">
        <v>501.82177854000003</v>
      </c>
      <c r="I313" s="86">
        <v>0</v>
      </c>
      <c r="J313" s="86">
        <v>552.00395638999998</v>
      </c>
      <c r="K313" s="86">
        <v>652.36831210000003</v>
      </c>
      <c r="L313" s="86">
        <v>752.73266780999995</v>
      </c>
    </row>
    <row r="314" spans="1:12" ht="12.75" customHeight="1" x14ac:dyDescent="0.2">
      <c r="A314" s="85" t="s">
        <v>161</v>
      </c>
      <c r="B314" s="85">
        <v>17</v>
      </c>
      <c r="C314" s="86">
        <v>961.19811712000001</v>
      </c>
      <c r="D314" s="86">
        <v>955.89225151999995</v>
      </c>
      <c r="E314" s="86">
        <v>0</v>
      </c>
      <c r="F314" s="86">
        <v>95.589225150000004</v>
      </c>
      <c r="G314" s="86">
        <v>238.97306287999999</v>
      </c>
      <c r="H314" s="86">
        <v>477.94612575999997</v>
      </c>
      <c r="I314" s="86">
        <v>0</v>
      </c>
      <c r="J314" s="86">
        <v>525.74073834000001</v>
      </c>
      <c r="K314" s="86">
        <v>621.32996348999995</v>
      </c>
      <c r="L314" s="86">
        <v>716.91918864000002</v>
      </c>
    </row>
    <row r="315" spans="1:12" ht="12.75" customHeight="1" x14ac:dyDescent="0.2">
      <c r="A315" s="85" t="s">
        <v>161</v>
      </c>
      <c r="B315" s="85">
        <v>18</v>
      </c>
      <c r="C315" s="86">
        <v>871.37809637999999</v>
      </c>
      <c r="D315" s="86">
        <v>866.43111866000004</v>
      </c>
      <c r="E315" s="86">
        <v>0</v>
      </c>
      <c r="F315" s="86">
        <v>86.643111869999998</v>
      </c>
      <c r="G315" s="86">
        <v>216.60777967000001</v>
      </c>
      <c r="H315" s="86">
        <v>433.21555933000002</v>
      </c>
      <c r="I315" s="86">
        <v>0</v>
      </c>
      <c r="J315" s="86">
        <v>476.53711526000001</v>
      </c>
      <c r="K315" s="86">
        <v>563.18022713000005</v>
      </c>
      <c r="L315" s="86">
        <v>649.82333900000003</v>
      </c>
    </row>
    <row r="316" spans="1:12" ht="12.75" customHeight="1" x14ac:dyDescent="0.2">
      <c r="A316" s="85" t="s">
        <v>161</v>
      </c>
      <c r="B316" s="85">
        <v>19</v>
      </c>
      <c r="C316" s="86">
        <v>844.08288386000004</v>
      </c>
      <c r="D316" s="86">
        <v>839.82582616000002</v>
      </c>
      <c r="E316" s="86">
        <v>0</v>
      </c>
      <c r="F316" s="86">
        <v>83.982582620000002</v>
      </c>
      <c r="G316" s="86">
        <v>209.95645654</v>
      </c>
      <c r="H316" s="86">
        <v>419.91291308000001</v>
      </c>
      <c r="I316" s="86">
        <v>0</v>
      </c>
      <c r="J316" s="86">
        <v>461.90420439000002</v>
      </c>
      <c r="K316" s="86">
        <v>545.88678700000003</v>
      </c>
      <c r="L316" s="86">
        <v>629.86936962000004</v>
      </c>
    </row>
    <row r="317" spans="1:12" ht="12.75" customHeight="1" x14ac:dyDescent="0.2">
      <c r="A317" s="85" t="s">
        <v>161</v>
      </c>
      <c r="B317" s="85">
        <v>20</v>
      </c>
      <c r="C317" s="86">
        <v>851.82764127999997</v>
      </c>
      <c r="D317" s="86">
        <v>847.48780333000002</v>
      </c>
      <c r="E317" s="86">
        <v>0</v>
      </c>
      <c r="F317" s="86">
        <v>84.748780330000002</v>
      </c>
      <c r="G317" s="86">
        <v>211.87195083</v>
      </c>
      <c r="H317" s="86">
        <v>423.74390167000001</v>
      </c>
      <c r="I317" s="86">
        <v>0</v>
      </c>
      <c r="J317" s="86">
        <v>466.11829182999998</v>
      </c>
      <c r="K317" s="86">
        <v>550.86707216000002</v>
      </c>
      <c r="L317" s="86">
        <v>635.61585249999996</v>
      </c>
    </row>
    <row r="318" spans="1:12" ht="12.75" customHeight="1" x14ac:dyDescent="0.2">
      <c r="A318" s="85" t="s">
        <v>161</v>
      </c>
      <c r="B318" s="85">
        <v>21</v>
      </c>
      <c r="C318" s="86">
        <v>862.10168654999995</v>
      </c>
      <c r="D318" s="86">
        <v>858.07167383000001</v>
      </c>
      <c r="E318" s="86">
        <v>0</v>
      </c>
      <c r="F318" s="86">
        <v>85.807167379999996</v>
      </c>
      <c r="G318" s="86">
        <v>214.51791846</v>
      </c>
      <c r="H318" s="86">
        <v>429.03583692000001</v>
      </c>
      <c r="I318" s="86">
        <v>0</v>
      </c>
      <c r="J318" s="86">
        <v>471.93942061000001</v>
      </c>
      <c r="K318" s="86">
        <v>557.74658798999997</v>
      </c>
      <c r="L318" s="86">
        <v>643.55375536999998</v>
      </c>
    </row>
    <row r="319" spans="1:12" ht="12.75" customHeight="1" x14ac:dyDescent="0.2">
      <c r="A319" s="85" t="s">
        <v>161</v>
      </c>
      <c r="B319" s="85">
        <v>22</v>
      </c>
      <c r="C319" s="86">
        <v>883.71095593999996</v>
      </c>
      <c r="D319" s="86">
        <v>879.61046481000005</v>
      </c>
      <c r="E319" s="86">
        <v>0</v>
      </c>
      <c r="F319" s="86">
        <v>87.961046479999993</v>
      </c>
      <c r="G319" s="86">
        <v>219.90261620000001</v>
      </c>
      <c r="H319" s="86">
        <v>439.80523240999997</v>
      </c>
      <c r="I319" s="86">
        <v>0</v>
      </c>
      <c r="J319" s="86">
        <v>483.78575565</v>
      </c>
      <c r="K319" s="86">
        <v>571.74680212999999</v>
      </c>
      <c r="L319" s="86">
        <v>659.70784861000004</v>
      </c>
    </row>
    <row r="320" spans="1:12" ht="12.75" customHeight="1" x14ac:dyDescent="0.2">
      <c r="A320" s="85" t="s">
        <v>161</v>
      </c>
      <c r="B320" s="85">
        <v>23</v>
      </c>
      <c r="C320" s="86">
        <v>889.07992582999998</v>
      </c>
      <c r="D320" s="86">
        <v>884.90105099000004</v>
      </c>
      <c r="E320" s="86">
        <v>0</v>
      </c>
      <c r="F320" s="86">
        <v>88.490105099999994</v>
      </c>
      <c r="G320" s="86">
        <v>221.22526275000001</v>
      </c>
      <c r="H320" s="86">
        <v>442.45052550000003</v>
      </c>
      <c r="I320" s="86">
        <v>0</v>
      </c>
      <c r="J320" s="86">
        <v>486.69557803999999</v>
      </c>
      <c r="K320" s="86">
        <v>575.18568314000004</v>
      </c>
      <c r="L320" s="86">
        <v>663.67578823999997</v>
      </c>
    </row>
    <row r="321" spans="1:12" ht="12.75" customHeight="1" x14ac:dyDescent="0.2">
      <c r="A321" s="85" t="s">
        <v>161</v>
      </c>
      <c r="B321" s="85">
        <v>24</v>
      </c>
      <c r="C321" s="86">
        <v>966.49393070999997</v>
      </c>
      <c r="D321" s="86">
        <v>962.07352790000004</v>
      </c>
      <c r="E321" s="86">
        <v>0</v>
      </c>
      <c r="F321" s="86">
        <v>96.207352790000002</v>
      </c>
      <c r="G321" s="86">
        <v>240.51838197999999</v>
      </c>
      <c r="H321" s="86">
        <v>481.03676395000002</v>
      </c>
      <c r="I321" s="86">
        <v>0</v>
      </c>
      <c r="J321" s="86">
        <v>529.14044034999995</v>
      </c>
      <c r="K321" s="86">
        <v>625.34779314000002</v>
      </c>
      <c r="L321" s="86">
        <v>721.55514592999998</v>
      </c>
    </row>
    <row r="322" spans="1:12" ht="12.75" customHeight="1" x14ac:dyDescent="0.2">
      <c r="A322" s="85" t="s">
        <v>162</v>
      </c>
      <c r="B322" s="85">
        <v>1</v>
      </c>
      <c r="C322" s="86">
        <v>1045.4841759999999</v>
      </c>
      <c r="D322" s="86">
        <v>1040.66136904</v>
      </c>
      <c r="E322" s="86">
        <v>0</v>
      </c>
      <c r="F322" s="86">
        <v>104.0661369</v>
      </c>
      <c r="G322" s="86">
        <v>260.16534225999999</v>
      </c>
      <c r="H322" s="86">
        <v>520.33068451999998</v>
      </c>
      <c r="I322" s="86">
        <v>0</v>
      </c>
      <c r="J322" s="86">
        <v>572.36375296999995</v>
      </c>
      <c r="K322" s="86">
        <v>676.42988988000002</v>
      </c>
      <c r="L322" s="86">
        <v>780.49602677999997</v>
      </c>
    </row>
    <row r="323" spans="1:12" ht="12.75" customHeight="1" x14ac:dyDescent="0.2">
      <c r="A323" s="85" t="s">
        <v>162</v>
      </c>
      <c r="B323" s="85">
        <v>2</v>
      </c>
      <c r="C323" s="86">
        <v>1119.9939523400001</v>
      </c>
      <c r="D323" s="86">
        <v>1114.6380767999999</v>
      </c>
      <c r="E323" s="86">
        <v>0</v>
      </c>
      <c r="F323" s="86">
        <v>111.46380768</v>
      </c>
      <c r="G323" s="86">
        <v>278.65951919999998</v>
      </c>
      <c r="H323" s="86">
        <v>557.31903839999995</v>
      </c>
      <c r="I323" s="86">
        <v>0</v>
      </c>
      <c r="J323" s="86">
        <v>613.05094224000004</v>
      </c>
      <c r="K323" s="86">
        <v>724.51474991999999</v>
      </c>
      <c r="L323" s="86">
        <v>835.97855760000004</v>
      </c>
    </row>
    <row r="324" spans="1:12" ht="12.75" customHeight="1" x14ac:dyDescent="0.2">
      <c r="A324" s="85" t="s">
        <v>162</v>
      </c>
      <c r="B324" s="85">
        <v>3</v>
      </c>
      <c r="C324" s="86">
        <v>1181.62148785</v>
      </c>
      <c r="D324" s="86">
        <v>1176.27211689</v>
      </c>
      <c r="E324" s="86">
        <v>0</v>
      </c>
      <c r="F324" s="86">
        <v>117.62721169</v>
      </c>
      <c r="G324" s="86">
        <v>294.06802922000003</v>
      </c>
      <c r="H324" s="86">
        <v>588.13605844999995</v>
      </c>
      <c r="I324" s="86">
        <v>0</v>
      </c>
      <c r="J324" s="86">
        <v>646.94966428999999</v>
      </c>
      <c r="K324" s="86">
        <v>764.57687597999995</v>
      </c>
      <c r="L324" s="86">
        <v>882.20408767000004</v>
      </c>
    </row>
    <row r="325" spans="1:12" ht="12.75" customHeight="1" x14ac:dyDescent="0.2">
      <c r="A325" s="85" t="s">
        <v>162</v>
      </c>
      <c r="B325" s="85">
        <v>4</v>
      </c>
      <c r="C325" s="86">
        <v>1197.27786158</v>
      </c>
      <c r="D325" s="86">
        <v>1191.9162693799999</v>
      </c>
      <c r="E325" s="86">
        <v>0</v>
      </c>
      <c r="F325" s="86">
        <v>119.19162694000001</v>
      </c>
      <c r="G325" s="86">
        <v>297.97906734999998</v>
      </c>
      <c r="H325" s="86">
        <v>595.95813468999995</v>
      </c>
      <c r="I325" s="86">
        <v>0</v>
      </c>
      <c r="J325" s="86">
        <v>655.55394816</v>
      </c>
      <c r="K325" s="86">
        <v>774.7455751</v>
      </c>
      <c r="L325" s="86">
        <v>893.93720203999999</v>
      </c>
    </row>
    <row r="326" spans="1:12" ht="12.75" customHeight="1" x14ac:dyDescent="0.2">
      <c r="A326" s="85" t="s">
        <v>162</v>
      </c>
      <c r="B326" s="85">
        <v>5</v>
      </c>
      <c r="C326" s="86">
        <v>1198.6802859500001</v>
      </c>
      <c r="D326" s="86">
        <v>1193.30481091</v>
      </c>
      <c r="E326" s="86">
        <v>0</v>
      </c>
      <c r="F326" s="86">
        <v>119.33048109000001</v>
      </c>
      <c r="G326" s="86">
        <v>298.32620272999998</v>
      </c>
      <c r="H326" s="86">
        <v>596.65240545999995</v>
      </c>
      <c r="I326" s="86">
        <v>0</v>
      </c>
      <c r="J326" s="86">
        <v>656.31764599999997</v>
      </c>
      <c r="K326" s="86">
        <v>775.64812709</v>
      </c>
      <c r="L326" s="86">
        <v>894.97860818000004</v>
      </c>
    </row>
    <row r="327" spans="1:12" ht="12.75" customHeight="1" x14ac:dyDescent="0.2">
      <c r="A327" s="85" t="s">
        <v>162</v>
      </c>
      <c r="B327" s="85">
        <v>6</v>
      </c>
      <c r="C327" s="86">
        <v>1180.0833654800001</v>
      </c>
      <c r="D327" s="86">
        <v>1174.6933564799999</v>
      </c>
      <c r="E327" s="86">
        <v>0</v>
      </c>
      <c r="F327" s="86">
        <v>117.46933565</v>
      </c>
      <c r="G327" s="86">
        <v>293.67333911999998</v>
      </c>
      <c r="H327" s="86">
        <v>587.34667823999996</v>
      </c>
      <c r="I327" s="86">
        <v>0</v>
      </c>
      <c r="J327" s="86">
        <v>646.08134605999999</v>
      </c>
      <c r="K327" s="86">
        <v>763.55068171000005</v>
      </c>
      <c r="L327" s="86">
        <v>881.02001736</v>
      </c>
    </row>
    <row r="328" spans="1:12" ht="12.75" customHeight="1" x14ac:dyDescent="0.2">
      <c r="A328" s="85" t="s">
        <v>162</v>
      </c>
      <c r="B328" s="85">
        <v>7</v>
      </c>
      <c r="C328" s="86">
        <v>1101.3683909399999</v>
      </c>
      <c r="D328" s="86">
        <v>1096.26233495</v>
      </c>
      <c r="E328" s="86">
        <v>0</v>
      </c>
      <c r="F328" s="86">
        <v>109.6262335</v>
      </c>
      <c r="G328" s="86">
        <v>274.06558374000002</v>
      </c>
      <c r="H328" s="86">
        <v>548.13116748000004</v>
      </c>
      <c r="I328" s="86">
        <v>0</v>
      </c>
      <c r="J328" s="86">
        <v>602.94428421999999</v>
      </c>
      <c r="K328" s="86">
        <v>712.57051772</v>
      </c>
      <c r="L328" s="86">
        <v>822.19675121</v>
      </c>
    </row>
    <row r="329" spans="1:12" ht="12.75" customHeight="1" x14ac:dyDescent="0.2">
      <c r="A329" s="85" t="s">
        <v>162</v>
      </c>
      <c r="B329" s="85">
        <v>8</v>
      </c>
      <c r="C329" s="86">
        <v>1018.5411926100001</v>
      </c>
      <c r="D329" s="86">
        <v>1013.8056017500001</v>
      </c>
      <c r="E329" s="86">
        <v>0</v>
      </c>
      <c r="F329" s="86">
        <v>101.38056018</v>
      </c>
      <c r="G329" s="86">
        <v>253.45140043999999</v>
      </c>
      <c r="H329" s="86">
        <v>506.90280087999997</v>
      </c>
      <c r="I329" s="86">
        <v>0</v>
      </c>
      <c r="J329" s="86">
        <v>557.59308095999995</v>
      </c>
      <c r="K329" s="86">
        <v>658.97364114000004</v>
      </c>
      <c r="L329" s="86">
        <v>760.35420131000001</v>
      </c>
    </row>
    <row r="330" spans="1:12" ht="12.75" customHeight="1" x14ac:dyDescent="0.2">
      <c r="A330" s="85" t="s">
        <v>162</v>
      </c>
      <c r="B330" s="85">
        <v>9</v>
      </c>
      <c r="C330" s="86">
        <v>948.60480568000003</v>
      </c>
      <c r="D330" s="86">
        <v>944.16634009999996</v>
      </c>
      <c r="E330" s="86">
        <v>0</v>
      </c>
      <c r="F330" s="86">
        <v>94.416634009999996</v>
      </c>
      <c r="G330" s="86">
        <v>236.04158502999999</v>
      </c>
      <c r="H330" s="86">
        <v>472.08317004999998</v>
      </c>
      <c r="I330" s="86">
        <v>0</v>
      </c>
      <c r="J330" s="86">
        <v>519.29148706000001</v>
      </c>
      <c r="K330" s="86">
        <v>613.70812106999995</v>
      </c>
      <c r="L330" s="86">
        <v>708.12475508</v>
      </c>
    </row>
    <row r="331" spans="1:12" ht="12.75" customHeight="1" x14ac:dyDescent="0.2">
      <c r="A331" s="85" t="s">
        <v>162</v>
      </c>
      <c r="B331" s="85">
        <v>10</v>
      </c>
      <c r="C331" s="86">
        <v>892.62585373000002</v>
      </c>
      <c r="D331" s="86">
        <v>888.77277628000002</v>
      </c>
      <c r="E331" s="86">
        <v>0</v>
      </c>
      <c r="F331" s="86">
        <v>88.877277629999995</v>
      </c>
      <c r="G331" s="86">
        <v>222.19319407</v>
      </c>
      <c r="H331" s="86">
        <v>444.38638814000001</v>
      </c>
      <c r="I331" s="86">
        <v>0</v>
      </c>
      <c r="J331" s="86">
        <v>488.82502694999999</v>
      </c>
      <c r="K331" s="86">
        <v>577.70230458000003</v>
      </c>
      <c r="L331" s="86">
        <v>666.57958221000001</v>
      </c>
    </row>
    <row r="332" spans="1:12" ht="12.75" customHeight="1" x14ac:dyDescent="0.2">
      <c r="A332" s="85" t="s">
        <v>162</v>
      </c>
      <c r="B332" s="85">
        <v>11</v>
      </c>
      <c r="C332" s="86">
        <v>888.53788929999996</v>
      </c>
      <c r="D332" s="86">
        <v>884.50176288</v>
      </c>
      <c r="E332" s="86">
        <v>0</v>
      </c>
      <c r="F332" s="86">
        <v>88.450176290000002</v>
      </c>
      <c r="G332" s="86">
        <v>221.12544072</v>
      </c>
      <c r="H332" s="86">
        <v>442.25088144</v>
      </c>
      <c r="I332" s="86">
        <v>0</v>
      </c>
      <c r="J332" s="86">
        <v>486.47596958000003</v>
      </c>
      <c r="K332" s="86">
        <v>574.92614587000003</v>
      </c>
      <c r="L332" s="86">
        <v>663.37632215999997</v>
      </c>
    </row>
    <row r="333" spans="1:12" ht="12.75" customHeight="1" x14ac:dyDescent="0.2">
      <c r="A333" s="85" t="s">
        <v>162</v>
      </c>
      <c r="B333" s="85">
        <v>12</v>
      </c>
      <c r="C333" s="86">
        <v>936.39695237000001</v>
      </c>
      <c r="D333" s="86">
        <v>931.58696445999999</v>
      </c>
      <c r="E333" s="86">
        <v>0</v>
      </c>
      <c r="F333" s="86">
        <v>93.158696449999994</v>
      </c>
      <c r="G333" s="86">
        <v>232.89674112</v>
      </c>
      <c r="H333" s="86">
        <v>465.79348223</v>
      </c>
      <c r="I333" s="86">
        <v>0</v>
      </c>
      <c r="J333" s="86">
        <v>512.37283045000004</v>
      </c>
      <c r="K333" s="86">
        <v>605.53152690000002</v>
      </c>
      <c r="L333" s="86">
        <v>698.69022335</v>
      </c>
    </row>
    <row r="334" spans="1:12" ht="12.75" customHeight="1" x14ac:dyDescent="0.2">
      <c r="A334" s="85" t="s">
        <v>162</v>
      </c>
      <c r="B334" s="85">
        <v>13</v>
      </c>
      <c r="C334" s="86">
        <v>1006.24857673</v>
      </c>
      <c r="D334" s="86">
        <v>1001.58531086</v>
      </c>
      <c r="E334" s="86">
        <v>0</v>
      </c>
      <c r="F334" s="86">
        <v>100.15853109</v>
      </c>
      <c r="G334" s="86">
        <v>250.39632771999999</v>
      </c>
      <c r="H334" s="86">
        <v>500.79265543000002</v>
      </c>
      <c r="I334" s="86">
        <v>0</v>
      </c>
      <c r="J334" s="86">
        <v>550.87192097000002</v>
      </c>
      <c r="K334" s="86">
        <v>651.03045206000002</v>
      </c>
      <c r="L334" s="86">
        <v>751.18898315000001</v>
      </c>
    </row>
    <row r="335" spans="1:12" ht="12.75" customHeight="1" x14ac:dyDescent="0.2">
      <c r="A335" s="85" t="s">
        <v>162</v>
      </c>
      <c r="B335" s="85">
        <v>14</v>
      </c>
      <c r="C335" s="86">
        <v>1038.3430878199999</v>
      </c>
      <c r="D335" s="86">
        <v>1033.6380692499999</v>
      </c>
      <c r="E335" s="86">
        <v>0</v>
      </c>
      <c r="F335" s="86">
        <v>103.36380693</v>
      </c>
      <c r="G335" s="86">
        <v>258.40951731000001</v>
      </c>
      <c r="H335" s="86">
        <v>516.81903463000003</v>
      </c>
      <c r="I335" s="86">
        <v>0</v>
      </c>
      <c r="J335" s="86">
        <v>568.50093808999998</v>
      </c>
      <c r="K335" s="86">
        <v>671.86474500999998</v>
      </c>
      <c r="L335" s="86">
        <v>775.22855193999999</v>
      </c>
    </row>
    <row r="336" spans="1:12" ht="12.75" customHeight="1" x14ac:dyDescent="0.2">
      <c r="A336" s="85" t="s">
        <v>162</v>
      </c>
      <c r="B336" s="85">
        <v>15</v>
      </c>
      <c r="C336" s="86">
        <v>1030.15160309</v>
      </c>
      <c r="D336" s="86">
        <v>1025.55466389</v>
      </c>
      <c r="E336" s="86">
        <v>0</v>
      </c>
      <c r="F336" s="86">
        <v>102.55546639000001</v>
      </c>
      <c r="G336" s="86">
        <v>256.38866596999998</v>
      </c>
      <c r="H336" s="86">
        <v>512.77733194999996</v>
      </c>
      <c r="I336" s="86">
        <v>0</v>
      </c>
      <c r="J336" s="86">
        <v>564.05506514000001</v>
      </c>
      <c r="K336" s="86">
        <v>666.61053153</v>
      </c>
      <c r="L336" s="86">
        <v>769.16599792</v>
      </c>
    </row>
    <row r="337" spans="1:12" ht="12.75" customHeight="1" x14ac:dyDescent="0.2">
      <c r="A337" s="85" t="s">
        <v>162</v>
      </c>
      <c r="B337" s="85">
        <v>16</v>
      </c>
      <c r="C337" s="86">
        <v>1002.20264164</v>
      </c>
      <c r="D337" s="86">
        <v>997.78497663999997</v>
      </c>
      <c r="E337" s="86">
        <v>0</v>
      </c>
      <c r="F337" s="86">
        <v>99.778497659999999</v>
      </c>
      <c r="G337" s="86">
        <v>249.44624415999999</v>
      </c>
      <c r="H337" s="86">
        <v>498.89248831999998</v>
      </c>
      <c r="I337" s="86">
        <v>0</v>
      </c>
      <c r="J337" s="86">
        <v>548.78173715000003</v>
      </c>
      <c r="K337" s="86">
        <v>648.56023482000001</v>
      </c>
      <c r="L337" s="86">
        <v>748.33873247999998</v>
      </c>
    </row>
    <row r="338" spans="1:12" ht="12.75" customHeight="1" x14ac:dyDescent="0.2">
      <c r="A338" s="85" t="s">
        <v>162</v>
      </c>
      <c r="B338" s="85">
        <v>17</v>
      </c>
      <c r="C338" s="86">
        <v>981.94307180999999</v>
      </c>
      <c r="D338" s="86">
        <v>977.63911560999998</v>
      </c>
      <c r="E338" s="86">
        <v>0</v>
      </c>
      <c r="F338" s="86">
        <v>97.763911559999997</v>
      </c>
      <c r="G338" s="86">
        <v>244.40977889999999</v>
      </c>
      <c r="H338" s="86">
        <v>488.81955780999999</v>
      </c>
      <c r="I338" s="86">
        <v>0</v>
      </c>
      <c r="J338" s="86">
        <v>537.70151358999999</v>
      </c>
      <c r="K338" s="86">
        <v>635.46542514999999</v>
      </c>
      <c r="L338" s="86">
        <v>733.22933670999998</v>
      </c>
    </row>
    <row r="339" spans="1:12" ht="12.75" customHeight="1" x14ac:dyDescent="0.2">
      <c r="A339" s="85" t="s">
        <v>162</v>
      </c>
      <c r="B339" s="85">
        <v>18</v>
      </c>
      <c r="C339" s="86">
        <v>906.48234917000002</v>
      </c>
      <c r="D339" s="86">
        <v>902.15660972000001</v>
      </c>
      <c r="E339" s="86">
        <v>0</v>
      </c>
      <c r="F339" s="86">
        <v>90.215660970000002</v>
      </c>
      <c r="G339" s="86">
        <v>225.53915243</v>
      </c>
      <c r="H339" s="86">
        <v>451.07830486</v>
      </c>
      <c r="I339" s="86">
        <v>0</v>
      </c>
      <c r="J339" s="86">
        <v>496.18613534999997</v>
      </c>
      <c r="K339" s="86">
        <v>586.40179632000002</v>
      </c>
      <c r="L339" s="86">
        <v>676.61745728999995</v>
      </c>
    </row>
    <row r="340" spans="1:12" ht="12.75" customHeight="1" x14ac:dyDescent="0.2">
      <c r="A340" s="85" t="s">
        <v>162</v>
      </c>
      <c r="B340" s="85">
        <v>19</v>
      </c>
      <c r="C340" s="86">
        <v>907.75572235000004</v>
      </c>
      <c r="D340" s="86">
        <v>903.26728015000003</v>
      </c>
      <c r="E340" s="86">
        <v>0</v>
      </c>
      <c r="F340" s="86">
        <v>90.326728020000004</v>
      </c>
      <c r="G340" s="86">
        <v>225.81682004000001</v>
      </c>
      <c r="H340" s="86">
        <v>451.63364008000002</v>
      </c>
      <c r="I340" s="86">
        <v>0</v>
      </c>
      <c r="J340" s="86">
        <v>496.79700408000002</v>
      </c>
      <c r="K340" s="86">
        <v>587.12373209999998</v>
      </c>
      <c r="L340" s="86">
        <v>677.45046010999999</v>
      </c>
    </row>
    <row r="341" spans="1:12" ht="12.75" customHeight="1" x14ac:dyDescent="0.2">
      <c r="A341" s="85" t="s">
        <v>162</v>
      </c>
      <c r="B341" s="85">
        <v>20</v>
      </c>
      <c r="C341" s="86">
        <v>917.25319425999999</v>
      </c>
      <c r="D341" s="86">
        <v>912.65396778000002</v>
      </c>
      <c r="E341" s="86">
        <v>0</v>
      </c>
      <c r="F341" s="86">
        <v>91.265396780000003</v>
      </c>
      <c r="G341" s="86">
        <v>228.16349195000001</v>
      </c>
      <c r="H341" s="86">
        <v>456.32698389000001</v>
      </c>
      <c r="I341" s="86">
        <v>0</v>
      </c>
      <c r="J341" s="86">
        <v>501.95968227999998</v>
      </c>
      <c r="K341" s="86">
        <v>593.22507905999998</v>
      </c>
      <c r="L341" s="86">
        <v>684.49047584000004</v>
      </c>
    </row>
    <row r="342" spans="1:12" ht="12.75" customHeight="1" x14ac:dyDescent="0.2">
      <c r="A342" s="85" t="s">
        <v>162</v>
      </c>
      <c r="B342" s="85">
        <v>21</v>
      </c>
      <c r="C342" s="86">
        <v>886.24711119000006</v>
      </c>
      <c r="D342" s="86">
        <v>881.02972293000005</v>
      </c>
      <c r="E342" s="86">
        <v>0</v>
      </c>
      <c r="F342" s="86">
        <v>88.102972289999997</v>
      </c>
      <c r="G342" s="86">
        <v>220.25743073000001</v>
      </c>
      <c r="H342" s="86">
        <v>440.51486147000003</v>
      </c>
      <c r="I342" s="86">
        <v>0</v>
      </c>
      <c r="J342" s="86">
        <v>484.56634760999998</v>
      </c>
      <c r="K342" s="86">
        <v>572.6693199</v>
      </c>
      <c r="L342" s="86">
        <v>660.77229220000004</v>
      </c>
    </row>
    <row r="343" spans="1:12" ht="12.75" customHeight="1" x14ac:dyDescent="0.2">
      <c r="A343" s="85" t="s">
        <v>162</v>
      </c>
      <c r="B343" s="85">
        <v>22</v>
      </c>
      <c r="C343" s="86">
        <v>884.79288385999996</v>
      </c>
      <c r="D343" s="86">
        <v>878.62451405000002</v>
      </c>
      <c r="E343" s="86">
        <v>0</v>
      </c>
      <c r="F343" s="86">
        <v>87.862451410000006</v>
      </c>
      <c r="G343" s="86">
        <v>219.65612851</v>
      </c>
      <c r="H343" s="86">
        <v>439.31225703000001</v>
      </c>
      <c r="I343" s="86">
        <v>0</v>
      </c>
      <c r="J343" s="86">
        <v>483.24348272999998</v>
      </c>
      <c r="K343" s="86">
        <v>571.10593413000004</v>
      </c>
      <c r="L343" s="86">
        <v>658.96838553999999</v>
      </c>
    </row>
    <row r="344" spans="1:12" ht="12.75" customHeight="1" x14ac:dyDescent="0.2">
      <c r="A344" s="85" t="s">
        <v>162</v>
      </c>
      <c r="B344" s="85">
        <v>23</v>
      </c>
      <c r="C344" s="86">
        <v>891.14965701999995</v>
      </c>
      <c r="D344" s="86">
        <v>885.39218029000006</v>
      </c>
      <c r="E344" s="86">
        <v>0</v>
      </c>
      <c r="F344" s="86">
        <v>88.539218030000001</v>
      </c>
      <c r="G344" s="86">
        <v>221.34804507000001</v>
      </c>
      <c r="H344" s="86">
        <v>442.69609014999997</v>
      </c>
      <c r="I344" s="86">
        <v>0</v>
      </c>
      <c r="J344" s="86">
        <v>486.96569915999999</v>
      </c>
      <c r="K344" s="86">
        <v>575.50491719000001</v>
      </c>
      <c r="L344" s="86">
        <v>664.04413522000004</v>
      </c>
    </row>
    <row r="345" spans="1:12" ht="12.75" customHeight="1" x14ac:dyDescent="0.2">
      <c r="A345" s="85" t="s">
        <v>162</v>
      </c>
      <c r="B345" s="85">
        <v>24</v>
      </c>
      <c r="C345" s="86">
        <v>983.82163270000001</v>
      </c>
      <c r="D345" s="86">
        <v>978.05352057000005</v>
      </c>
      <c r="E345" s="86">
        <v>0</v>
      </c>
      <c r="F345" s="86">
        <v>97.805352060000004</v>
      </c>
      <c r="G345" s="86">
        <v>244.51338014000001</v>
      </c>
      <c r="H345" s="86">
        <v>489.02676029000003</v>
      </c>
      <c r="I345" s="86">
        <v>0</v>
      </c>
      <c r="J345" s="86">
        <v>537.92943631000003</v>
      </c>
      <c r="K345" s="86">
        <v>635.73478837000005</v>
      </c>
      <c r="L345" s="86">
        <v>733.54014042999995</v>
      </c>
    </row>
    <row r="346" spans="1:12" ht="12.75" customHeight="1" x14ac:dyDescent="0.2">
      <c r="A346" s="85" t="s">
        <v>163</v>
      </c>
      <c r="B346" s="85">
        <v>1</v>
      </c>
      <c r="C346" s="86">
        <v>1061.56027277</v>
      </c>
      <c r="D346" s="86">
        <v>1055.8937694399999</v>
      </c>
      <c r="E346" s="86">
        <v>0</v>
      </c>
      <c r="F346" s="86">
        <v>105.58937693999999</v>
      </c>
      <c r="G346" s="86">
        <v>263.97344235999998</v>
      </c>
      <c r="H346" s="86">
        <v>527.94688471999996</v>
      </c>
      <c r="I346" s="86">
        <v>0</v>
      </c>
      <c r="J346" s="86">
        <v>580.74157319000005</v>
      </c>
      <c r="K346" s="86">
        <v>686.33095014000003</v>
      </c>
      <c r="L346" s="86">
        <v>791.92032707999999</v>
      </c>
    </row>
    <row r="347" spans="1:12" ht="12.75" customHeight="1" x14ac:dyDescent="0.2">
      <c r="A347" s="85" t="s">
        <v>163</v>
      </c>
      <c r="B347" s="85">
        <v>2</v>
      </c>
      <c r="C347" s="86">
        <v>1139.6959135699999</v>
      </c>
      <c r="D347" s="86">
        <v>1133.6543479300001</v>
      </c>
      <c r="E347" s="86">
        <v>0</v>
      </c>
      <c r="F347" s="86">
        <v>113.36543478999999</v>
      </c>
      <c r="G347" s="86">
        <v>283.41358697999999</v>
      </c>
      <c r="H347" s="86">
        <v>566.82717396999999</v>
      </c>
      <c r="I347" s="86">
        <v>0</v>
      </c>
      <c r="J347" s="86">
        <v>623.50989135999998</v>
      </c>
      <c r="K347" s="86">
        <v>736.87532614999998</v>
      </c>
      <c r="L347" s="86">
        <v>850.24076094999998</v>
      </c>
    </row>
    <row r="348" spans="1:12" ht="12.75" customHeight="1" x14ac:dyDescent="0.2">
      <c r="A348" s="85" t="s">
        <v>163</v>
      </c>
      <c r="B348" s="85">
        <v>3</v>
      </c>
      <c r="C348" s="86">
        <v>1197.30494305</v>
      </c>
      <c r="D348" s="86">
        <v>1191.0008640900001</v>
      </c>
      <c r="E348" s="86">
        <v>0</v>
      </c>
      <c r="F348" s="86">
        <v>119.10008641</v>
      </c>
      <c r="G348" s="86">
        <v>297.75021601999998</v>
      </c>
      <c r="H348" s="86">
        <v>595.50043204999997</v>
      </c>
      <c r="I348" s="86">
        <v>0</v>
      </c>
      <c r="J348" s="86">
        <v>655.05047524999998</v>
      </c>
      <c r="K348" s="86">
        <v>774.15056165999999</v>
      </c>
      <c r="L348" s="86">
        <v>893.25064807000001</v>
      </c>
    </row>
    <row r="349" spans="1:12" ht="12.75" customHeight="1" x14ac:dyDescent="0.2">
      <c r="A349" s="85" t="s">
        <v>163</v>
      </c>
      <c r="B349" s="85">
        <v>4</v>
      </c>
      <c r="C349" s="86">
        <v>1202.0225493400001</v>
      </c>
      <c r="D349" s="86">
        <v>1195.7879906200001</v>
      </c>
      <c r="E349" s="86">
        <v>0</v>
      </c>
      <c r="F349" s="86">
        <v>119.57879905999999</v>
      </c>
      <c r="G349" s="86">
        <v>298.94699766000002</v>
      </c>
      <c r="H349" s="86">
        <v>597.89399531000004</v>
      </c>
      <c r="I349" s="86">
        <v>0</v>
      </c>
      <c r="J349" s="86">
        <v>657.68339484000001</v>
      </c>
      <c r="K349" s="86">
        <v>777.26219390000006</v>
      </c>
      <c r="L349" s="86">
        <v>896.84099297</v>
      </c>
    </row>
    <row r="350" spans="1:12" ht="12.75" customHeight="1" x14ac:dyDescent="0.2">
      <c r="A350" s="85" t="s">
        <v>163</v>
      </c>
      <c r="B350" s="85">
        <v>5</v>
      </c>
      <c r="C350" s="86">
        <v>1200.13641704</v>
      </c>
      <c r="D350" s="86">
        <v>1193.8152315</v>
      </c>
      <c r="E350" s="86">
        <v>0</v>
      </c>
      <c r="F350" s="86">
        <v>119.38152315000001</v>
      </c>
      <c r="G350" s="86">
        <v>298.45380788</v>
      </c>
      <c r="H350" s="86">
        <v>596.90761574999999</v>
      </c>
      <c r="I350" s="86">
        <v>0</v>
      </c>
      <c r="J350" s="86">
        <v>656.59837732999995</v>
      </c>
      <c r="K350" s="86">
        <v>775.97990047999997</v>
      </c>
      <c r="L350" s="86">
        <v>895.36142362999999</v>
      </c>
    </row>
    <row r="351" spans="1:12" ht="12.75" customHeight="1" x14ac:dyDescent="0.2">
      <c r="A351" s="85" t="s">
        <v>163</v>
      </c>
      <c r="B351" s="85">
        <v>6</v>
      </c>
      <c r="C351" s="86">
        <v>1175.9567701599999</v>
      </c>
      <c r="D351" s="86">
        <v>1170.3849022500001</v>
      </c>
      <c r="E351" s="86">
        <v>0</v>
      </c>
      <c r="F351" s="86">
        <v>117.03849022999999</v>
      </c>
      <c r="G351" s="86">
        <v>292.59622555999999</v>
      </c>
      <c r="H351" s="86">
        <v>585.19245112999999</v>
      </c>
      <c r="I351" s="86">
        <v>0</v>
      </c>
      <c r="J351" s="86">
        <v>643.71169624000004</v>
      </c>
      <c r="K351" s="86">
        <v>760.75018646000001</v>
      </c>
      <c r="L351" s="86">
        <v>877.78867668999999</v>
      </c>
    </row>
    <row r="352" spans="1:12" ht="12.75" customHeight="1" x14ac:dyDescent="0.2">
      <c r="A352" s="85" t="s">
        <v>163</v>
      </c>
      <c r="B352" s="85">
        <v>7</v>
      </c>
      <c r="C352" s="86">
        <v>1128.08170129</v>
      </c>
      <c r="D352" s="86">
        <v>1122.8075504200001</v>
      </c>
      <c r="E352" s="86">
        <v>0</v>
      </c>
      <c r="F352" s="86">
        <v>112.28075504</v>
      </c>
      <c r="G352" s="86">
        <v>280.70188761000003</v>
      </c>
      <c r="H352" s="86">
        <v>561.40377521000005</v>
      </c>
      <c r="I352" s="86">
        <v>0</v>
      </c>
      <c r="J352" s="86">
        <v>617.54415272999995</v>
      </c>
      <c r="K352" s="86">
        <v>729.82490776999998</v>
      </c>
      <c r="L352" s="86">
        <v>842.10566282000002</v>
      </c>
    </row>
    <row r="353" spans="1:12" ht="12.75" customHeight="1" x14ac:dyDescent="0.2">
      <c r="A353" s="85" t="s">
        <v>163</v>
      </c>
      <c r="B353" s="85">
        <v>8</v>
      </c>
      <c r="C353" s="86">
        <v>1023.7553132</v>
      </c>
      <c r="D353" s="86">
        <v>1019.0442156</v>
      </c>
      <c r="E353" s="86">
        <v>0</v>
      </c>
      <c r="F353" s="86">
        <v>101.90442156</v>
      </c>
      <c r="G353" s="86">
        <v>254.76105390000001</v>
      </c>
      <c r="H353" s="86">
        <v>509.52210780000001</v>
      </c>
      <c r="I353" s="86">
        <v>0</v>
      </c>
      <c r="J353" s="86">
        <v>560.47431858000004</v>
      </c>
      <c r="K353" s="86">
        <v>662.37874013999999</v>
      </c>
      <c r="L353" s="86">
        <v>764.28316170000005</v>
      </c>
    </row>
    <row r="354" spans="1:12" ht="12.75" customHeight="1" x14ac:dyDescent="0.2">
      <c r="A354" s="85" t="s">
        <v>163</v>
      </c>
      <c r="B354" s="85">
        <v>9</v>
      </c>
      <c r="C354" s="86">
        <v>957.50427092999996</v>
      </c>
      <c r="D354" s="86">
        <v>953.01928253999995</v>
      </c>
      <c r="E354" s="86">
        <v>0</v>
      </c>
      <c r="F354" s="86">
        <v>95.301928250000003</v>
      </c>
      <c r="G354" s="86">
        <v>238.25482063999999</v>
      </c>
      <c r="H354" s="86">
        <v>476.50964126999997</v>
      </c>
      <c r="I354" s="86">
        <v>0</v>
      </c>
      <c r="J354" s="86">
        <v>524.16060540000001</v>
      </c>
      <c r="K354" s="86">
        <v>619.46253364999995</v>
      </c>
      <c r="L354" s="86">
        <v>714.76446191000002</v>
      </c>
    </row>
    <row r="355" spans="1:12" ht="12.75" customHeight="1" x14ac:dyDescent="0.2">
      <c r="A355" s="85" t="s">
        <v>163</v>
      </c>
      <c r="B355" s="85">
        <v>10</v>
      </c>
      <c r="C355" s="86">
        <v>891.26498878999996</v>
      </c>
      <c r="D355" s="86">
        <v>887.48864736999997</v>
      </c>
      <c r="E355" s="86">
        <v>0</v>
      </c>
      <c r="F355" s="86">
        <v>88.748864740000002</v>
      </c>
      <c r="G355" s="86">
        <v>221.87216183999999</v>
      </c>
      <c r="H355" s="86">
        <v>443.74432368999999</v>
      </c>
      <c r="I355" s="86">
        <v>0</v>
      </c>
      <c r="J355" s="86">
        <v>488.11875605</v>
      </c>
      <c r="K355" s="86">
        <v>576.86762079000005</v>
      </c>
      <c r="L355" s="86">
        <v>665.61648552999998</v>
      </c>
    </row>
    <row r="356" spans="1:12" ht="12.75" customHeight="1" x14ac:dyDescent="0.2">
      <c r="A356" s="85" t="s">
        <v>163</v>
      </c>
      <c r="B356" s="85">
        <v>11</v>
      </c>
      <c r="C356" s="86">
        <v>888.22543828000005</v>
      </c>
      <c r="D356" s="86">
        <v>884.24279729</v>
      </c>
      <c r="E356" s="86">
        <v>0</v>
      </c>
      <c r="F356" s="86">
        <v>88.424279729999995</v>
      </c>
      <c r="G356" s="86">
        <v>221.06069932</v>
      </c>
      <c r="H356" s="86">
        <v>442.12139865</v>
      </c>
      <c r="I356" s="86">
        <v>0</v>
      </c>
      <c r="J356" s="86">
        <v>486.33353850999998</v>
      </c>
      <c r="K356" s="86">
        <v>574.75781824000001</v>
      </c>
      <c r="L356" s="86">
        <v>663.18209796999997</v>
      </c>
    </row>
    <row r="357" spans="1:12" ht="12.75" customHeight="1" x14ac:dyDescent="0.2">
      <c r="A357" s="85" t="s">
        <v>163</v>
      </c>
      <c r="B357" s="85">
        <v>12</v>
      </c>
      <c r="C357" s="86">
        <v>951.99512308999999</v>
      </c>
      <c r="D357" s="86">
        <v>947.67271848999997</v>
      </c>
      <c r="E357" s="86">
        <v>0</v>
      </c>
      <c r="F357" s="86">
        <v>94.76727185</v>
      </c>
      <c r="G357" s="86">
        <v>236.91817961999999</v>
      </c>
      <c r="H357" s="86">
        <v>473.83635924999999</v>
      </c>
      <c r="I357" s="86">
        <v>0</v>
      </c>
      <c r="J357" s="86">
        <v>521.21999516999995</v>
      </c>
      <c r="K357" s="86">
        <v>615.98726701999999</v>
      </c>
      <c r="L357" s="86">
        <v>710.75453887000003</v>
      </c>
    </row>
    <row r="358" spans="1:12" ht="12.75" customHeight="1" x14ac:dyDescent="0.2">
      <c r="A358" s="85" t="s">
        <v>163</v>
      </c>
      <c r="B358" s="85">
        <v>13</v>
      </c>
      <c r="C358" s="86">
        <v>1019.10573064</v>
      </c>
      <c r="D358" s="86">
        <v>1014.64714291</v>
      </c>
      <c r="E358" s="86">
        <v>0</v>
      </c>
      <c r="F358" s="86">
        <v>101.46471429</v>
      </c>
      <c r="G358" s="86">
        <v>253.66178572999999</v>
      </c>
      <c r="H358" s="86">
        <v>507.32357145999998</v>
      </c>
      <c r="I358" s="86">
        <v>0</v>
      </c>
      <c r="J358" s="86">
        <v>558.05592860000002</v>
      </c>
      <c r="K358" s="86">
        <v>659.52064288999998</v>
      </c>
      <c r="L358" s="86">
        <v>760.98535718000005</v>
      </c>
    </row>
    <row r="359" spans="1:12" ht="12.75" customHeight="1" x14ac:dyDescent="0.2">
      <c r="A359" s="85" t="s">
        <v>163</v>
      </c>
      <c r="B359" s="85">
        <v>14</v>
      </c>
      <c r="C359" s="86">
        <v>1034.0525394399999</v>
      </c>
      <c r="D359" s="86">
        <v>1029.5394528300001</v>
      </c>
      <c r="E359" s="86">
        <v>0</v>
      </c>
      <c r="F359" s="86">
        <v>102.95394528</v>
      </c>
      <c r="G359" s="86">
        <v>257.38486320999999</v>
      </c>
      <c r="H359" s="86">
        <v>514.76972641999998</v>
      </c>
      <c r="I359" s="86">
        <v>0</v>
      </c>
      <c r="J359" s="86">
        <v>566.24669905999997</v>
      </c>
      <c r="K359" s="86">
        <v>669.20064434000005</v>
      </c>
      <c r="L359" s="86">
        <v>772.15458962000002</v>
      </c>
    </row>
    <row r="360" spans="1:12" ht="12.75" customHeight="1" x14ac:dyDescent="0.2">
      <c r="A360" s="85" t="s">
        <v>163</v>
      </c>
      <c r="B360" s="85">
        <v>15</v>
      </c>
      <c r="C360" s="86">
        <v>1027.4957907400001</v>
      </c>
      <c r="D360" s="86">
        <v>1023.1123176</v>
      </c>
      <c r="E360" s="86">
        <v>0</v>
      </c>
      <c r="F360" s="86">
        <v>102.31123176</v>
      </c>
      <c r="G360" s="86">
        <v>255.7780794</v>
      </c>
      <c r="H360" s="86">
        <v>511.55615879999999</v>
      </c>
      <c r="I360" s="86">
        <v>0</v>
      </c>
      <c r="J360" s="86">
        <v>562.71177467999996</v>
      </c>
      <c r="K360" s="86">
        <v>665.02300644000002</v>
      </c>
      <c r="L360" s="86">
        <v>767.33423819999996</v>
      </c>
    </row>
    <row r="361" spans="1:12" ht="12.75" customHeight="1" x14ac:dyDescent="0.2">
      <c r="A361" s="85" t="s">
        <v>163</v>
      </c>
      <c r="B361" s="85">
        <v>16</v>
      </c>
      <c r="C361" s="86">
        <v>1023.82319488</v>
      </c>
      <c r="D361" s="86">
        <v>1019.27111689</v>
      </c>
      <c r="E361" s="86">
        <v>0</v>
      </c>
      <c r="F361" s="86">
        <v>101.92711169</v>
      </c>
      <c r="G361" s="86">
        <v>254.81777922000001</v>
      </c>
      <c r="H361" s="86">
        <v>509.63555845000002</v>
      </c>
      <c r="I361" s="86">
        <v>0</v>
      </c>
      <c r="J361" s="86">
        <v>560.59911428999999</v>
      </c>
      <c r="K361" s="86">
        <v>662.52622598000005</v>
      </c>
      <c r="L361" s="86">
        <v>764.45333767</v>
      </c>
    </row>
    <row r="362" spans="1:12" ht="12.75" customHeight="1" x14ac:dyDescent="0.2">
      <c r="A362" s="85" t="s">
        <v>163</v>
      </c>
      <c r="B362" s="85">
        <v>17</v>
      </c>
      <c r="C362" s="86">
        <v>993.28388375999998</v>
      </c>
      <c r="D362" s="86">
        <v>988.88118668000004</v>
      </c>
      <c r="E362" s="86">
        <v>0</v>
      </c>
      <c r="F362" s="86">
        <v>98.888118669999997</v>
      </c>
      <c r="G362" s="86">
        <v>247.22029667000001</v>
      </c>
      <c r="H362" s="86">
        <v>494.44059334000002</v>
      </c>
      <c r="I362" s="86">
        <v>0</v>
      </c>
      <c r="J362" s="86">
        <v>543.88465267000004</v>
      </c>
      <c r="K362" s="86">
        <v>642.77277133999996</v>
      </c>
      <c r="L362" s="86">
        <v>741.66089001</v>
      </c>
    </row>
    <row r="363" spans="1:12" ht="12.75" customHeight="1" x14ac:dyDescent="0.2">
      <c r="A363" s="85" t="s">
        <v>163</v>
      </c>
      <c r="B363" s="85">
        <v>18</v>
      </c>
      <c r="C363" s="86">
        <v>889.10651879</v>
      </c>
      <c r="D363" s="86">
        <v>884.76622096999995</v>
      </c>
      <c r="E363" s="86">
        <v>0</v>
      </c>
      <c r="F363" s="86">
        <v>88.4766221</v>
      </c>
      <c r="G363" s="86">
        <v>221.19155524000001</v>
      </c>
      <c r="H363" s="86">
        <v>442.38311048999998</v>
      </c>
      <c r="I363" s="86">
        <v>0</v>
      </c>
      <c r="J363" s="86">
        <v>486.62142153000002</v>
      </c>
      <c r="K363" s="86">
        <v>575.09804363000001</v>
      </c>
      <c r="L363" s="86">
        <v>663.57466572999999</v>
      </c>
    </row>
    <row r="364" spans="1:12" ht="12.75" customHeight="1" x14ac:dyDescent="0.2">
      <c r="A364" s="85" t="s">
        <v>163</v>
      </c>
      <c r="B364" s="85">
        <v>19</v>
      </c>
      <c r="C364" s="86">
        <v>844.21929675000001</v>
      </c>
      <c r="D364" s="86">
        <v>840.22317860999999</v>
      </c>
      <c r="E364" s="86">
        <v>0</v>
      </c>
      <c r="F364" s="86">
        <v>84.022317860000001</v>
      </c>
      <c r="G364" s="86">
        <v>210.05579465</v>
      </c>
      <c r="H364" s="86">
        <v>420.11158931</v>
      </c>
      <c r="I364" s="86">
        <v>0</v>
      </c>
      <c r="J364" s="86">
        <v>462.12274824000002</v>
      </c>
      <c r="K364" s="86">
        <v>546.14506610000001</v>
      </c>
      <c r="L364" s="86">
        <v>630.16738396000005</v>
      </c>
    </row>
    <row r="365" spans="1:12" ht="12.75" customHeight="1" x14ac:dyDescent="0.2">
      <c r="A365" s="85" t="s">
        <v>163</v>
      </c>
      <c r="B365" s="85">
        <v>20</v>
      </c>
      <c r="C365" s="86">
        <v>838.62705231999996</v>
      </c>
      <c r="D365" s="86">
        <v>834.44580252000003</v>
      </c>
      <c r="E365" s="86">
        <v>0</v>
      </c>
      <c r="F365" s="86">
        <v>83.444580250000001</v>
      </c>
      <c r="G365" s="86">
        <v>208.61145063000001</v>
      </c>
      <c r="H365" s="86">
        <v>417.22290126000001</v>
      </c>
      <c r="I365" s="86">
        <v>0</v>
      </c>
      <c r="J365" s="86">
        <v>458.94519138999999</v>
      </c>
      <c r="K365" s="86">
        <v>542.38977164000005</v>
      </c>
      <c r="L365" s="86">
        <v>625.83435188999999</v>
      </c>
    </row>
    <row r="366" spans="1:12" ht="12.75" customHeight="1" x14ac:dyDescent="0.2">
      <c r="A366" s="85" t="s">
        <v>163</v>
      </c>
      <c r="B366" s="85">
        <v>21</v>
      </c>
      <c r="C366" s="86">
        <v>844.79403320999995</v>
      </c>
      <c r="D366" s="86">
        <v>840.88115575999996</v>
      </c>
      <c r="E366" s="86">
        <v>0</v>
      </c>
      <c r="F366" s="86">
        <v>84.088115579999993</v>
      </c>
      <c r="G366" s="86">
        <v>210.22028893999999</v>
      </c>
      <c r="H366" s="86">
        <v>420.44057787999998</v>
      </c>
      <c r="I366" s="86">
        <v>0</v>
      </c>
      <c r="J366" s="86">
        <v>462.48463566999999</v>
      </c>
      <c r="K366" s="86">
        <v>546.57275124</v>
      </c>
      <c r="L366" s="86">
        <v>630.66086682000002</v>
      </c>
    </row>
    <row r="367" spans="1:12" ht="12.75" customHeight="1" x14ac:dyDescent="0.2">
      <c r="A367" s="85" t="s">
        <v>163</v>
      </c>
      <c r="B367" s="85">
        <v>22</v>
      </c>
      <c r="C367" s="86">
        <v>864.80147197999997</v>
      </c>
      <c r="D367" s="86">
        <v>860.78799423999999</v>
      </c>
      <c r="E367" s="86">
        <v>0</v>
      </c>
      <c r="F367" s="86">
        <v>86.078799419999996</v>
      </c>
      <c r="G367" s="86">
        <v>215.19699856</v>
      </c>
      <c r="H367" s="86">
        <v>430.39399711999999</v>
      </c>
      <c r="I367" s="86">
        <v>0</v>
      </c>
      <c r="J367" s="86">
        <v>473.43339682999999</v>
      </c>
      <c r="K367" s="86">
        <v>559.51219626</v>
      </c>
      <c r="L367" s="86">
        <v>645.59099567999999</v>
      </c>
    </row>
    <row r="368" spans="1:12" ht="12.75" customHeight="1" x14ac:dyDescent="0.2">
      <c r="A368" s="85" t="s">
        <v>163</v>
      </c>
      <c r="B368" s="85">
        <v>23</v>
      </c>
      <c r="C368" s="86">
        <v>878.05687484999999</v>
      </c>
      <c r="D368" s="86">
        <v>873.93615865000004</v>
      </c>
      <c r="E368" s="86">
        <v>0</v>
      </c>
      <c r="F368" s="86">
        <v>87.393615870000005</v>
      </c>
      <c r="G368" s="86">
        <v>218.48403966000001</v>
      </c>
      <c r="H368" s="86">
        <v>436.96807933000002</v>
      </c>
      <c r="I368" s="86">
        <v>0</v>
      </c>
      <c r="J368" s="86">
        <v>480.66488726</v>
      </c>
      <c r="K368" s="86">
        <v>568.05850311999995</v>
      </c>
      <c r="L368" s="86">
        <v>655.45211899000003</v>
      </c>
    </row>
    <row r="369" spans="1:12" ht="12.75" customHeight="1" x14ac:dyDescent="0.2">
      <c r="A369" s="85" t="s">
        <v>163</v>
      </c>
      <c r="B369" s="85">
        <v>24</v>
      </c>
      <c r="C369" s="86">
        <v>969.99864603000003</v>
      </c>
      <c r="D369" s="86">
        <v>965.52813645000003</v>
      </c>
      <c r="E369" s="86">
        <v>0</v>
      </c>
      <c r="F369" s="86">
        <v>96.552813650000004</v>
      </c>
      <c r="G369" s="86">
        <v>241.38203411000001</v>
      </c>
      <c r="H369" s="86">
        <v>482.76406823000002</v>
      </c>
      <c r="I369" s="86">
        <v>0</v>
      </c>
      <c r="J369" s="86">
        <v>531.04047505000005</v>
      </c>
      <c r="K369" s="86">
        <v>627.59328869000001</v>
      </c>
      <c r="L369" s="86">
        <v>724.14610233999997</v>
      </c>
    </row>
    <row r="370" spans="1:12" ht="12.75" customHeight="1" x14ac:dyDescent="0.2">
      <c r="A370" s="85" t="s">
        <v>164</v>
      </c>
      <c r="B370" s="85">
        <v>1</v>
      </c>
      <c r="C370" s="86">
        <v>1100.9641973400001</v>
      </c>
      <c r="D370" s="86">
        <v>1095.8437139800001</v>
      </c>
      <c r="E370" s="86">
        <v>0</v>
      </c>
      <c r="F370" s="86">
        <v>109.58437139999999</v>
      </c>
      <c r="G370" s="86">
        <v>273.96092850000002</v>
      </c>
      <c r="H370" s="86">
        <v>547.92185699000004</v>
      </c>
      <c r="I370" s="86">
        <v>0</v>
      </c>
      <c r="J370" s="86">
        <v>602.71404269000004</v>
      </c>
      <c r="K370" s="86">
        <v>712.29841409000005</v>
      </c>
      <c r="L370" s="86">
        <v>821.88278548999995</v>
      </c>
    </row>
    <row r="371" spans="1:12" ht="12.75" customHeight="1" x14ac:dyDescent="0.2">
      <c r="A371" s="85" t="s">
        <v>164</v>
      </c>
      <c r="B371" s="85">
        <v>2</v>
      </c>
      <c r="C371" s="86">
        <v>1150.7292656499999</v>
      </c>
      <c r="D371" s="86">
        <v>1145.13496184</v>
      </c>
      <c r="E371" s="86">
        <v>0</v>
      </c>
      <c r="F371" s="86">
        <v>114.51349618</v>
      </c>
      <c r="G371" s="86">
        <v>286.28374045999999</v>
      </c>
      <c r="H371" s="86">
        <v>572.56748091999998</v>
      </c>
      <c r="I371" s="86">
        <v>0</v>
      </c>
      <c r="J371" s="86">
        <v>629.82422900999995</v>
      </c>
      <c r="K371" s="86">
        <v>744.33772520000002</v>
      </c>
      <c r="L371" s="86">
        <v>858.85122137999997</v>
      </c>
    </row>
    <row r="372" spans="1:12" ht="12.75" customHeight="1" x14ac:dyDescent="0.2">
      <c r="A372" s="85" t="s">
        <v>164</v>
      </c>
      <c r="B372" s="85">
        <v>3</v>
      </c>
      <c r="C372" s="86">
        <v>1194.6031441099999</v>
      </c>
      <c r="D372" s="86">
        <v>1188.8685461299999</v>
      </c>
      <c r="E372" s="86">
        <v>0</v>
      </c>
      <c r="F372" s="86">
        <v>118.88685461</v>
      </c>
      <c r="G372" s="86">
        <v>297.21713653</v>
      </c>
      <c r="H372" s="86">
        <v>594.43427307000002</v>
      </c>
      <c r="I372" s="86">
        <v>0</v>
      </c>
      <c r="J372" s="86">
        <v>653.87770036999996</v>
      </c>
      <c r="K372" s="86">
        <v>772.76455497999996</v>
      </c>
      <c r="L372" s="86">
        <v>891.65140959999997</v>
      </c>
    </row>
    <row r="373" spans="1:12" ht="12.75" customHeight="1" x14ac:dyDescent="0.2">
      <c r="A373" s="85" t="s">
        <v>164</v>
      </c>
      <c r="B373" s="85">
        <v>4</v>
      </c>
      <c r="C373" s="86">
        <v>1194.7369855899999</v>
      </c>
      <c r="D373" s="86">
        <v>1188.7221228999999</v>
      </c>
      <c r="E373" s="86">
        <v>0</v>
      </c>
      <c r="F373" s="86">
        <v>118.87221228999999</v>
      </c>
      <c r="G373" s="86">
        <v>297.18053072999999</v>
      </c>
      <c r="H373" s="86">
        <v>594.36106144999997</v>
      </c>
      <c r="I373" s="86">
        <v>0</v>
      </c>
      <c r="J373" s="86">
        <v>653.79716759999997</v>
      </c>
      <c r="K373" s="86">
        <v>772.66937988999996</v>
      </c>
      <c r="L373" s="86">
        <v>891.54159217999995</v>
      </c>
    </row>
    <row r="374" spans="1:12" ht="12.75" customHeight="1" x14ac:dyDescent="0.2">
      <c r="A374" s="85" t="s">
        <v>164</v>
      </c>
      <c r="B374" s="85">
        <v>5</v>
      </c>
      <c r="C374" s="86">
        <v>1193.05748739</v>
      </c>
      <c r="D374" s="86">
        <v>1187.56234724</v>
      </c>
      <c r="E374" s="86">
        <v>0</v>
      </c>
      <c r="F374" s="86">
        <v>118.75623471999999</v>
      </c>
      <c r="G374" s="86">
        <v>296.89058681</v>
      </c>
      <c r="H374" s="86">
        <v>593.78117362</v>
      </c>
      <c r="I374" s="86">
        <v>0</v>
      </c>
      <c r="J374" s="86">
        <v>653.15929098000004</v>
      </c>
      <c r="K374" s="86">
        <v>771.91552571</v>
      </c>
      <c r="L374" s="86">
        <v>890.67176042999995</v>
      </c>
    </row>
    <row r="375" spans="1:12" ht="12.75" customHeight="1" x14ac:dyDescent="0.2">
      <c r="A375" s="85" t="s">
        <v>164</v>
      </c>
      <c r="B375" s="85">
        <v>6</v>
      </c>
      <c r="C375" s="86">
        <v>1163.2518997100001</v>
      </c>
      <c r="D375" s="86">
        <v>1157.85476182</v>
      </c>
      <c r="E375" s="86">
        <v>0</v>
      </c>
      <c r="F375" s="86">
        <v>115.78547618</v>
      </c>
      <c r="G375" s="86">
        <v>289.46369046000001</v>
      </c>
      <c r="H375" s="86">
        <v>578.92738091000001</v>
      </c>
      <c r="I375" s="86">
        <v>0</v>
      </c>
      <c r="J375" s="86">
        <v>636.82011899999998</v>
      </c>
      <c r="K375" s="86">
        <v>752.60559518000002</v>
      </c>
      <c r="L375" s="86">
        <v>868.39107136999996</v>
      </c>
    </row>
    <row r="376" spans="1:12" ht="12.75" customHeight="1" x14ac:dyDescent="0.2">
      <c r="A376" s="85" t="s">
        <v>164</v>
      </c>
      <c r="B376" s="85">
        <v>7</v>
      </c>
      <c r="C376" s="86">
        <v>1137.1301981399999</v>
      </c>
      <c r="D376" s="86">
        <v>1131.7643891499999</v>
      </c>
      <c r="E376" s="86">
        <v>0</v>
      </c>
      <c r="F376" s="86">
        <v>113.17643892</v>
      </c>
      <c r="G376" s="86">
        <v>282.94109729000002</v>
      </c>
      <c r="H376" s="86">
        <v>565.88219458000003</v>
      </c>
      <c r="I376" s="86">
        <v>0</v>
      </c>
      <c r="J376" s="86">
        <v>622.47041403000003</v>
      </c>
      <c r="K376" s="86">
        <v>735.64685295000004</v>
      </c>
      <c r="L376" s="86">
        <v>848.82329186000004</v>
      </c>
    </row>
    <row r="377" spans="1:12" ht="12.75" customHeight="1" x14ac:dyDescent="0.2">
      <c r="A377" s="85" t="s">
        <v>164</v>
      </c>
      <c r="B377" s="85">
        <v>8</v>
      </c>
      <c r="C377" s="86">
        <v>1036.2207708599999</v>
      </c>
      <c r="D377" s="86">
        <v>1031.39277842</v>
      </c>
      <c r="E377" s="86">
        <v>0</v>
      </c>
      <c r="F377" s="86">
        <v>103.13927784000001</v>
      </c>
      <c r="G377" s="86">
        <v>257.84819461000001</v>
      </c>
      <c r="H377" s="86">
        <v>515.69638921000001</v>
      </c>
      <c r="I377" s="86">
        <v>0</v>
      </c>
      <c r="J377" s="86">
        <v>567.26602813</v>
      </c>
      <c r="K377" s="86">
        <v>670.40530596999997</v>
      </c>
      <c r="L377" s="86">
        <v>773.54458381999996</v>
      </c>
    </row>
    <row r="378" spans="1:12" ht="12.75" customHeight="1" x14ac:dyDescent="0.2">
      <c r="A378" s="85" t="s">
        <v>164</v>
      </c>
      <c r="B378" s="85">
        <v>9</v>
      </c>
      <c r="C378" s="86">
        <v>941.61705296000002</v>
      </c>
      <c r="D378" s="86">
        <v>937.22020972999997</v>
      </c>
      <c r="E378" s="86">
        <v>0</v>
      </c>
      <c r="F378" s="86">
        <v>93.722020970000003</v>
      </c>
      <c r="G378" s="86">
        <v>234.30505242999999</v>
      </c>
      <c r="H378" s="86">
        <v>468.61010486999999</v>
      </c>
      <c r="I378" s="86">
        <v>0</v>
      </c>
      <c r="J378" s="86">
        <v>515.47111534999999</v>
      </c>
      <c r="K378" s="86">
        <v>609.19313632000001</v>
      </c>
      <c r="L378" s="86">
        <v>702.91515730000003</v>
      </c>
    </row>
    <row r="379" spans="1:12" ht="12.75" customHeight="1" x14ac:dyDescent="0.2">
      <c r="A379" s="85" t="s">
        <v>164</v>
      </c>
      <c r="B379" s="85">
        <v>10</v>
      </c>
      <c r="C379" s="86">
        <v>872.76809265999998</v>
      </c>
      <c r="D379" s="86">
        <v>868.70922926000003</v>
      </c>
      <c r="E379" s="86">
        <v>0</v>
      </c>
      <c r="F379" s="86">
        <v>86.870922930000006</v>
      </c>
      <c r="G379" s="86">
        <v>217.17730732000001</v>
      </c>
      <c r="H379" s="86">
        <v>434.35461463000001</v>
      </c>
      <c r="I379" s="86">
        <v>0</v>
      </c>
      <c r="J379" s="86">
        <v>477.79007609000001</v>
      </c>
      <c r="K379" s="86">
        <v>564.66099901999996</v>
      </c>
      <c r="L379" s="86">
        <v>651.53192194999997</v>
      </c>
    </row>
    <row r="380" spans="1:12" ht="12.75" customHeight="1" x14ac:dyDescent="0.2">
      <c r="A380" s="85" t="s">
        <v>164</v>
      </c>
      <c r="B380" s="85">
        <v>11</v>
      </c>
      <c r="C380" s="86">
        <v>889.22069293000004</v>
      </c>
      <c r="D380" s="86">
        <v>885.05675666000002</v>
      </c>
      <c r="E380" s="86">
        <v>0</v>
      </c>
      <c r="F380" s="86">
        <v>88.505675670000002</v>
      </c>
      <c r="G380" s="86">
        <v>221.26418917000001</v>
      </c>
      <c r="H380" s="86">
        <v>442.52837833000001</v>
      </c>
      <c r="I380" s="86">
        <v>0</v>
      </c>
      <c r="J380" s="86">
        <v>486.78121615999999</v>
      </c>
      <c r="K380" s="86">
        <v>575.28689182999995</v>
      </c>
      <c r="L380" s="86">
        <v>663.79256750000002</v>
      </c>
    </row>
    <row r="381" spans="1:12" ht="12.75" customHeight="1" x14ac:dyDescent="0.2">
      <c r="A381" s="85" t="s">
        <v>164</v>
      </c>
      <c r="B381" s="85">
        <v>12</v>
      </c>
      <c r="C381" s="86">
        <v>945.33049249999999</v>
      </c>
      <c r="D381" s="86">
        <v>940.80191941999999</v>
      </c>
      <c r="E381" s="86">
        <v>0</v>
      </c>
      <c r="F381" s="86">
        <v>94.080191940000006</v>
      </c>
      <c r="G381" s="86">
        <v>235.20047986</v>
      </c>
      <c r="H381" s="86">
        <v>470.40095971</v>
      </c>
      <c r="I381" s="86">
        <v>0</v>
      </c>
      <c r="J381" s="86">
        <v>517.44105567999998</v>
      </c>
      <c r="K381" s="86">
        <v>611.52124762000005</v>
      </c>
      <c r="L381" s="86">
        <v>705.60143957000003</v>
      </c>
    </row>
    <row r="382" spans="1:12" ht="12.75" customHeight="1" x14ac:dyDescent="0.2">
      <c r="A382" s="85" t="s">
        <v>164</v>
      </c>
      <c r="B382" s="85">
        <v>13</v>
      </c>
      <c r="C382" s="86">
        <v>1010.59337569</v>
      </c>
      <c r="D382" s="86">
        <v>1005.8508468700001</v>
      </c>
      <c r="E382" s="86">
        <v>0</v>
      </c>
      <c r="F382" s="86">
        <v>100.58508469</v>
      </c>
      <c r="G382" s="86">
        <v>251.46271171999999</v>
      </c>
      <c r="H382" s="86">
        <v>502.92542343999997</v>
      </c>
      <c r="I382" s="86">
        <v>0</v>
      </c>
      <c r="J382" s="86">
        <v>553.21796577999999</v>
      </c>
      <c r="K382" s="86">
        <v>653.80305047000002</v>
      </c>
      <c r="L382" s="86">
        <v>754.38813515000004</v>
      </c>
    </row>
    <row r="383" spans="1:12" ht="12.75" customHeight="1" x14ac:dyDescent="0.2">
      <c r="A383" s="85" t="s">
        <v>164</v>
      </c>
      <c r="B383" s="85">
        <v>14</v>
      </c>
      <c r="C383" s="86">
        <v>1053.78186048</v>
      </c>
      <c r="D383" s="86">
        <v>1048.8599948599999</v>
      </c>
      <c r="E383" s="86">
        <v>0</v>
      </c>
      <c r="F383" s="86">
        <v>104.88599949</v>
      </c>
      <c r="G383" s="86">
        <v>262.21499871999998</v>
      </c>
      <c r="H383" s="86">
        <v>524.42999742999996</v>
      </c>
      <c r="I383" s="86">
        <v>0</v>
      </c>
      <c r="J383" s="86">
        <v>576.87299716999996</v>
      </c>
      <c r="K383" s="86">
        <v>681.75899665999998</v>
      </c>
      <c r="L383" s="86">
        <v>786.64499615</v>
      </c>
    </row>
    <row r="384" spans="1:12" ht="12.75" customHeight="1" x14ac:dyDescent="0.2">
      <c r="A384" s="85" t="s">
        <v>164</v>
      </c>
      <c r="B384" s="85">
        <v>15</v>
      </c>
      <c r="C384" s="86">
        <v>1034.0658918399999</v>
      </c>
      <c r="D384" s="86">
        <v>1029.1108140599999</v>
      </c>
      <c r="E384" s="86">
        <v>0</v>
      </c>
      <c r="F384" s="86">
        <v>102.91108140999999</v>
      </c>
      <c r="G384" s="86">
        <v>257.27770351999999</v>
      </c>
      <c r="H384" s="86">
        <v>514.55540702999997</v>
      </c>
      <c r="I384" s="86">
        <v>0</v>
      </c>
      <c r="J384" s="86">
        <v>566.01094773</v>
      </c>
      <c r="K384" s="86">
        <v>668.92202913999995</v>
      </c>
      <c r="L384" s="86">
        <v>771.83311055000001</v>
      </c>
    </row>
    <row r="385" spans="1:12" ht="12.75" customHeight="1" x14ac:dyDescent="0.2">
      <c r="A385" s="85" t="s">
        <v>164</v>
      </c>
      <c r="B385" s="85">
        <v>16</v>
      </c>
      <c r="C385" s="86">
        <v>1013.8377565</v>
      </c>
      <c r="D385" s="86">
        <v>1008.55864515</v>
      </c>
      <c r="E385" s="86">
        <v>0</v>
      </c>
      <c r="F385" s="86">
        <v>100.85586452</v>
      </c>
      <c r="G385" s="86">
        <v>252.13966128999999</v>
      </c>
      <c r="H385" s="86">
        <v>504.27932257999998</v>
      </c>
      <c r="I385" s="86">
        <v>0</v>
      </c>
      <c r="J385" s="86">
        <v>554.70725483000001</v>
      </c>
      <c r="K385" s="86">
        <v>655.56311934999997</v>
      </c>
      <c r="L385" s="86">
        <v>756.41898386000003</v>
      </c>
    </row>
    <row r="386" spans="1:12" ht="12.75" customHeight="1" x14ac:dyDescent="0.2">
      <c r="A386" s="85" t="s">
        <v>164</v>
      </c>
      <c r="B386" s="85">
        <v>17</v>
      </c>
      <c r="C386" s="86">
        <v>963.39243867000005</v>
      </c>
      <c r="D386" s="86">
        <v>958.60121104999996</v>
      </c>
      <c r="E386" s="86">
        <v>0</v>
      </c>
      <c r="F386" s="86">
        <v>95.860121109999994</v>
      </c>
      <c r="G386" s="86">
        <v>239.65030275999999</v>
      </c>
      <c r="H386" s="86">
        <v>479.30060552999998</v>
      </c>
      <c r="I386" s="86">
        <v>0</v>
      </c>
      <c r="J386" s="86">
        <v>527.23066607999999</v>
      </c>
      <c r="K386" s="86">
        <v>623.09078718000001</v>
      </c>
      <c r="L386" s="86">
        <v>718.95090829000003</v>
      </c>
    </row>
    <row r="387" spans="1:12" ht="12.75" customHeight="1" x14ac:dyDescent="0.2">
      <c r="A387" s="85" t="s">
        <v>164</v>
      </c>
      <c r="B387" s="85">
        <v>18</v>
      </c>
      <c r="C387" s="86">
        <v>870.24270409999997</v>
      </c>
      <c r="D387" s="86">
        <v>866.06484351999995</v>
      </c>
      <c r="E387" s="86">
        <v>0</v>
      </c>
      <c r="F387" s="86">
        <v>86.606484350000002</v>
      </c>
      <c r="G387" s="86">
        <v>216.51621087999999</v>
      </c>
      <c r="H387" s="86">
        <v>433.03242175999998</v>
      </c>
      <c r="I387" s="86">
        <v>0</v>
      </c>
      <c r="J387" s="86">
        <v>476.33566394000002</v>
      </c>
      <c r="K387" s="86">
        <v>562.94214828999998</v>
      </c>
      <c r="L387" s="86">
        <v>649.54863264000005</v>
      </c>
    </row>
    <row r="388" spans="1:12" ht="12.75" customHeight="1" x14ac:dyDescent="0.2">
      <c r="A388" s="85" t="s">
        <v>164</v>
      </c>
      <c r="B388" s="85">
        <v>19</v>
      </c>
      <c r="C388" s="86">
        <v>819.67147261000002</v>
      </c>
      <c r="D388" s="86">
        <v>815.85308502999999</v>
      </c>
      <c r="E388" s="86">
        <v>0</v>
      </c>
      <c r="F388" s="86">
        <v>81.585308499999996</v>
      </c>
      <c r="G388" s="86">
        <v>203.96327126</v>
      </c>
      <c r="H388" s="86">
        <v>407.92654252</v>
      </c>
      <c r="I388" s="86">
        <v>0</v>
      </c>
      <c r="J388" s="86">
        <v>448.71919677</v>
      </c>
      <c r="K388" s="86">
        <v>530.30450527000005</v>
      </c>
      <c r="L388" s="86">
        <v>611.88981377000005</v>
      </c>
    </row>
    <row r="389" spans="1:12" ht="12.75" customHeight="1" x14ac:dyDescent="0.2">
      <c r="A389" s="85" t="s">
        <v>164</v>
      </c>
      <c r="B389" s="85">
        <v>20</v>
      </c>
      <c r="C389" s="86">
        <v>835.34679212000003</v>
      </c>
      <c r="D389" s="86">
        <v>831.61056189999999</v>
      </c>
      <c r="E389" s="86">
        <v>0</v>
      </c>
      <c r="F389" s="86">
        <v>83.161056189999996</v>
      </c>
      <c r="G389" s="86">
        <v>207.90264048</v>
      </c>
      <c r="H389" s="86">
        <v>415.80528095</v>
      </c>
      <c r="I389" s="86">
        <v>0</v>
      </c>
      <c r="J389" s="86">
        <v>457.38580904999998</v>
      </c>
      <c r="K389" s="86">
        <v>540.54686523999999</v>
      </c>
      <c r="L389" s="86">
        <v>623.70792143000006</v>
      </c>
    </row>
    <row r="390" spans="1:12" ht="12.75" customHeight="1" x14ac:dyDescent="0.2">
      <c r="A390" s="85" t="s">
        <v>164</v>
      </c>
      <c r="B390" s="85">
        <v>21</v>
      </c>
      <c r="C390" s="86">
        <v>840.75112927999999</v>
      </c>
      <c r="D390" s="86">
        <v>836.84182109999995</v>
      </c>
      <c r="E390" s="86">
        <v>0</v>
      </c>
      <c r="F390" s="86">
        <v>83.684182109999995</v>
      </c>
      <c r="G390" s="86">
        <v>209.21045527999999</v>
      </c>
      <c r="H390" s="86">
        <v>418.42091054999997</v>
      </c>
      <c r="I390" s="86">
        <v>0</v>
      </c>
      <c r="J390" s="86">
        <v>460.26300161</v>
      </c>
      <c r="K390" s="86">
        <v>543.94718372</v>
      </c>
      <c r="L390" s="86">
        <v>627.63136583000005</v>
      </c>
    </row>
    <row r="391" spans="1:12" ht="12.75" customHeight="1" x14ac:dyDescent="0.2">
      <c r="A391" s="85" t="s">
        <v>164</v>
      </c>
      <c r="B391" s="85">
        <v>22</v>
      </c>
      <c r="C391" s="86">
        <v>847.75484354000002</v>
      </c>
      <c r="D391" s="86">
        <v>843.74398373999998</v>
      </c>
      <c r="E391" s="86">
        <v>0</v>
      </c>
      <c r="F391" s="86">
        <v>84.374398369999994</v>
      </c>
      <c r="G391" s="86">
        <v>210.93599594</v>
      </c>
      <c r="H391" s="86">
        <v>421.87199186999999</v>
      </c>
      <c r="I391" s="86">
        <v>0</v>
      </c>
      <c r="J391" s="86">
        <v>464.05919105999999</v>
      </c>
      <c r="K391" s="86">
        <v>548.43358942999998</v>
      </c>
      <c r="L391" s="86">
        <v>632.80798780999999</v>
      </c>
    </row>
    <row r="392" spans="1:12" ht="12.75" customHeight="1" x14ac:dyDescent="0.2">
      <c r="A392" s="85" t="s">
        <v>164</v>
      </c>
      <c r="B392" s="85">
        <v>23</v>
      </c>
      <c r="C392" s="86">
        <v>875.65584659000001</v>
      </c>
      <c r="D392" s="86">
        <v>871.55044910000004</v>
      </c>
      <c r="E392" s="86">
        <v>0</v>
      </c>
      <c r="F392" s="86">
        <v>87.155044910000001</v>
      </c>
      <c r="G392" s="86">
        <v>217.88761228000001</v>
      </c>
      <c r="H392" s="86">
        <v>435.77522455000002</v>
      </c>
      <c r="I392" s="86">
        <v>0</v>
      </c>
      <c r="J392" s="86">
        <v>479.35274700999997</v>
      </c>
      <c r="K392" s="86">
        <v>566.50779192000005</v>
      </c>
      <c r="L392" s="86">
        <v>653.66283682999995</v>
      </c>
    </row>
    <row r="393" spans="1:12" ht="12.75" customHeight="1" x14ac:dyDescent="0.2">
      <c r="A393" s="85" t="s">
        <v>164</v>
      </c>
      <c r="B393" s="85">
        <v>24</v>
      </c>
      <c r="C393" s="86">
        <v>946.64679088000003</v>
      </c>
      <c r="D393" s="86">
        <v>942.46464828000001</v>
      </c>
      <c r="E393" s="86">
        <v>0</v>
      </c>
      <c r="F393" s="86">
        <v>94.246464829999994</v>
      </c>
      <c r="G393" s="86">
        <v>235.61616207</v>
      </c>
      <c r="H393" s="86">
        <v>471.23232414</v>
      </c>
      <c r="I393" s="86">
        <v>0</v>
      </c>
      <c r="J393" s="86">
        <v>518.35555654999996</v>
      </c>
      <c r="K393" s="86">
        <v>612.60202138</v>
      </c>
      <c r="L393" s="86">
        <v>706.84848621000003</v>
      </c>
    </row>
    <row r="394" spans="1:12" ht="12.75" customHeight="1" x14ac:dyDescent="0.2">
      <c r="A394" s="85" t="s">
        <v>165</v>
      </c>
      <c r="B394" s="85">
        <v>1</v>
      </c>
      <c r="C394" s="86">
        <v>1056.2311079799999</v>
      </c>
      <c r="D394" s="86">
        <v>1051.46575891</v>
      </c>
      <c r="E394" s="86">
        <v>0</v>
      </c>
      <c r="F394" s="86">
        <v>105.14657588999999</v>
      </c>
      <c r="G394" s="86">
        <v>262.86643973000002</v>
      </c>
      <c r="H394" s="86">
        <v>525.73287946000005</v>
      </c>
      <c r="I394" s="86">
        <v>0</v>
      </c>
      <c r="J394" s="86">
        <v>578.30616740000005</v>
      </c>
      <c r="K394" s="86">
        <v>683.45274328999994</v>
      </c>
      <c r="L394" s="86">
        <v>788.59931917999995</v>
      </c>
    </row>
    <row r="395" spans="1:12" ht="12.75" customHeight="1" x14ac:dyDescent="0.2">
      <c r="A395" s="85" t="s">
        <v>165</v>
      </c>
      <c r="B395" s="85">
        <v>2</v>
      </c>
      <c r="C395" s="86">
        <v>1142.6560954700001</v>
      </c>
      <c r="D395" s="86">
        <v>1137.4436940400001</v>
      </c>
      <c r="E395" s="86">
        <v>0</v>
      </c>
      <c r="F395" s="86">
        <v>113.7443694</v>
      </c>
      <c r="G395" s="86">
        <v>284.36092351000002</v>
      </c>
      <c r="H395" s="86">
        <v>568.72184702000004</v>
      </c>
      <c r="I395" s="86">
        <v>0</v>
      </c>
      <c r="J395" s="86">
        <v>625.59403171999998</v>
      </c>
      <c r="K395" s="86">
        <v>739.33840112999997</v>
      </c>
      <c r="L395" s="86">
        <v>853.08277052999995</v>
      </c>
    </row>
    <row r="396" spans="1:12" ht="12.75" customHeight="1" x14ac:dyDescent="0.2">
      <c r="A396" s="85" t="s">
        <v>165</v>
      </c>
      <c r="B396" s="85">
        <v>3</v>
      </c>
      <c r="C396" s="86">
        <v>1203.68527937</v>
      </c>
      <c r="D396" s="86">
        <v>1198.14841566</v>
      </c>
      <c r="E396" s="86">
        <v>0</v>
      </c>
      <c r="F396" s="86">
        <v>119.81484157</v>
      </c>
      <c r="G396" s="86">
        <v>299.53710391999999</v>
      </c>
      <c r="H396" s="86">
        <v>599.07420782999998</v>
      </c>
      <c r="I396" s="86">
        <v>0</v>
      </c>
      <c r="J396" s="86">
        <v>658.98162861000003</v>
      </c>
      <c r="K396" s="86">
        <v>778.79647018000003</v>
      </c>
      <c r="L396" s="86">
        <v>898.61131175000003</v>
      </c>
    </row>
    <row r="397" spans="1:12" ht="12.75" customHeight="1" x14ac:dyDescent="0.2">
      <c r="A397" s="85" t="s">
        <v>165</v>
      </c>
      <c r="B397" s="85">
        <v>4</v>
      </c>
      <c r="C397" s="86">
        <v>1189.9615965</v>
      </c>
      <c r="D397" s="86">
        <v>1184.6184739</v>
      </c>
      <c r="E397" s="86">
        <v>0</v>
      </c>
      <c r="F397" s="86">
        <v>118.46184739</v>
      </c>
      <c r="G397" s="86">
        <v>296.15461848000001</v>
      </c>
      <c r="H397" s="86">
        <v>592.30923695000001</v>
      </c>
      <c r="I397" s="86">
        <v>0</v>
      </c>
      <c r="J397" s="86">
        <v>651.54016064999996</v>
      </c>
      <c r="K397" s="86">
        <v>770.00200803999996</v>
      </c>
      <c r="L397" s="86">
        <v>888.46385542999997</v>
      </c>
    </row>
    <row r="398" spans="1:12" ht="12.75" customHeight="1" x14ac:dyDescent="0.2">
      <c r="A398" s="85" t="s">
        <v>165</v>
      </c>
      <c r="B398" s="85">
        <v>5</v>
      </c>
      <c r="C398" s="86">
        <v>1180.0435855200001</v>
      </c>
      <c r="D398" s="86">
        <v>1174.74071783</v>
      </c>
      <c r="E398" s="86">
        <v>0</v>
      </c>
      <c r="F398" s="86">
        <v>117.47407178</v>
      </c>
      <c r="G398" s="86">
        <v>293.68517945999997</v>
      </c>
      <c r="H398" s="86">
        <v>587.37035891999994</v>
      </c>
      <c r="I398" s="86">
        <v>0</v>
      </c>
      <c r="J398" s="86">
        <v>646.10739480999996</v>
      </c>
      <c r="K398" s="86">
        <v>763.58146658999999</v>
      </c>
      <c r="L398" s="86">
        <v>881.05553837000002</v>
      </c>
    </row>
    <row r="399" spans="1:12" ht="12.75" customHeight="1" x14ac:dyDescent="0.2">
      <c r="A399" s="85" t="s">
        <v>165</v>
      </c>
      <c r="B399" s="85">
        <v>6</v>
      </c>
      <c r="C399" s="86">
        <v>1166.13036134</v>
      </c>
      <c r="D399" s="86">
        <v>1160.80879239</v>
      </c>
      <c r="E399" s="86">
        <v>0</v>
      </c>
      <c r="F399" s="86">
        <v>116.08087924</v>
      </c>
      <c r="G399" s="86">
        <v>290.20219809999998</v>
      </c>
      <c r="H399" s="86">
        <v>580.40439619999995</v>
      </c>
      <c r="I399" s="86">
        <v>0</v>
      </c>
      <c r="J399" s="86">
        <v>638.44483580999997</v>
      </c>
      <c r="K399" s="86">
        <v>754.52571505000003</v>
      </c>
      <c r="L399" s="86">
        <v>870.60659428999998</v>
      </c>
    </row>
    <row r="400" spans="1:12" ht="12.75" customHeight="1" x14ac:dyDescent="0.2">
      <c r="A400" s="85" t="s">
        <v>165</v>
      </c>
      <c r="B400" s="85">
        <v>7</v>
      </c>
      <c r="C400" s="86">
        <v>1146.8832322000001</v>
      </c>
      <c r="D400" s="86">
        <v>1141.1031986200001</v>
      </c>
      <c r="E400" s="86">
        <v>0</v>
      </c>
      <c r="F400" s="86">
        <v>114.11031986</v>
      </c>
      <c r="G400" s="86">
        <v>285.27579966000002</v>
      </c>
      <c r="H400" s="86">
        <v>570.55159931000003</v>
      </c>
      <c r="I400" s="86">
        <v>0</v>
      </c>
      <c r="J400" s="86">
        <v>627.60675923999997</v>
      </c>
      <c r="K400" s="86">
        <v>741.71707909999998</v>
      </c>
      <c r="L400" s="86">
        <v>855.82739896999999</v>
      </c>
    </row>
    <row r="401" spans="1:12" ht="12.75" customHeight="1" x14ac:dyDescent="0.2">
      <c r="A401" s="85" t="s">
        <v>165</v>
      </c>
      <c r="B401" s="85">
        <v>8</v>
      </c>
      <c r="C401" s="86">
        <v>1056.64512655</v>
      </c>
      <c r="D401" s="86">
        <v>1050.99943583</v>
      </c>
      <c r="E401" s="86">
        <v>0</v>
      </c>
      <c r="F401" s="86">
        <v>105.09994358</v>
      </c>
      <c r="G401" s="86">
        <v>262.74985895999998</v>
      </c>
      <c r="H401" s="86">
        <v>525.49971791999997</v>
      </c>
      <c r="I401" s="86">
        <v>0</v>
      </c>
      <c r="J401" s="86">
        <v>578.04968971000005</v>
      </c>
      <c r="K401" s="86">
        <v>683.14963329</v>
      </c>
      <c r="L401" s="86">
        <v>788.24957687000006</v>
      </c>
    </row>
    <row r="402" spans="1:12" ht="12.75" customHeight="1" x14ac:dyDescent="0.2">
      <c r="A402" s="85" t="s">
        <v>165</v>
      </c>
      <c r="B402" s="85">
        <v>9</v>
      </c>
      <c r="C402" s="86">
        <v>966.94089224000004</v>
      </c>
      <c r="D402" s="86">
        <v>961.83504477999998</v>
      </c>
      <c r="E402" s="86">
        <v>0</v>
      </c>
      <c r="F402" s="86">
        <v>96.183504479999996</v>
      </c>
      <c r="G402" s="86">
        <v>240.4587612</v>
      </c>
      <c r="H402" s="86">
        <v>480.91752238999999</v>
      </c>
      <c r="I402" s="86">
        <v>0</v>
      </c>
      <c r="J402" s="86">
        <v>529.00927463000005</v>
      </c>
      <c r="K402" s="86">
        <v>625.19277910999995</v>
      </c>
      <c r="L402" s="86">
        <v>721.37628358999996</v>
      </c>
    </row>
    <row r="403" spans="1:12" ht="12.75" customHeight="1" x14ac:dyDescent="0.2">
      <c r="A403" s="85" t="s">
        <v>165</v>
      </c>
      <c r="B403" s="85">
        <v>10</v>
      </c>
      <c r="C403" s="86">
        <v>899.45690809999996</v>
      </c>
      <c r="D403" s="86">
        <v>894.84092309000005</v>
      </c>
      <c r="E403" s="86">
        <v>0</v>
      </c>
      <c r="F403" s="86">
        <v>89.484092309999994</v>
      </c>
      <c r="G403" s="86">
        <v>223.71023077000001</v>
      </c>
      <c r="H403" s="86">
        <v>447.42046155000003</v>
      </c>
      <c r="I403" s="86">
        <v>0</v>
      </c>
      <c r="J403" s="86">
        <v>492.16250769999999</v>
      </c>
      <c r="K403" s="86">
        <v>581.64660001000004</v>
      </c>
      <c r="L403" s="86">
        <v>671.13069231999998</v>
      </c>
    </row>
    <row r="404" spans="1:12" ht="12.75" customHeight="1" x14ac:dyDescent="0.2">
      <c r="A404" s="85" t="s">
        <v>165</v>
      </c>
      <c r="B404" s="85">
        <v>11</v>
      </c>
      <c r="C404" s="86">
        <v>867.85150252999995</v>
      </c>
      <c r="D404" s="86">
        <v>863.29749675999994</v>
      </c>
      <c r="E404" s="86">
        <v>0</v>
      </c>
      <c r="F404" s="86">
        <v>86.329749680000006</v>
      </c>
      <c r="G404" s="86">
        <v>215.82437418999999</v>
      </c>
      <c r="H404" s="86">
        <v>431.64874837999997</v>
      </c>
      <c r="I404" s="86">
        <v>0</v>
      </c>
      <c r="J404" s="86">
        <v>474.81362322000001</v>
      </c>
      <c r="K404" s="86">
        <v>561.14337289000002</v>
      </c>
      <c r="L404" s="86">
        <v>647.47312256999999</v>
      </c>
    </row>
    <row r="405" spans="1:12" ht="12.75" customHeight="1" x14ac:dyDescent="0.2">
      <c r="A405" s="85" t="s">
        <v>165</v>
      </c>
      <c r="B405" s="85">
        <v>12</v>
      </c>
      <c r="C405" s="86">
        <v>930.52587851999999</v>
      </c>
      <c r="D405" s="86">
        <v>925.54121047000001</v>
      </c>
      <c r="E405" s="86">
        <v>0</v>
      </c>
      <c r="F405" s="86">
        <v>92.554121050000006</v>
      </c>
      <c r="G405" s="86">
        <v>231.38530262</v>
      </c>
      <c r="H405" s="86">
        <v>462.77060524000001</v>
      </c>
      <c r="I405" s="86">
        <v>0</v>
      </c>
      <c r="J405" s="86">
        <v>509.04766575999997</v>
      </c>
      <c r="K405" s="86">
        <v>601.60178681000002</v>
      </c>
      <c r="L405" s="86">
        <v>694.15590784999995</v>
      </c>
    </row>
    <row r="406" spans="1:12" ht="12.75" customHeight="1" x14ac:dyDescent="0.2">
      <c r="A406" s="85" t="s">
        <v>165</v>
      </c>
      <c r="B406" s="85">
        <v>13</v>
      </c>
      <c r="C406" s="86">
        <v>1005.82652135</v>
      </c>
      <c r="D406" s="86">
        <v>1000.9909484</v>
      </c>
      <c r="E406" s="86">
        <v>0</v>
      </c>
      <c r="F406" s="86">
        <v>100.09909484000001</v>
      </c>
      <c r="G406" s="86">
        <v>250.24773709999999</v>
      </c>
      <c r="H406" s="86">
        <v>500.49547419999999</v>
      </c>
      <c r="I406" s="86">
        <v>0</v>
      </c>
      <c r="J406" s="86">
        <v>550.54502162000006</v>
      </c>
      <c r="K406" s="86">
        <v>650.64411645999996</v>
      </c>
      <c r="L406" s="86">
        <v>750.74321129999998</v>
      </c>
    </row>
    <row r="407" spans="1:12" ht="12.75" customHeight="1" x14ac:dyDescent="0.2">
      <c r="A407" s="85" t="s">
        <v>165</v>
      </c>
      <c r="B407" s="85">
        <v>14</v>
      </c>
      <c r="C407" s="86">
        <v>1029.4559080199999</v>
      </c>
      <c r="D407" s="86">
        <v>1024.63603859</v>
      </c>
      <c r="E407" s="86">
        <v>0</v>
      </c>
      <c r="F407" s="86">
        <v>102.46360386000001</v>
      </c>
      <c r="G407" s="86">
        <v>256.15900964999997</v>
      </c>
      <c r="H407" s="86">
        <v>512.31801929999995</v>
      </c>
      <c r="I407" s="86">
        <v>0</v>
      </c>
      <c r="J407" s="86">
        <v>563.54982122000001</v>
      </c>
      <c r="K407" s="86">
        <v>666.01342508000005</v>
      </c>
      <c r="L407" s="86">
        <v>768.47702893999997</v>
      </c>
    </row>
    <row r="408" spans="1:12" ht="12.75" customHeight="1" x14ac:dyDescent="0.2">
      <c r="A408" s="85" t="s">
        <v>165</v>
      </c>
      <c r="B408" s="85">
        <v>15</v>
      </c>
      <c r="C408" s="86">
        <v>1034.6481074599999</v>
      </c>
      <c r="D408" s="86">
        <v>1029.9490449299999</v>
      </c>
      <c r="E408" s="86">
        <v>0</v>
      </c>
      <c r="F408" s="86">
        <v>102.99490449</v>
      </c>
      <c r="G408" s="86">
        <v>257.48726123</v>
      </c>
      <c r="H408" s="86">
        <v>514.97452247000001</v>
      </c>
      <c r="I408" s="86">
        <v>0</v>
      </c>
      <c r="J408" s="86">
        <v>566.47197471000004</v>
      </c>
      <c r="K408" s="86">
        <v>669.46687919999999</v>
      </c>
      <c r="L408" s="86">
        <v>772.46178369999996</v>
      </c>
    </row>
    <row r="409" spans="1:12" ht="12.75" customHeight="1" x14ac:dyDescent="0.2">
      <c r="A409" s="85" t="s">
        <v>165</v>
      </c>
      <c r="B409" s="85">
        <v>16</v>
      </c>
      <c r="C409" s="86">
        <v>1032.46353473</v>
      </c>
      <c r="D409" s="86">
        <v>1027.73161519</v>
      </c>
      <c r="E409" s="86">
        <v>0</v>
      </c>
      <c r="F409" s="86">
        <v>102.77316152</v>
      </c>
      <c r="G409" s="86">
        <v>256.93290380000002</v>
      </c>
      <c r="H409" s="86">
        <v>513.86580760000004</v>
      </c>
      <c r="I409" s="86">
        <v>0</v>
      </c>
      <c r="J409" s="86">
        <v>565.25238835000005</v>
      </c>
      <c r="K409" s="86">
        <v>668.02554986999996</v>
      </c>
      <c r="L409" s="86">
        <v>770.79871138999999</v>
      </c>
    </row>
    <row r="410" spans="1:12" ht="12.75" customHeight="1" x14ac:dyDescent="0.2">
      <c r="A410" s="85" t="s">
        <v>165</v>
      </c>
      <c r="B410" s="85">
        <v>17</v>
      </c>
      <c r="C410" s="86">
        <v>983.03444816000001</v>
      </c>
      <c r="D410" s="86">
        <v>978.62485688000004</v>
      </c>
      <c r="E410" s="86">
        <v>0</v>
      </c>
      <c r="F410" s="86">
        <v>97.86248569</v>
      </c>
      <c r="G410" s="86">
        <v>244.65621422000001</v>
      </c>
      <c r="H410" s="86">
        <v>489.31242844000002</v>
      </c>
      <c r="I410" s="86">
        <v>0</v>
      </c>
      <c r="J410" s="86">
        <v>538.24367127999994</v>
      </c>
      <c r="K410" s="86">
        <v>636.10615697000003</v>
      </c>
      <c r="L410" s="86">
        <v>733.96864266</v>
      </c>
    </row>
    <row r="411" spans="1:12" ht="12.75" customHeight="1" x14ac:dyDescent="0.2">
      <c r="A411" s="85" t="s">
        <v>165</v>
      </c>
      <c r="B411" s="85">
        <v>18</v>
      </c>
      <c r="C411" s="86">
        <v>872.66631267000002</v>
      </c>
      <c r="D411" s="86">
        <v>868.55415579999999</v>
      </c>
      <c r="E411" s="86">
        <v>0</v>
      </c>
      <c r="F411" s="86">
        <v>86.855415579999999</v>
      </c>
      <c r="G411" s="86">
        <v>217.13853895</v>
      </c>
      <c r="H411" s="86">
        <v>434.27707789999999</v>
      </c>
      <c r="I411" s="86">
        <v>0</v>
      </c>
      <c r="J411" s="86">
        <v>477.70478568999999</v>
      </c>
      <c r="K411" s="86">
        <v>564.56020126999999</v>
      </c>
      <c r="L411" s="86">
        <v>651.41561684999999</v>
      </c>
    </row>
    <row r="412" spans="1:12" ht="12.75" customHeight="1" x14ac:dyDescent="0.2">
      <c r="A412" s="85" t="s">
        <v>165</v>
      </c>
      <c r="B412" s="85">
        <v>19</v>
      </c>
      <c r="C412" s="86">
        <v>817.00089453999999</v>
      </c>
      <c r="D412" s="86">
        <v>813.33454747999997</v>
      </c>
      <c r="E412" s="86">
        <v>0</v>
      </c>
      <c r="F412" s="86">
        <v>81.333454750000001</v>
      </c>
      <c r="G412" s="86">
        <v>203.33363686999999</v>
      </c>
      <c r="H412" s="86">
        <v>406.66727373999998</v>
      </c>
      <c r="I412" s="86">
        <v>0</v>
      </c>
      <c r="J412" s="86">
        <v>447.33400110999997</v>
      </c>
      <c r="K412" s="86">
        <v>528.66745586000002</v>
      </c>
      <c r="L412" s="86">
        <v>610.00091061000001</v>
      </c>
    </row>
    <row r="413" spans="1:12" ht="12.75" customHeight="1" x14ac:dyDescent="0.2">
      <c r="A413" s="85" t="s">
        <v>165</v>
      </c>
      <c r="B413" s="85">
        <v>20</v>
      </c>
      <c r="C413" s="86">
        <v>820.15973193000002</v>
      </c>
      <c r="D413" s="86">
        <v>816.51155486000005</v>
      </c>
      <c r="E413" s="86">
        <v>0</v>
      </c>
      <c r="F413" s="86">
        <v>81.651155489999994</v>
      </c>
      <c r="G413" s="86">
        <v>204.12788871999999</v>
      </c>
      <c r="H413" s="86">
        <v>408.25577743000002</v>
      </c>
      <c r="I413" s="86">
        <v>0</v>
      </c>
      <c r="J413" s="86">
        <v>449.08135516999999</v>
      </c>
      <c r="K413" s="86">
        <v>530.73251066</v>
      </c>
      <c r="L413" s="86">
        <v>612.38366614999995</v>
      </c>
    </row>
    <row r="414" spans="1:12" ht="12.75" customHeight="1" x14ac:dyDescent="0.2">
      <c r="A414" s="85" t="s">
        <v>165</v>
      </c>
      <c r="B414" s="85">
        <v>21</v>
      </c>
      <c r="C414" s="86">
        <v>831.86270860000002</v>
      </c>
      <c r="D414" s="86">
        <v>828.10727800999996</v>
      </c>
      <c r="E414" s="86">
        <v>0</v>
      </c>
      <c r="F414" s="86">
        <v>82.810727799999995</v>
      </c>
      <c r="G414" s="86">
        <v>207.02681949999999</v>
      </c>
      <c r="H414" s="86">
        <v>414.05363900999998</v>
      </c>
      <c r="I414" s="86">
        <v>0</v>
      </c>
      <c r="J414" s="86">
        <v>455.45900290999998</v>
      </c>
      <c r="K414" s="86">
        <v>538.26973070999998</v>
      </c>
      <c r="L414" s="86">
        <v>621.08045850999997</v>
      </c>
    </row>
    <row r="415" spans="1:12" ht="12.75" customHeight="1" x14ac:dyDescent="0.2">
      <c r="A415" s="85" t="s">
        <v>165</v>
      </c>
      <c r="B415" s="85">
        <v>22</v>
      </c>
      <c r="C415" s="86">
        <v>848.78246772</v>
      </c>
      <c r="D415" s="86">
        <v>844.93486026000005</v>
      </c>
      <c r="E415" s="86">
        <v>0</v>
      </c>
      <c r="F415" s="86">
        <v>84.49348603</v>
      </c>
      <c r="G415" s="86">
        <v>211.23371506999999</v>
      </c>
      <c r="H415" s="86">
        <v>422.46743013000003</v>
      </c>
      <c r="I415" s="86">
        <v>0</v>
      </c>
      <c r="J415" s="86">
        <v>464.71417314000001</v>
      </c>
      <c r="K415" s="86">
        <v>549.20765917000006</v>
      </c>
      <c r="L415" s="86">
        <v>633.70114520000004</v>
      </c>
    </row>
    <row r="416" spans="1:12" ht="12.75" customHeight="1" x14ac:dyDescent="0.2">
      <c r="A416" s="85" t="s">
        <v>165</v>
      </c>
      <c r="B416" s="85">
        <v>23</v>
      </c>
      <c r="C416" s="86">
        <v>879.66575584999998</v>
      </c>
      <c r="D416" s="86">
        <v>875.69747433999999</v>
      </c>
      <c r="E416" s="86">
        <v>0</v>
      </c>
      <c r="F416" s="86">
        <v>87.569747430000007</v>
      </c>
      <c r="G416" s="86">
        <v>218.92436859</v>
      </c>
      <c r="H416" s="86">
        <v>437.84873716999999</v>
      </c>
      <c r="I416" s="86">
        <v>0</v>
      </c>
      <c r="J416" s="86">
        <v>481.63361089</v>
      </c>
      <c r="K416" s="86">
        <v>569.20335832000001</v>
      </c>
      <c r="L416" s="86">
        <v>656.77310576000002</v>
      </c>
    </row>
    <row r="417" spans="1:12" ht="12.75" customHeight="1" x14ac:dyDescent="0.2">
      <c r="A417" s="85" t="s">
        <v>165</v>
      </c>
      <c r="B417" s="85">
        <v>24</v>
      </c>
      <c r="C417" s="86">
        <v>951.85302234999995</v>
      </c>
      <c r="D417" s="86">
        <v>947.61875118</v>
      </c>
      <c r="E417" s="86">
        <v>0</v>
      </c>
      <c r="F417" s="86">
        <v>94.761875119999999</v>
      </c>
      <c r="G417" s="86">
        <v>236.9046878</v>
      </c>
      <c r="H417" s="86">
        <v>473.80937559</v>
      </c>
      <c r="I417" s="86">
        <v>0</v>
      </c>
      <c r="J417" s="86">
        <v>521.19031314999995</v>
      </c>
      <c r="K417" s="86">
        <v>615.95218826999997</v>
      </c>
      <c r="L417" s="86">
        <v>710.71406338999998</v>
      </c>
    </row>
    <row r="418" spans="1:12" ht="12.75" customHeight="1" x14ac:dyDescent="0.2">
      <c r="A418" s="85" t="s">
        <v>166</v>
      </c>
      <c r="B418" s="85">
        <v>1</v>
      </c>
      <c r="C418" s="86">
        <v>1104.29542664</v>
      </c>
      <c r="D418" s="86">
        <v>1099.3062943299999</v>
      </c>
      <c r="E418" s="86">
        <v>0</v>
      </c>
      <c r="F418" s="86">
        <v>109.93062943</v>
      </c>
      <c r="G418" s="86">
        <v>274.82657358</v>
      </c>
      <c r="H418" s="86">
        <v>549.65314717000001</v>
      </c>
      <c r="I418" s="86">
        <v>0</v>
      </c>
      <c r="J418" s="86">
        <v>604.61846188000004</v>
      </c>
      <c r="K418" s="86">
        <v>714.54909130999999</v>
      </c>
      <c r="L418" s="86">
        <v>824.47972074999996</v>
      </c>
    </row>
    <row r="419" spans="1:12" ht="12.75" customHeight="1" x14ac:dyDescent="0.2">
      <c r="A419" s="85" t="s">
        <v>166</v>
      </c>
      <c r="B419" s="85">
        <v>2</v>
      </c>
      <c r="C419" s="86">
        <v>1202.8737801699999</v>
      </c>
      <c r="D419" s="86">
        <v>1197.3461714600001</v>
      </c>
      <c r="E419" s="86">
        <v>0</v>
      </c>
      <c r="F419" s="86">
        <v>119.73461715000001</v>
      </c>
      <c r="G419" s="86">
        <v>299.33654287000002</v>
      </c>
      <c r="H419" s="86">
        <v>598.67308573000003</v>
      </c>
      <c r="I419" s="86">
        <v>0</v>
      </c>
      <c r="J419" s="86">
        <v>658.5403943</v>
      </c>
      <c r="K419" s="86">
        <v>778.27501144999997</v>
      </c>
      <c r="L419" s="86">
        <v>898.00962860000004</v>
      </c>
    </row>
    <row r="420" spans="1:12" ht="12.75" customHeight="1" x14ac:dyDescent="0.2">
      <c r="A420" s="85" t="s">
        <v>166</v>
      </c>
      <c r="B420" s="85">
        <v>3</v>
      </c>
      <c r="C420" s="86">
        <v>1269.73528956</v>
      </c>
      <c r="D420" s="86">
        <v>1263.6850735600001</v>
      </c>
      <c r="E420" s="86">
        <v>0</v>
      </c>
      <c r="F420" s="86">
        <v>126.36850736</v>
      </c>
      <c r="G420" s="86">
        <v>315.92126839000002</v>
      </c>
      <c r="H420" s="86">
        <v>631.84253678000005</v>
      </c>
      <c r="I420" s="86">
        <v>0</v>
      </c>
      <c r="J420" s="86">
        <v>695.02679046000003</v>
      </c>
      <c r="K420" s="86">
        <v>821.39529780999999</v>
      </c>
      <c r="L420" s="86">
        <v>947.76380516999996</v>
      </c>
    </row>
    <row r="421" spans="1:12" ht="12.75" customHeight="1" x14ac:dyDescent="0.2">
      <c r="A421" s="85" t="s">
        <v>166</v>
      </c>
      <c r="B421" s="85">
        <v>4</v>
      </c>
      <c r="C421" s="86">
        <v>1286.0972096200001</v>
      </c>
      <c r="D421" s="86">
        <v>1279.9692272100001</v>
      </c>
      <c r="E421" s="86">
        <v>0</v>
      </c>
      <c r="F421" s="86">
        <v>127.99692272</v>
      </c>
      <c r="G421" s="86">
        <v>319.99230679999999</v>
      </c>
      <c r="H421" s="86">
        <v>639.98461361</v>
      </c>
      <c r="I421" s="86">
        <v>0</v>
      </c>
      <c r="J421" s="86">
        <v>703.98307496999996</v>
      </c>
      <c r="K421" s="86">
        <v>831.97999769</v>
      </c>
      <c r="L421" s="86">
        <v>959.97692041000005</v>
      </c>
    </row>
    <row r="422" spans="1:12" ht="12.75" customHeight="1" x14ac:dyDescent="0.2">
      <c r="A422" s="85" t="s">
        <v>166</v>
      </c>
      <c r="B422" s="85">
        <v>5</v>
      </c>
      <c r="C422" s="86">
        <v>1285.1306369399999</v>
      </c>
      <c r="D422" s="86">
        <v>1279.1082809699999</v>
      </c>
      <c r="E422" s="86">
        <v>0</v>
      </c>
      <c r="F422" s="86">
        <v>127.9108281</v>
      </c>
      <c r="G422" s="86">
        <v>319.77707024</v>
      </c>
      <c r="H422" s="86">
        <v>639.55414049000001</v>
      </c>
      <c r="I422" s="86">
        <v>0</v>
      </c>
      <c r="J422" s="86">
        <v>703.50955452999995</v>
      </c>
      <c r="K422" s="86">
        <v>831.42038262999995</v>
      </c>
      <c r="L422" s="86">
        <v>959.33121072999995</v>
      </c>
    </row>
    <row r="423" spans="1:12" ht="12.75" customHeight="1" x14ac:dyDescent="0.2">
      <c r="A423" s="85" t="s">
        <v>166</v>
      </c>
      <c r="B423" s="85">
        <v>6</v>
      </c>
      <c r="C423" s="86">
        <v>1206.75790557</v>
      </c>
      <c r="D423" s="86">
        <v>1201.1376035999999</v>
      </c>
      <c r="E423" s="86">
        <v>0</v>
      </c>
      <c r="F423" s="86">
        <v>120.11376036</v>
      </c>
      <c r="G423" s="86">
        <v>300.28440089999998</v>
      </c>
      <c r="H423" s="86">
        <v>600.56880179999996</v>
      </c>
      <c r="I423" s="86">
        <v>0</v>
      </c>
      <c r="J423" s="86">
        <v>660.62568197999997</v>
      </c>
      <c r="K423" s="86">
        <v>780.73944233999998</v>
      </c>
      <c r="L423" s="86">
        <v>900.8532027</v>
      </c>
    </row>
    <row r="424" spans="1:12" ht="12.75" customHeight="1" x14ac:dyDescent="0.2">
      <c r="A424" s="85" t="s">
        <v>166</v>
      </c>
      <c r="B424" s="85">
        <v>7</v>
      </c>
      <c r="C424" s="86">
        <v>1142.08283691</v>
      </c>
      <c r="D424" s="86">
        <v>1136.7394087299999</v>
      </c>
      <c r="E424" s="86">
        <v>0</v>
      </c>
      <c r="F424" s="86">
        <v>113.67394087</v>
      </c>
      <c r="G424" s="86">
        <v>284.18485218000001</v>
      </c>
      <c r="H424" s="86">
        <v>568.36970437000002</v>
      </c>
      <c r="I424" s="86">
        <v>0</v>
      </c>
      <c r="J424" s="86">
        <v>625.20667479999997</v>
      </c>
      <c r="K424" s="86">
        <v>738.88061567</v>
      </c>
      <c r="L424" s="86">
        <v>852.55455655000003</v>
      </c>
    </row>
    <row r="425" spans="1:12" ht="12.75" customHeight="1" x14ac:dyDescent="0.2">
      <c r="A425" s="85" t="s">
        <v>166</v>
      </c>
      <c r="B425" s="85">
        <v>8</v>
      </c>
      <c r="C425" s="86">
        <v>1033.1847592700001</v>
      </c>
      <c r="D425" s="86">
        <v>1028.2587211099999</v>
      </c>
      <c r="E425" s="86">
        <v>0</v>
      </c>
      <c r="F425" s="86">
        <v>102.82587211000001</v>
      </c>
      <c r="G425" s="86">
        <v>257.06468028</v>
      </c>
      <c r="H425" s="86">
        <v>514.12936056000001</v>
      </c>
      <c r="I425" s="86">
        <v>0</v>
      </c>
      <c r="J425" s="86">
        <v>565.54229660999999</v>
      </c>
      <c r="K425" s="86">
        <v>668.36816871999997</v>
      </c>
      <c r="L425" s="86">
        <v>771.19404082999995</v>
      </c>
    </row>
    <row r="426" spans="1:12" ht="12.75" customHeight="1" x14ac:dyDescent="0.2">
      <c r="A426" s="85" t="s">
        <v>166</v>
      </c>
      <c r="B426" s="85">
        <v>9</v>
      </c>
      <c r="C426" s="86">
        <v>963.42230668000002</v>
      </c>
      <c r="D426" s="86">
        <v>958.75731427000005</v>
      </c>
      <c r="E426" s="86">
        <v>0</v>
      </c>
      <c r="F426" s="86">
        <v>95.875731430000002</v>
      </c>
      <c r="G426" s="86">
        <v>239.68932856999999</v>
      </c>
      <c r="H426" s="86">
        <v>479.37865713999997</v>
      </c>
      <c r="I426" s="86">
        <v>0</v>
      </c>
      <c r="J426" s="86">
        <v>527.31652284999996</v>
      </c>
      <c r="K426" s="86">
        <v>623.19225428000004</v>
      </c>
      <c r="L426" s="86">
        <v>719.06798570000001</v>
      </c>
    </row>
    <row r="427" spans="1:12" ht="12.75" customHeight="1" x14ac:dyDescent="0.2">
      <c r="A427" s="85" t="s">
        <v>166</v>
      </c>
      <c r="B427" s="85">
        <v>10</v>
      </c>
      <c r="C427" s="86">
        <v>882.77978179000002</v>
      </c>
      <c r="D427" s="86">
        <v>878.77688283999998</v>
      </c>
      <c r="E427" s="86">
        <v>0</v>
      </c>
      <c r="F427" s="86">
        <v>87.877688280000001</v>
      </c>
      <c r="G427" s="86">
        <v>219.69422071</v>
      </c>
      <c r="H427" s="86">
        <v>439.38844141999999</v>
      </c>
      <c r="I427" s="86">
        <v>0</v>
      </c>
      <c r="J427" s="86">
        <v>483.32728556000001</v>
      </c>
      <c r="K427" s="86">
        <v>571.20497384999999</v>
      </c>
      <c r="L427" s="86">
        <v>659.08266213000002</v>
      </c>
    </row>
    <row r="428" spans="1:12" ht="12.75" customHeight="1" x14ac:dyDescent="0.2">
      <c r="A428" s="85" t="s">
        <v>166</v>
      </c>
      <c r="B428" s="85">
        <v>11</v>
      </c>
      <c r="C428" s="86">
        <v>876.42148509000003</v>
      </c>
      <c r="D428" s="86">
        <v>872.18291360000001</v>
      </c>
      <c r="E428" s="86">
        <v>0</v>
      </c>
      <c r="F428" s="86">
        <v>87.218291359999995</v>
      </c>
      <c r="G428" s="86">
        <v>218.0457284</v>
      </c>
      <c r="H428" s="86">
        <v>436.0914568</v>
      </c>
      <c r="I428" s="86">
        <v>0</v>
      </c>
      <c r="J428" s="86">
        <v>479.70060247999999</v>
      </c>
      <c r="K428" s="86">
        <v>566.91889384000001</v>
      </c>
      <c r="L428" s="86">
        <v>654.13718519999998</v>
      </c>
    </row>
    <row r="429" spans="1:12" ht="12.75" customHeight="1" x14ac:dyDescent="0.2">
      <c r="A429" s="85" t="s">
        <v>166</v>
      </c>
      <c r="B429" s="85">
        <v>12</v>
      </c>
      <c r="C429" s="86">
        <v>935.98864945000003</v>
      </c>
      <c r="D429" s="86">
        <v>931.28234472999998</v>
      </c>
      <c r="E429" s="86">
        <v>0</v>
      </c>
      <c r="F429" s="86">
        <v>93.128234469999995</v>
      </c>
      <c r="G429" s="86">
        <v>232.82058617999999</v>
      </c>
      <c r="H429" s="86">
        <v>465.64117236999999</v>
      </c>
      <c r="I429" s="86">
        <v>0</v>
      </c>
      <c r="J429" s="86">
        <v>512.20528960000001</v>
      </c>
      <c r="K429" s="86">
        <v>605.33352406999995</v>
      </c>
      <c r="L429" s="86">
        <v>698.46175855000001</v>
      </c>
    </row>
    <row r="430" spans="1:12" ht="12.75" customHeight="1" x14ac:dyDescent="0.2">
      <c r="A430" s="85" t="s">
        <v>166</v>
      </c>
      <c r="B430" s="85">
        <v>13</v>
      </c>
      <c r="C430" s="86">
        <v>1010.07028302</v>
      </c>
      <c r="D430" s="86">
        <v>1004.90928439</v>
      </c>
      <c r="E430" s="86">
        <v>0</v>
      </c>
      <c r="F430" s="86">
        <v>100.49092844</v>
      </c>
      <c r="G430" s="86">
        <v>251.22732110000001</v>
      </c>
      <c r="H430" s="86">
        <v>502.45464220000002</v>
      </c>
      <c r="I430" s="86">
        <v>0</v>
      </c>
      <c r="J430" s="86">
        <v>552.70010640999999</v>
      </c>
      <c r="K430" s="86">
        <v>653.19103485000005</v>
      </c>
      <c r="L430" s="86">
        <v>753.68196329</v>
      </c>
    </row>
    <row r="431" spans="1:12" ht="12.75" customHeight="1" x14ac:dyDescent="0.2">
      <c r="A431" s="85" t="s">
        <v>166</v>
      </c>
      <c r="B431" s="85">
        <v>14</v>
      </c>
      <c r="C431" s="86">
        <v>1060.85673554</v>
      </c>
      <c r="D431" s="86">
        <v>1055.6065477899999</v>
      </c>
      <c r="E431" s="86">
        <v>0</v>
      </c>
      <c r="F431" s="86">
        <v>105.56065477999999</v>
      </c>
      <c r="G431" s="86">
        <v>263.90163695000001</v>
      </c>
      <c r="H431" s="86">
        <v>527.80327390000002</v>
      </c>
      <c r="I431" s="86">
        <v>0</v>
      </c>
      <c r="J431" s="86">
        <v>580.58360128000004</v>
      </c>
      <c r="K431" s="86">
        <v>686.14425605999998</v>
      </c>
      <c r="L431" s="86">
        <v>791.70491084000003</v>
      </c>
    </row>
    <row r="432" spans="1:12" ht="12.75" customHeight="1" x14ac:dyDescent="0.2">
      <c r="A432" s="85" t="s">
        <v>166</v>
      </c>
      <c r="B432" s="85">
        <v>15</v>
      </c>
      <c r="C432" s="86">
        <v>1071.1466464499999</v>
      </c>
      <c r="D432" s="86">
        <v>1065.92417123</v>
      </c>
      <c r="E432" s="86">
        <v>0</v>
      </c>
      <c r="F432" s="86">
        <v>106.59241711999999</v>
      </c>
      <c r="G432" s="86">
        <v>266.48104281000002</v>
      </c>
      <c r="H432" s="86">
        <v>532.96208562000004</v>
      </c>
      <c r="I432" s="86">
        <v>0</v>
      </c>
      <c r="J432" s="86">
        <v>586.25829418000001</v>
      </c>
      <c r="K432" s="86">
        <v>692.85071129999994</v>
      </c>
      <c r="L432" s="86">
        <v>799.44312841999999</v>
      </c>
    </row>
    <row r="433" spans="1:12" ht="12.75" customHeight="1" x14ac:dyDescent="0.2">
      <c r="A433" s="85" t="s">
        <v>166</v>
      </c>
      <c r="B433" s="85">
        <v>16</v>
      </c>
      <c r="C433" s="86">
        <v>1042.97151057</v>
      </c>
      <c r="D433" s="86">
        <v>1037.7523584200001</v>
      </c>
      <c r="E433" s="86">
        <v>0</v>
      </c>
      <c r="F433" s="86">
        <v>103.77523583999999</v>
      </c>
      <c r="G433" s="86">
        <v>259.43808961000002</v>
      </c>
      <c r="H433" s="86">
        <v>518.87617921000003</v>
      </c>
      <c r="I433" s="86">
        <v>0</v>
      </c>
      <c r="J433" s="86">
        <v>570.76379712999994</v>
      </c>
      <c r="K433" s="86">
        <v>674.53903296999999</v>
      </c>
      <c r="L433" s="86">
        <v>778.31426882000005</v>
      </c>
    </row>
    <row r="434" spans="1:12" ht="12.75" customHeight="1" x14ac:dyDescent="0.2">
      <c r="A434" s="85" t="s">
        <v>166</v>
      </c>
      <c r="B434" s="85">
        <v>17</v>
      </c>
      <c r="C434" s="86">
        <v>969.14356728999996</v>
      </c>
      <c r="D434" s="86">
        <v>964.14291773000002</v>
      </c>
      <c r="E434" s="86">
        <v>0</v>
      </c>
      <c r="F434" s="86">
        <v>96.414291770000005</v>
      </c>
      <c r="G434" s="86">
        <v>241.03572943</v>
      </c>
      <c r="H434" s="86">
        <v>482.07145887000001</v>
      </c>
      <c r="I434" s="86">
        <v>0</v>
      </c>
      <c r="J434" s="86">
        <v>530.27860475</v>
      </c>
      <c r="K434" s="86">
        <v>626.69289651999998</v>
      </c>
      <c r="L434" s="86">
        <v>723.10718829999996</v>
      </c>
    </row>
    <row r="435" spans="1:12" ht="12.75" customHeight="1" x14ac:dyDescent="0.2">
      <c r="A435" s="85" t="s">
        <v>166</v>
      </c>
      <c r="B435" s="85">
        <v>18</v>
      </c>
      <c r="C435" s="86">
        <v>849.30417074000002</v>
      </c>
      <c r="D435" s="86">
        <v>844.64507992999995</v>
      </c>
      <c r="E435" s="86">
        <v>0</v>
      </c>
      <c r="F435" s="86">
        <v>84.464507990000001</v>
      </c>
      <c r="G435" s="86">
        <v>211.16126997999999</v>
      </c>
      <c r="H435" s="86">
        <v>422.32253996999998</v>
      </c>
      <c r="I435" s="86">
        <v>0</v>
      </c>
      <c r="J435" s="86">
        <v>464.55479395999998</v>
      </c>
      <c r="K435" s="86">
        <v>549.01930195</v>
      </c>
      <c r="L435" s="86">
        <v>633.48380995000002</v>
      </c>
    </row>
    <row r="436" spans="1:12" ht="12.75" customHeight="1" x14ac:dyDescent="0.2">
      <c r="A436" s="85" t="s">
        <v>166</v>
      </c>
      <c r="B436" s="85">
        <v>19</v>
      </c>
      <c r="C436" s="86">
        <v>795.67753594999999</v>
      </c>
      <c r="D436" s="86">
        <v>791.82160809000004</v>
      </c>
      <c r="E436" s="86">
        <v>0</v>
      </c>
      <c r="F436" s="86">
        <v>79.182160809999999</v>
      </c>
      <c r="G436" s="86">
        <v>197.95540202000001</v>
      </c>
      <c r="H436" s="86">
        <v>395.91080405000002</v>
      </c>
      <c r="I436" s="86">
        <v>0</v>
      </c>
      <c r="J436" s="86">
        <v>435.50188444999998</v>
      </c>
      <c r="K436" s="86">
        <v>514.68404525999995</v>
      </c>
      <c r="L436" s="86">
        <v>593.86620606999998</v>
      </c>
    </row>
    <row r="437" spans="1:12" ht="12.75" customHeight="1" x14ac:dyDescent="0.2">
      <c r="A437" s="85" t="s">
        <v>166</v>
      </c>
      <c r="B437" s="85">
        <v>20</v>
      </c>
      <c r="C437" s="86">
        <v>798.23793061000003</v>
      </c>
      <c r="D437" s="86">
        <v>794.48062703000005</v>
      </c>
      <c r="E437" s="86">
        <v>0</v>
      </c>
      <c r="F437" s="86">
        <v>79.448062699999994</v>
      </c>
      <c r="G437" s="86">
        <v>198.62015675999999</v>
      </c>
      <c r="H437" s="86">
        <v>397.24031351999997</v>
      </c>
      <c r="I437" s="86">
        <v>0</v>
      </c>
      <c r="J437" s="86">
        <v>436.96434486999999</v>
      </c>
      <c r="K437" s="86">
        <v>516.41240757000003</v>
      </c>
      <c r="L437" s="86">
        <v>595.86047026999995</v>
      </c>
    </row>
    <row r="438" spans="1:12" ht="12.75" customHeight="1" x14ac:dyDescent="0.2">
      <c r="A438" s="85" t="s">
        <v>166</v>
      </c>
      <c r="B438" s="85">
        <v>21</v>
      </c>
      <c r="C438" s="86">
        <v>820.63742338999998</v>
      </c>
      <c r="D438" s="86">
        <v>816.61737404999997</v>
      </c>
      <c r="E438" s="86">
        <v>0</v>
      </c>
      <c r="F438" s="86">
        <v>81.661737410000001</v>
      </c>
      <c r="G438" s="86">
        <v>204.15434350999999</v>
      </c>
      <c r="H438" s="86">
        <v>408.30868702999999</v>
      </c>
      <c r="I438" s="86">
        <v>0</v>
      </c>
      <c r="J438" s="86">
        <v>449.13955572999998</v>
      </c>
      <c r="K438" s="86">
        <v>530.80129312999998</v>
      </c>
      <c r="L438" s="86">
        <v>612.46303053999998</v>
      </c>
    </row>
    <row r="439" spans="1:12" ht="12.75" customHeight="1" x14ac:dyDescent="0.2">
      <c r="A439" s="85" t="s">
        <v>166</v>
      </c>
      <c r="B439" s="85">
        <v>22</v>
      </c>
      <c r="C439" s="86">
        <v>841.99898083999994</v>
      </c>
      <c r="D439" s="86">
        <v>838.09667107999996</v>
      </c>
      <c r="E439" s="86">
        <v>0</v>
      </c>
      <c r="F439" s="86">
        <v>83.809667110000007</v>
      </c>
      <c r="G439" s="86">
        <v>209.52416776999999</v>
      </c>
      <c r="H439" s="86">
        <v>419.04833553999998</v>
      </c>
      <c r="I439" s="86">
        <v>0</v>
      </c>
      <c r="J439" s="86">
        <v>460.95316909000002</v>
      </c>
      <c r="K439" s="86">
        <v>544.76283620000004</v>
      </c>
      <c r="L439" s="86">
        <v>628.57250331</v>
      </c>
    </row>
    <row r="440" spans="1:12" ht="12.75" customHeight="1" x14ac:dyDescent="0.2">
      <c r="A440" s="85" t="s">
        <v>166</v>
      </c>
      <c r="B440" s="85">
        <v>23</v>
      </c>
      <c r="C440" s="86">
        <v>852.85361950000004</v>
      </c>
      <c r="D440" s="86">
        <v>848.87801262999994</v>
      </c>
      <c r="E440" s="86">
        <v>0</v>
      </c>
      <c r="F440" s="86">
        <v>84.887801260000003</v>
      </c>
      <c r="G440" s="86">
        <v>212.21950315999999</v>
      </c>
      <c r="H440" s="86">
        <v>424.43900631999998</v>
      </c>
      <c r="I440" s="86">
        <v>0</v>
      </c>
      <c r="J440" s="86">
        <v>466.88290695000001</v>
      </c>
      <c r="K440" s="86">
        <v>551.77070820999995</v>
      </c>
      <c r="L440" s="86">
        <v>636.65850947000001</v>
      </c>
    </row>
    <row r="441" spans="1:12" ht="12.75" customHeight="1" x14ac:dyDescent="0.2">
      <c r="A441" s="85" t="s">
        <v>166</v>
      </c>
      <c r="B441" s="85">
        <v>24</v>
      </c>
      <c r="C441" s="86">
        <v>952.78359503000001</v>
      </c>
      <c r="D441" s="86">
        <v>948.13009309999995</v>
      </c>
      <c r="E441" s="86">
        <v>0</v>
      </c>
      <c r="F441" s="86">
        <v>94.813009309999998</v>
      </c>
      <c r="G441" s="86">
        <v>237.03252327999999</v>
      </c>
      <c r="H441" s="86">
        <v>474.06504654999998</v>
      </c>
      <c r="I441" s="86">
        <v>0</v>
      </c>
      <c r="J441" s="86">
        <v>521.47155121000003</v>
      </c>
      <c r="K441" s="86">
        <v>616.28456052000001</v>
      </c>
      <c r="L441" s="86">
        <v>711.09756983</v>
      </c>
    </row>
    <row r="442" spans="1:12" ht="12.75" customHeight="1" x14ac:dyDescent="0.2">
      <c r="A442" s="85" t="s">
        <v>167</v>
      </c>
      <c r="B442" s="85">
        <v>1</v>
      </c>
      <c r="C442" s="86">
        <v>1056.9691011100001</v>
      </c>
      <c r="D442" s="86">
        <v>1052.08210231</v>
      </c>
      <c r="E442" s="86">
        <v>0</v>
      </c>
      <c r="F442" s="86">
        <v>105.20821023000001</v>
      </c>
      <c r="G442" s="86">
        <v>263.02052558000003</v>
      </c>
      <c r="H442" s="86">
        <v>526.04105116000005</v>
      </c>
      <c r="I442" s="86">
        <v>0</v>
      </c>
      <c r="J442" s="86">
        <v>578.64515627000003</v>
      </c>
      <c r="K442" s="86">
        <v>683.85336649999999</v>
      </c>
      <c r="L442" s="86">
        <v>789.06157672999996</v>
      </c>
    </row>
    <row r="443" spans="1:12" ht="12.75" customHeight="1" x14ac:dyDescent="0.2">
      <c r="A443" s="85" t="s">
        <v>167</v>
      </c>
      <c r="B443" s="85">
        <v>2</v>
      </c>
      <c r="C443" s="86">
        <v>1131.94645919</v>
      </c>
      <c r="D443" s="86">
        <v>1126.698298</v>
      </c>
      <c r="E443" s="86">
        <v>0</v>
      </c>
      <c r="F443" s="86">
        <v>112.6698298</v>
      </c>
      <c r="G443" s="86">
        <v>281.67457450000001</v>
      </c>
      <c r="H443" s="86">
        <v>563.34914900000001</v>
      </c>
      <c r="I443" s="86">
        <v>0</v>
      </c>
      <c r="J443" s="86">
        <v>619.68406389999996</v>
      </c>
      <c r="K443" s="86">
        <v>732.35389369999996</v>
      </c>
      <c r="L443" s="86">
        <v>845.02372349999996</v>
      </c>
    </row>
    <row r="444" spans="1:12" ht="12.75" customHeight="1" x14ac:dyDescent="0.2">
      <c r="A444" s="85" t="s">
        <v>167</v>
      </c>
      <c r="B444" s="85">
        <v>3</v>
      </c>
      <c r="C444" s="86">
        <v>1188.45369815</v>
      </c>
      <c r="D444" s="86">
        <v>1182.8690570199999</v>
      </c>
      <c r="E444" s="86">
        <v>0</v>
      </c>
      <c r="F444" s="86">
        <v>118.28690570000001</v>
      </c>
      <c r="G444" s="86">
        <v>295.71726425999998</v>
      </c>
      <c r="H444" s="86">
        <v>591.43452850999995</v>
      </c>
      <c r="I444" s="86">
        <v>0</v>
      </c>
      <c r="J444" s="86">
        <v>650.57798135999997</v>
      </c>
      <c r="K444" s="86">
        <v>768.86488706</v>
      </c>
      <c r="L444" s="86">
        <v>887.15179277000004</v>
      </c>
    </row>
    <row r="445" spans="1:12" ht="12.75" customHeight="1" x14ac:dyDescent="0.2">
      <c r="A445" s="85" t="s">
        <v>167</v>
      </c>
      <c r="B445" s="85">
        <v>4</v>
      </c>
      <c r="C445" s="86">
        <v>1194.39354888</v>
      </c>
      <c r="D445" s="86">
        <v>1188.96301023</v>
      </c>
      <c r="E445" s="86">
        <v>0</v>
      </c>
      <c r="F445" s="86">
        <v>118.89630102</v>
      </c>
      <c r="G445" s="86">
        <v>297.24075255999998</v>
      </c>
      <c r="H445" s="86">
        <v>594.48150511999995</v>
      </c>
      <c r="I445" s="86">
        <v>0</v>
      </c>
      <c r="J445" s="86">
        <v>653.92965562999996</v>
      </c>
      <c r="K445" s="86">
        <v>772.82595664999997</v>
      </c>
      <c r="L445" s="86">
        <v>891.72225766999998</v>
      </c>
    </row>
    <row r="446" spans="1:12" ht="12.75" customHeight="1" x14ac:dyDescent="0.2">
      <c r="A446" s="85" t="s">
        <v>167</v>
      </c>
      <c r="B446" s="85">
        <v>5</v>
      </c>
      <c r="C446" s="86">
        <v>1193.5209289300001</v>
      </c>
      <c r="D446" s="86">
        <v>1188.0053194100001</v>
      </c>
      <c r="E446" s="86">
        <v>0</v>
      </c>
      <c r="F446" s="86">
        <v>118.80053194</v>
      </c>
      <c r="G446" s="86">
        <v>297.00132984999999</v>
      </c>
      <c r="H446" s="86">
        <v>594.00265970999999</v>
      </c>
      <c r="I446" s="86">
        <v>0</v>
      </c>
      <c r="J446" s="86">
        <v>653.40292567999995</v>
      </c>
      <c r="K446" s="86">
        <v>772.20345761999999</v>
      </c>
      <c r="L446" s="86">
        <v>891.00398956000004</v>
      </c>
    </row>
    <row r="447" spans="1:12" ht="12.75" customHeight="1" x14ac:dyDescent="0.2">
      <c r="A447" s="85" t="s">
        <v>167</v>
      </c>
      <c r="B447" s="85">
        <v>6</v>
      </c>
      <c r="C447" s="86">
        <v>1181.46943199</v>
      </c>
      <c r="D447" s="86">
        <v>1176.0087161599999</v>
      </c>
      <c r="E447" s="86">
        <v>0</v>
      </c>
      <c r="F447" s="86">
        <v>117.60087162000001</v>
      </c>
      <c r="G447" s="86">
        <v>294.00217903999999</v>
      </c>
      <c r="H447" s="86">
        <v>588.00435807999997</v>
      </c>
      <c r="I447" s="86">
        <v>0</v>
      </c>
      <c r="J447" s="86">
        <v>646.80479389000004</v>
      </c>
      <c r="K447" s="86">
        <v>764.40566550000005</v>
      </c>
      <c r="L447" s="86">
        <v>882.00653711999996</v>
      </c>
    </row>
    <row r="448" spans="1:12" ht="12.75" customHeight="1" x14ac:dyDescent="0.2">
      <c r="A448" s="85" t="s">
        <v>167</v>
      </c>
      <c r="B448" s="85">
        <v>7</v>
      </c>
      <c r="C448" s="86">
        <v>1119.52192111</v>
      </c>
      <c r="D448" s="86">
        <v>1114.3002582700001</v>
      </c>
      <c r="E448" s="86">
        <v>0</v>
      </c>
      <c r="F448" s="86">
        <v>111.43002583000001</v>
      </c>
      <c r="G448" s="86">
        <v>278.57506457</v>
      </c>
      <c r="H448" s="86">
        <v>557.15012913999999</v>
      </c>
      <c r="I448" s="86">
        <v>0</v>
      </c>
      <c r="J448" s="86">
        <v>612.86514205000003</v>
      </c>
      <c r="K448" s="86">
        <v>724.29516788000001</v>
      </c>
      <c r="L448" s="86">
        <v>835.72519369999998</v>
      </c>
    </row>
    <row r="449" spans="1:12" ht="12.75" customHeight="1" x14ac:dyDescent="0.2">
      <c r="A449" s="85" t="s">
        <v>167</v>
      </c>
      <c r="B449" s="85">
        <v>8</v>
      </c>
      <c r="C449" s="86">
        <v>1024.6653999299999</v>
      </c>
      <c r="D449" s="86">
        <v>1019.7128192</v>
      </c>
      <c r="E449" s="86">
        <v>0</v>
      </c>
      <c r="F449" s="86">
        <v>101.97128192</v>
      </c>
      <c r="G449" s="86">
        <v>254.9282048</v>
      </c>
      <c r="H449" s="86">
        <v>509.85640960000001</v>
      </c>
      <c r="I449" s="86">
        <v>0</v>
      </c>
      <c r="J449" s="86">
        <v>560.84205055999996</v>
      </c>
      <c r="K449" s="86">
        <v>662.81333247999999</v>
      </c>
      <c r="L449" s="86">
        <v>764.78461440000001</v>
      </c>
    </row>
    <row r="450" spans="1:12" ht="12.75" customHeight="1" x14ac:dyDescent="0.2">
      <c r="A450" s="85" t="s">
        <v>167</v>
      </c>
      <c r="B450" s="85">
        <v>9</v>
      </c>
      <c r="C450" s="86">
        <v>954.69550308999999</v>
      </c>
      <c r="D450" s="86">
        <v>949.97388459000001</v>
      </c>
      <c r="E450" s="86">
        <v>0</v>
      </c>
      <c r="F450" s="86">
        <v>94.997388459999996</v>
      </c>
      <c r="G450" s="86">
        <v>237.49347115</v>
      </c>
      <c r="H450" s="86">
        <v>474.98694230000001</v>
      </c>
      <c r="I450" s="86">
        <v>0</v>
      </c>
      <c r="J450" s="86">
        <v>522.48563651999996</v>
      </c>
      <c r="K450" s="86">
        <v>617.48302497999998</v>
      </c>
      <c r="L450" s="86">
        <v>712.48041344000001</v>
      </c>
    </row>
    <row r="451" spans="1:12" ht="12.75" customHeight="1" x14ac:dyDescent="0.2">
      <c r="A451" s="85" t="s">
        <v>167</v>
      </c>
      <c r="B451" s="85">
        <v>10</v>
      </c>
      <c r="C451" s="86">
        <v>896.50911126999995</v>
      </c>
      <c r="D451" s="86">
        <v>892.47318603999997</v>
      </c>
      <c r="E451" s="86">
        <v>0</v>
      </c>
      <c r="F451" s="86">
        <v>89.2473186</v>
      </c>
      <c r="G451" s="86">
        <v>223.11829650999999</v>
      </c>
      <c r="H451" s="86">
        <v>446.23659301999999</v>
      </c>
      <c r="I451" s="86">
        <v>0</v>
      </c>
      <c r="J451" s="86">
        <v>490.86025231999997</v>
      </c>
      <c r="K451" s="86">
        <v>580.10757092999995</v>
      </c>
      <c r="L451" s="86">
        <v>669.35488953000004</v>
      </c>
    </row>
    <row r="452" spans="1:12" ht="12.75" customHeight="1" x14ac:dyDescent="0.2">
      <c r="A452" s="85" t="s">
        <v>167</v>
      </c>
      <c r="B452" s="85">
        <v>11</v>
      </c>
      <c r="C452" s="86">
        <v>909.34352520000004</v>
      </c>
      <c r="D452" s="86">
        <v>904.93173649000005</v>
      </c>
      <c r="E452" s="86">
        <v>0</v>
      </c>
      <c r="F452" s="86">
        <v>90.493173650000003</v>
      </c>
      <c r="G452" s="86">
        <v>226.23293412000001</v>
      </c>
      <c r="H452" s="86">
        <v>452.46586825000003</v>
      </c>
      <c r="I452" s="86">
        <v>0</v>
      </c>
      <c r="J452" s="86">
        <v>497.71245506999998</v>
      </c>
      <c r="K452" s="86">
        <v>588.20562872000005</v>
      </c>
      <c r="L452" s="86">
        <v>678.69880236999995</v>
      </c>
    </row>
    <row r="453" spans="1:12" ht="12.75" customHeight="1" x14ac:dyDescent="0.2">
      <c r="A453" s="85" t="s">
        <v>167</v>
      </c>
      <c r="B453" s="85">
        <v>12</v>
      </c>
      <c r="C453" s="86">
        <v>944.06219787999999</v>
      </c>
      <c r="D453" s="86">
        <v>939.23966969000003</v>
      </c>
      <c r="E453" s="86">
        <v>0</v>
      </c>
      <c r="F453" s="86">
        <v>93.923966969999995</v>
      </c>
      <c r="G453" s="86">
        <v>234.80991742</v>
      </c>
      <c r="H453" s="86">
        <v>469.61983485000002</v>
      </c>
      <c r="I453" s="86">
        <v>0</v>
      </c>
      <c r="J453" s="86">
        <v>516.58181833000003</v>
      </c>
      <c r="K453" s="86">
        <v>610.50578529999996</v>
      </c>
      <c r="L453" s="86">
        <v>704.42975226999999</v>
      </c>
    </row>
    <row r="454" spans="1:12" ht="12.75" customHeight="1" x14ac:dyDescent="0.2">
      <c r="A454" s="85" t="s">
        <v>167</v>
      </c>
      <c r="B454" s="85">
        <v>13</v>
      </c>
      <c r="C454" s="86">
        <v>992.11306586000001</v>
      </c>
      <c r="D454" s="86">
        <v>987.09235914999999</v>
      </c>
      <c r="E454" s="86">
        <v>0</v>
      </c>
      <c r="F454" s="86">
        <v>98.709235919999998</v>
      </c>
      <c r="G454" s="86">
        <v>246.77308979</v>
      </c>
      <c r="H454" s="86">
        <v>493.54617958</v>
      </c>
      <c r="I454" s="86">
        <v>0</v>
      </c>
      <c r="J454" s="86">
        <v>542.90079752999998</v>
      </c>
      <c r="K454" s="86">
        <v>641.61003344999995</v>
      </c>
      <c r="L454" s="86">
        <v>740.31926936000002</v>
      </c>
    </row>
    <row r="455" spans="1:12" ht="12.75" customHeight="1" x14ac:dyDescent="0.2">
      <c r="A455" s="85" t="s">
        <v>167</v>
      </c>
      <c r="B455" s="85">
        <v>14</v>
      </c>
      <c r="C455" s="86">
        <v>1044.9283968100001</v>
      </c>
      <c r="D455" s="86">
        <v>1039.6306414999999</v>
      </c>
      <c r="E455" s="86">
        <v>0</v>
      </c>
      <c r="F455" s="86">
        <v>103.96306414999999</v>
      </c>
      <c r="G455" s="86">
        <v>259.90766037999998</v>
      </c>
      <c r="H455" s="86">
        <v>519.81532074999996</v>
      </c>
      <c r="I455" s="86">
        <v>0</v>
      </c>
      <c r="J455" s="86">
        <v>571.79685283000003</v>
      </c>
      <c r="K455" s="86">
        <v>675.75991697999996</v>
      </c>
      <c r="L455" s="86">
        <v>779.72298112999999</v>
      </c>
    </row>
    <row r="456" spans="1:12" ht="12.75" customHeight="1" x14ac:dyDescent="0.2">
      <c r="A456" s="85" t="s">
        <v>167</v>
      </c>
      <c r="B456" s="85">
        <v>15</v>
      </c>
      <c r="C456" s="86">
        <v>1053.3976508999999</v>
      </c>
      <c r="D456" s="86">
        <v>1048.0835045599999</v>
      </c>
      <c r="E456" s="86">
        <v>0</v>
      </c>
      <c r="F456" s="86">
        <v>104.80835046</v>
      </c>
      <c r="G456" s="86">
        <v>262.02087613999998</v>
      </c>
      <c r="H456" s="86">
        <v>524.04175227999997</v>
      </c>
      <c r="I456" s="86">
        <v>0</v>
      </c>
      <c r="J456" s="86">
        <v>576.44592751000005</v>
      </c>
      <c r="K456" s="86">
        <v>681.25427795999997</v>
      </c>
      <c r="L456" s="86">
        <v>786.06262842000001</v>
      </c>
    </row>
    <row r="457" spans="1:12" ht="12.75" customHeight="1" x14ac:dyDescent="0.2">
      <c r="A457" s="85" t="s">
        <v>167</v>
      </c>
      <c r="B457" s="85">
        <v>16</v>
      </c>
      <c r="C457" s="86">
        <v>1020.5263439</v>
      </c>
      <c r="D457" s="86">
        <v>1015.5078406</v>
      </c>
      <c r="E457" s="86">
        <v>0</v>
      </c>
      <c r="F457" s="86">
        <v>101.55078406</v>
      </c>
      <c r="G457" s="86">
        <v>253.87696015</v>
      </c>
      <c r="H457" s="86">
        <v>507.7539203</v>
      </c>
      <c r="I457" s="86">
        <v>0</v>
      </c>
      <c r="J457" s="86">
        <v>558.52931233000004</v>
      </c>
      <c r="K457" s="86">
        <v>660.08009638999999</v>
      </c>
      <c r="L457" s="86">
        <v>761.63088044999995</v>
      </c>
    </row>
    <row r="458" spans="1:12" ht="12.75" customHeight="1" x14ac:dyDescent="0.2">
      <c r="A458" s="85" t="s">
        <v>167</v>
      </c>
      <c r="B458" s="85">
        <v>17</v>
      </c>
      <c r="C458" s="86">
        <v>966.49586246000001</v>
      </c>
      <c r="D458" s="86">
        <v>961.99271553000005</v>
      </c>
      <c r="E458" s="86">
        <v>0</v>
      </c>
      <c r="F458" s="86">
        <v>96.199271550000006</v>
      </c>
      <c r="G458" s="86">
        <v>240.49817888000001</v>
      </c>
      <c r="H458" s="86">
        <v>480.99635776999997</v>
      </c>
      <c r="I458" s="86">
        <v>0</v>
      </c>
      <c r="J458" s="86">
        <v>529.09599353999999</v>
      </c>
      <c r="K458" s="86">
        <v>625.29526509000004</v>
      </c>
      <c r="L458" s="86">
        <v>721.49453664999999</v>
      </c>
    </row>
    <row r="459" spans="1:12" ht="12.75" customHeight="1" x14ac:dyDescent="0.2">
      <c r="A459" s="85" t="s">
        <v>167</v>
      </c>
      <c r="B459" s="85">
        <v>18</v>
      </c>
      <c r="C459" s="86">
        <v>891.41893913000001</v>
      </c>
      <c r="D459" s="86">
        <v>886.93244747000006</v>
      </c>
      <c r="E459" s="86">
        <v>0</v>
      </c>
      <c r="F459" s="86">
        <v>88.693244750000005</v>
      </c>
      <c r="G459" s="86">
        <v>221.73311186999999</v>
      </c>
      <c r="H459" s="86">
        <v>443.46622373999998</v>
      </c>
      <c r="I459" s="86">
        <v>0</v>
      </c>
      <c r="J459" s="86">
        <v>487.81284611000001</v>
      </c>
      <c r="K459" s="86">
        <v>576.50609085999997</v>
      </c>
      <c r="L459" s="86">
        <v>665.19933560000004</v>
      </c>
    </row>
    <row r="460" spans="1:12" ht="12.75" customHeight="1" x14ac:dyDescent="0.2">
      <c r="A460" s="85" t="s">
        <v>167</v>
      </c>
      <c r="B460" s="85">
        <v>19</v>
      </c>
      <c r="C460" s="86">
        <v>855.32707643000003</v>
      </c>
      <c r="D460" s="86">
        <v>851.15974900000003</v>
      </c>
      <c r="E460" s="86">
        <v>0</v>
      </c>
      <c r="F460" s="86">
        <v>85.115974899999998</v>
      </c>
      <c r="G460" s="86">
        <v>212.78993725000001</v>
      </c>
      <c r="H460" s="86">
        <v>425.57987450000002</v>
      </c>
      <c r="I460" s="86">
        <v>0</v>
      </c>
      <c r="J460" s="86">
        <v>468.13786195</v>
      </c>
      <c r="K460" s="86">
        <v>553.25383684999997</v>
      </c>
      <c r="L460" s="86">
        <v>638.36981175000005</v>
      </c>
    </row>
    <row r="461" spans="1:12" ht="12.75" customHeight="1" x14ac:dyDescent="0.2">
      <c r="A461" s="85" t="s">
        <v>167</v>
      </c>
      <c r="B461" s="85">
        <v>20</v>
      </c>
      <c r="C461" s="86">
        <v>847.69578905000003</v>
      </c>
      <c r="D461" s="86">
        <v>843.54481110999996</v>
      </c>
      <c r="E461" s="86">
        <v>0</v>
      </c>
      <c r="F461" s="86">
        <v>84.354481109999995</v>
      </c>
      <c r="G461" s="86">
        <v>210.88620277999999</v>
      </c>
      <c r="H461" s="86">
        <v>421.77240555999998</v>
      </c>
      <c r="I461" s="86">
        <v>0</v>
      </c>
      <c r="J461" s="86">
        <v>463.94964611</v>
      </c>
      <c r="K461" s="86">
        <v>548.30412722000005</v>
      </c>
      <c r="L461" s="86">
        <v>632.65860832999999</v>
      </c>
    </row>
    <row r="462" spans="1:12" ht="12.75" customHeight="1" x14ac:dyDescent="0.2">
      <c r="A462" s="85" t="s">
        <v>167</v>
      </c>
      <c r="B462" s="85">
        <v>21</v>
      </c>
      <c r="C462" s="86">
        <v>849.75655119999999</v>
      </c>
      <c r="D462" s="86">
        <v>845.76401110999996</v>
      </c>
      <c r="E462" s="86">
        <v>0</v>
      </c>
      <c r="F462" s="86">
        <v>84.576401110000006</v>
      </c>
      <c r="G462" s="86">
        <v>211.44100277999999</v>
      </c>
      <c r="H462" s="86">
        <v>422.88200555999998</v>
      </c>
      <c r="I462" s="86">
        <v>0</v>
      </c>
      <c r="J462" s="86">
        <v>465.17020610999998</v>
      </c>
      <c r="K462" s="86">
        <v>549.74660721999999</v>
      </c>
      <c r="L462" s="86">
        <v>634.32300832999999</v>
      </c>
    </row>
    <row r="463" spans="1:12" ht="12.75" customHeight="1" x14ac:dyDescent="0.2">
      <c r="A463" s="85" t="s">
        <v>167</v>
      </c>
      <c r="B463" s="85">
        <v>22</v>
      </c>
      <c r="C463" s="86">
        <v>865.03449479999995</v>
      </c>
      <c r="D463" s="86">
        <v>860.94865425</v>
      </c>
      <c r="E463" s="86">
        <v>0</v>
      </c>
      <c r="F463" s="86">
        <v>86.094865429999999</v>
      </c>
      <c r="G463" s="86">
        <v>215.23716356</v>
      </c>
      <c r="H463" s="86">
        <v>430.47432713000001</v>
      </c>
      <c r="I463" s="86">
        <v>0</v>
      </c>
      <c r="J463" s="86">
        <v>473.52175984000002</v>
      </c>
      <c r="K463" s="86">
        <v>559.61662525999998</v>
      </c>
      <c r="L463" s="86">
        <v>645.71149069000001</v>
      </c>
    </row>
    <row r="464" spans="1:12" ht="12.75" customHeight="1" x14ac:dyDescent="0.2">
      <c r="A464" s="85" t="s">
        <v>167</v>
      </c>
      <c r="B464" s="85">
        <v>23</v>
      </c>
      <c r="C464" s="86">
        <v>874.62394500000005</v>
      </c>
      <c r="D464" s="86">
        <v>870.50221310999996</v>
      </c>
      <c r="E464" s="86">
        <v>0</v>
      </c>
      <c r="F464" s="86">
        <v>87.050221309999998</v>
      </c>
      <c r="G464" s="86">
        <v>217.62555327999999</v>
      </c>
      <c r="H464" s="86">
        <v>435.25110655999998</v>
      </c>
      <c r="I464" s="86">
        <v>0</v>
      </c>
      <c r="J464" s="86">
        <v>478.77621721000003</v>
      </c>
      <c r="K464" s="86">
        <v>565.82643852000001</v>
      </c>
      <c r="L464" s="86">
        <v>652.87665982999999</v>
      </c>
    </row>
    <row r="465" spans="1:12" ht="12.75" customHeight="1" x14ac:dyDescent="0.2">
      <c r="A465" s="85" t="s">
        <v>167</v>
      </c>
      <c r="B465" s="85">
        <v>24</v>
      </c>
      <c r="C465" s="86">
        <v>958.39030743000001</v>
      </c>
      <c r="D465" s="86">
        <v>954.00614651000001</v>
      </c>
      <c r="E465" s="86">
        <v>0</v>
      </c>
      <c r="F465" s="86">
        <v>95.400614649999994</v>
      </c>
      <c r="G465" s="86">
        <v>238.50153663</v>
      </c>
      <c r="H465" s="86">
        <v>477.00307326000001</v>
      </c>
      <c r="I465" s="86">
        <v>0</v>
      </c>
      <c r="J465" s="86">
        <v>524.70338058000004</v>
      </c>
      <c r="K465" s="86">
        <v>620.10399523000001</v>
      </c>
      <c r="L465" s="86">
        <v>715.50460987999998</v>
      </c>
    </row>
    <row r="466" spans="1:12" ht="12.75" customHeight="1" x14ac:dyDescent="0.2">
      <c r="A466" s="85" t="s">
        <v>168</v>
      </c>
      <c r="B466" s="85">
        <v>1</v>
      </c>
      <c r="C466" s="86">
        <v>1007.71562723</v>
      </c>
      <c r="D466" s="86">
        <v>1003.06682684</v>
      </c>
      <c r="E466" s="86">
        <v>0</v>
      </c>
      <c r="F466" s="86">
        <v>100.30668267999999</v>
      </c>
      <c r="G466" s="86">
        <v>250.76670670999999</v>
      </c>
      <c r="H466" s="86">
        <v>501.53341341999999</v>
      </c>
      <c r="I466" s="86">
        <v>0</v>
      </c>
      <c r="J466" s="86">
        <v>551.68675475999999</v>
      </c>
      <c r="K466" s="86">
        <v>651.99343744999999</v>
      </c>
      <c r="L466" s="86">
        <v>752.30012012999998</v>
      </c>
    </row>
    <row r="467" spans="1:12" ht="12.75" customHeight="1" x14ac:dyDescent="0.2">
      <c r="A467" s="85" t="s">
        <v>168</v>
      </c>
      <c r="B467" s="85">
        <v>2</v>
      </c>
      <c r="C467" s="86">
        <v>1103.4525624099999</v>
      </c>
      <c r="D467" s="86">
        <v>1098.32210736</v>
      </c>
      <c r="E467" s="86">
        <v>0</v>
      </c>
      <c r="F467" s="86">
        <v>109.83221073999999</v>
      </c>
      <c r="G467" s="86">
        <v>274.58052684</v>
      </c>
      <c r="H467" s="86">
        <v>549.16105368000001</v>
      </c>
      <c r="I467" s="86">
        <v>0</v>
      </c>
      <c r="J467" s="86">
        <v>604.07715904999998</v>
      </c>
      <c r="K467" s="86">
        <v>713.90936978000002</v>
      </c>
      <c r="L467" s="86">
        <v>823.74158051999996</v>
      </c>
    </row>
    <row r="468" spans="1:12" ht="12.75" customHeight="1" x14ac:dyDescent="0.2">
      <c r="A468" s="85" t="s">
        <v>168</v>
      </c>
      <c r="B468" s="85">
        <v>3</v>
      </c>
      <c r="C468" s="86">
        <v>1185.51337158</v>
      </c>
      <c r="D468" s="86">
        <v>1179.92037329</v>
      </c>
      <c r="E468" s="86">
        <v>0</v>
      </c>
      <c r="F468" s="86">
        <v>117.99203733</v>
      </c>
      <c r="G468" s="86">
        <v>294.98009331999998</v>
      </c>
      <c r="H468" s="86">
        <v>589.96018664999997</v>
      </c>
      <c r="I468" s="86">
        <v>0</v>
      </c>
      <c r="J468" s="86">
        <v>648.95620530999997</v>
      </c>
      <c r="K468" s="86">
        <v>766.94824263999999</v>
      </c>
      <c r="L468" s="86">
        <v>884.94027997000001</v>
      </c>
    </row>
    <row r="469" spans="1:12" ht="12.75" customHeight="1" x14ac:dyDescent="0.2">
      <c r="A469" s="85" t="s">
        <v>168</v>
      </c>
      <c r="B469" s="85">
        <v>4</v>
      </c>
      <c r="C469" s="86">
        <v>1193.0054283899999</v>
      </c>
      <c r="D469" s="86">
        <v>1187.4457893399999</v>
      </c>
      <c r="E469" s="86">
        <v>0</v>
      </c>
      <c r="F469" s="86">
        <v>118.74457893</v>
      </c>
      <c r="G469" s="86">
        <v>296.86144733999998</v>
      </c>
      <c r="H469" s="86">
        <v>593.72289466999996</v>
      </c>
      <c r="I469" s="86">
        <v>0</v>
      </c>
      <c r="J469" s="86">
        <v>653.09518414000001</v>
      </c>
      <c r="K469" s="86">
        <v>771.83976307</v>
      </c>
      <c r="L469" s="86">
        <v>890.58434201</v>
      </c>
    </row>
    <row r="470" spans="1:12" ht="12.75" customHeight="1" x14ac:dyDescent="0.2">
      <c r="A470" s="85" t="s">
        <v>168</v>
      </c>
      <c r="B470" s="85">
        <v>5</v>
      </c>
      <c r="C470" s="86">
        <v>1186.79466142</v>
      </c>
      <c r="D470" s="86">
        <v>1181.26727802</v>
      </c>
      <c r="E470" s="86">
        <v>0</v>
      </c>
      <c r="F470" s="86">
        <v>118.1267278</v>
      </c>
      <c r="G470" s="86">
        <v>295.31681951000002</v>
      </c>
      <c r="H470" s="86">
        <v>590.63363901000002</v>
      </c>
      <c r="I470" s="86">
        <v>0</v>
      </c>
      <c r="J470" s="86">
        <v>649.69700291000004</v>
      </c>
      <c r="K470" s="86">
        <v>767.82373070999995</v>
      </c>
      <c r="L470" s="86">
        <v>885.95045851999998</v>
      </c>
    </row>
    <row r="471" spans="1:12" ht="12.75" customHeight="1" x14ac:dyDescent="0.2">
      <c r="A471" s="85" t="s">
        <v>168</v>
      </c>
      <c r="B471" s="85">
        <v>6</v>
      </c>
      <c r="C471" s="86">
        <v>1149.1302422900001</v>
      </c>
      <c r="D471" s="86">
        <v>1143.67547648</v>
      </c>
      <c r="E471" s="86">
        <v>0</v>
      </c>
      <c r="F471" s="86">
        <v>114.36754765000001</v>
      </c>
      <c r="G471" s="86">
        <v>285.91886912000001</v>
      </c>
      <c r="H471" s="86">
        <v>571.83773824000002</v>
      </c>
      <c r="I471" s="86">
        <v>0</v>
      </c>
      <c r="J471" s="86">
        <v>629.02151205999996</v>
      </c>
      <c r="K471" s="86">
        <v>743.38905970999997</v>
      </c>
      <c r="L471" s="86">
        <v>857.75660735999998</v>
      </c>
    </row>
    <row r="472" spans="1:12" ht="12.75" customHeight="1" x14ac:dyDescent="0.2">
      <c r="A472" s="85" t="s">
        <v>168</v>
      </c>
      <c r="B472" s="85">
        <v>7</v>
      </c>
      <c r="C472" s="86">
        <v>1086.04026219</v>
      </c>
      <c r="D472" s="86">
        <v>1080.81116286</v>
      </c>
      <c r="E472" s="86">
        <v>0</v>
      </c>
      <c r="F472" s="86">
        <v>108.08111629</v>
      </c>
      <c r="G472" s="86">
        <v>270.20279072</v>
      </c>
      <c r="H472" s="86">
        <v>540.40558142999998</v>
      </c>
      <c r="I472" s="86">
        <v>0</v>
      </c>
      <c r="J472" s="86">
        <v>594.44613957000001</v>
      </c>
      <c r="K472" s="86">
        <v>702.52725585999997</v>
      </c>
      <c r="L472" s="86">
        <v>810.60837215000004</v>
      </c>
    </row>
    <row r="473" spans="1:12" ht="12.75" customHeight="1" x14ac:dyDescent="0.2">
      <c r="A473" s="85" t="s">
        <v>168</v>
      </c>
      <c r="B473" s="85">
        <v>8</v>
      </c>
      <c r="C473" s="86">
        <v>1046.19898762</v>
      </c>
      <c r="D473" s="86">
        <v>1041.2736121299999</v>
      </c>
      <c r="E473" s="86">
        <v>0</v>
      </c>
      <c r="F473" s="86">
        <v>104.12736121</v>
      </c>
      <c r="G473" s="86">
        <v>260.31840303000001</v>
      </c>
      <c r="H473" s="86">
        <v>520.63680607000003</v>
      </c>
      <c r="I473" s="86">
        <v>0</v>
      </c>
      <c r="J473" s="86">
        <v>572.70048667000003</v>
      </c>
      <c r="K473" s="86">
        <v>676.82784788000004</v>
      </c>
      <c r="L473" s="86">
        <v>780.95520910000005</v>
      </c>
    </row>
    <row r="474" spans="1:12" ht="12.75" customHeight="1" x14ac:dyDescent="0.2">
      <c r="A474" s="85" t="s">
        <v>168</v>
      </c>
      <c r="B474" s="85">
        <v>9</v>
      </c>
      <c r="C474" s="86">
        <v>974.92357449999997</v>
      </c>
      <c r="D474" s="86">
        <v>970.38467029000003</v>
      </c>
      <c r="E474" s="86">
        <v>0</v>
      </c>
      <c r="F474" s="86">
        <v>97.038467030000007</v>
      </c>
      <c r="G474" s="86">
        <v>242.59616757000001</v>
      </c>
      <c r="H474" s="86">
        <v>485.19233515000002</v>
      </c>
      <c r="I474" s="86">
        <v>0</v>
      </c>
      <c r="J474" s="86">
        <v>533.71156866000001</v>
      </c>
      <c r="K474" s="86">
        <v>630.75003569</v>
      </c>
      <c r="L474" s="86">
        <v>727.78850272</v>
      </c>
    </row>
    <row r="475" spans="1:12" ht="12.75" customHeight="1" x14ac:dyDescent="0.2">
      <c r="A475" s="85" t="s">
        <v>168</v>
      </c>
      <c r="B475" s="85">
        <v>10</v>
      </c>
      <c r="C475" s="86">
        <v>908.72073955999997</v>
      </c>
      <c r="D475" s="86">
        <v>904.76131105000002</v>
      </c>
      <c r="E475" s="86">
        <v>0</v>
      </c>
      <c r="F475" s="86">
        <v>90.476131109999997</v>
      </c>
      <c r="G475" s="86">
        <v>226.19032776</v>
      </c>
      <c r="H475" s="86">
        <v>452.38065553000001</v>
      </c>
      <c r="I475" s="86">
        <v>0</v>
      </c>
      <c r="J475" s="86">
        <v>497.61872108</v>
      </c>
      <c r="K475" s="86">
        <v>588.09485217999998</v>
      </c>
      <c r="L475" s="86">
        <v>678.57098328999996</v>
      </c>
    </row>
    <row r="476" spans="1:12" ht="12.75" customHeight="1" x14ac:dyDescent="0.2">
      <c r="A476" s="85" t="s">
        <v>168</v>
      </c>
      <c r="B476" s="85">
        <v>11</v>
      </c>
      <c r="C476" s="86">
        <v>883.34493880000002</v>
      </c>
      <c r="D476" s="86">
        <v>878.92443988000002</v>
      </c>
      <c r="E476" s="86">
        <v>0</v>
      </c>
      <c r="F476" s="86">
        <v>87.892443990000004</v>
      </c>
      <c r="G476" s="86">
        <v>219.73110997000001</v>
      </c>
      <c r="H476" s="86">
        <v>439.46221994000001</v>
      </c>
      <c r="I476" s="86">
        <v>0</v>
      </c>
      <c r="J476" s="86">
        <v>483.40844192999998</v>
      </c>
      <c r="K476" s="86">
        <v>571.30088592000004</v>
      </c>
      <c r="L476" s="86">
        <v>659.19332990999999</v>
      </c>
    </row>
    <row r="477" spans="1:12" ht="12.75" customHeight="1" x14ac:dyDescent="0.2">
      <c r="A477" s="85" t="s">
        <v>168</v>
      </c>
      <c r="B477" s="85">
        <v>12</v>
      </c>
      <c r="C477" s="86">
        <v>932.34409565999999</v>
      </c>
      <c r="D477" s="86">
        <v>927.62020523000001</v>
      </c>
      <c r="E477" s="86">
        <v>0</v>
      </c>
      <c r="F477" s="86">
        <v>92.762020519999993</v>
      </c>
      <c r="G477" s="86">
        <v>231.90505131</v>
      </c>
      <c r="H477" s="86">
        <v>463.81010262000001</v>
      </c>
      <c r="I477" s="86">
        <v>0</v>
      </c>
      <c r="J477" s="86">
        <v>510.19111287999999</v>
      </c>
      <c r="K477" s="86">
        <v>602.95313339999996</v>
      </c>
      <c r="L477" s="86">
        <v>695.71515392000003</v>
      </c>
    </row>
    <row r="478" spans="1:12" ht="12.75" customHeight="1" x14ac:dyDescent="0.2">
      <c r="A478" s="85" t="s">
        <v>168</v>
      </c>
      <c r="B478" s="85">
        <v>13</v>
      </c>
      <c r="C478" s="86">
        <v>1006.46749392</v>
      </c>
      <c r="D478" s="86">
        <v>1001.69899536</v>
      </c>
      <c r="E478" s="86">
        <v>0</v>
      </c>
      <c r="F478" s="86">
        <v>100.16989954</v>
      </c>
      <c r="G478" s="86">
        <v>250.42474884000001</v>
      </c>
      <c r="H478" s="86">
        <v>500.84949768000001</v>
      </c>
      <c r="I478" s="86">
        <v>0</v>
      </c>
      <c r="J478" s="86">
        <v>550.93444744999999</v>
      </c>
      <c r="K478" s="86">
        <v>651.10434697999995</v>
      </c>
      <c r="L478" s="86">
        <v>751.27424652000002</v>
      </c>
    </row>
    <row r="479" spans="1:12" ht="12.75" customHeight="1" x14ac:dyDescent="0.2">
      <c r="A479" s="85" t="s">
        <v>168</v>
      </c>
      <c r="B479" s="85">
        <v>14</v>
      </c>
      <c r="C479" s="86">
        <v>1061.3485610600001</v>
      </c>
      <c r="D479" s="86">
        <v>1054.3559794600001</v>
      </c>
      <c r="E479" s="86">
        <v>0</v>
      </c>
      <c r="F479" s="86">
        <v>105.43559795</v>
      </c>
      <c r="G479" s="86">
        <v>263.58899487000002</v>
      </c>
      <c r="H479" s="86">
        <v>527.17798973000004</v>
      </c>
      <c r="I479" s="86">
        <v>0</v>
      </c>
      <c r="J479" s="86">
        <v>579.89578870000003</v>
      </c>
      <c r="K479" s="86">
        <v>685.33138665000001</v>
      </c>
      <c r="L479" s="86">
        <v>790.7669846</v>
      </c>
    </row>
    <row r="480" spans="1:12" ht="12.75" customHeight="1" x14ac:dyDescent="0.2">
      <c r="A480" s="85" t="s">
        <v>168</v>
      </c>
      <c r="B480" s="85">
        <v>15</v>
      </c>
      <c r="C480" s="86">
        <v>1065.78018247</v>
      </c>
      <c r="D480" s="86">
        <v>1057.9504895299999</v>
      </c>
      <c r="E480" s="86">
        <v>0</v>
      </c>
      <c r="F480" s="86">
        <v>105.79504894999999</v>
      </c>
      <c r="G480" s="86">
        <v>264.48762238</v>
      </c>
      <c r="H480" s="86">
        <v>528.97524477000002</v>
      </c>
      <c r="I480" s="86">
        <v>0</v>
      </c>
      <c r="J480" s="86">
        <v>581.87276924000003</v>
      </c>
      <c r="K480" s="86">
        <v>687.66781819000005</v>
      </c>
      <c r="L480" s="86">
        <v>793.46286714999997</v>
      </c>
    </row>
    <row r="481" spans="1:12" ht="12.75" customHeight="1" x14ac:dyDescent="0.2">
      <c r="A481" s="85" t="s">
        <v>168</v>
      </c>
      <c r="B481" s="85">
        <v>16</v>
      </c>
      <c r="C481" s="86">
        <v>1031.8511703900001</v>
      </c>
      <c r="D481" s="86">
        <v>1024.0479372</v>
      </c>
      <c r="E481" s="86">
        <v>0</v>
      </c>
      <c r="F481" s="86">
        <v>102.40479372</v>
      </c>
      <c r="G481" s="86">
        <v>256.01198429999999</v>
      </c>
      <c r="H481" s="86">
        <v>512.02396859999999</v>
      </c>
      <c r="I481" s="86">
        <v>0</v>
      </c>
      <c r="J481" s="86">
        <v>563.22636546000001</v>
      </c>
      <c r="K481" s="86">
        <v>665.63115918000005</v>
      </c>
      <c r="L481" s="86">
        <v>768.03595289999998</v>
      </c>
    </row>
    <row r="482" spans="1:12" ht="12.75" customHeight="1" x14ac:dyDescent="0.2">
      <c r="A482" s="85" t="s">
        <v>168</v>
      </c>
      <c r="B482" s="85">
        <v>17</v>
      </c>
      <c r="C482" s="86">
        <v>967.56007609999995</v>
      </c>
      <c r="D482" s="86">
        <v>959.38986207000005</v>
      </c>
      <c r="E482" s="86">
        <v>0</v>
      </c>
      <c r="F482" s="86">
        <v>95.938986209999996</v>
      </c>
      <c r="G482" s="86">
        <v>239.84746551999999</v>
      </c>
      <c r="H482" s="86">
        <v>479.69493103999997</v>
      </c>
      <c r="I482" s="86">
        <v>0</v>
      </c>
      <c r="J482" s="86">
        <v>527.66442414000005</v>
      </c>
      <c r="K482" s="86">
        <v>623.60341034999999</v>
      </c>
      <c r="L482" s="86">
        <v>719.54239655000003</v>
      </c>
    </row>
    <row r="483" spans="1:12" ht="12.75" customHeight="1" x14ac:dyDescent="0.2">
      <c r="A483" s="85" t="s">
        <v>168</v>
      </c>
      <c r="B483" s="85">
        <v>18</v>
      </c>
      <c r="C483" s="86">
        <v>876.32390495000004</v>
      </c>
      <c r="D483" s="86">
        <v>868.81546774000003</v>
      </c>
      <c r="E483" s="86">
        <v>0</v>
      </c>
      <c r="F483" s="86">
        <v>86.88154677</v>
      </c>
      <c r="G483" s="86">
        <v>217.20386694000001</v>
      </c>
      <c r="H483" s="86">
        <v>434.40773387000002</v>
      </c>
      <c r="I483" s="86">
        <v>0</v>
      </c>
      <c r="J483" s="86">
        <v>477.84850726000002</v>
      </c>
      <c r="K483" s="86">
        <v>564.73005403000002</v>
      </c>
      <c r="L483" s="86">
        <v>651.61160081000003</v>
      </c>
    </row>
    <row r="484" spans="1:12" ht="12.75" customHeight="1" x14ac:dyDescent="0.2">
      <c r="A484" s="85" t="s">
        <v>168</v>
      </c>
      <c r="B484" s="85">
        <v>19</v>
      </c>
      <c r="C484" s="86">
        <v>846.28804886</v>
      </c>
      <c r="D484" s="86">
        <v>840.67117375999999</v>
      </c>
      <c r="E484" s="86">
        <v>0</v>
      </c>
      <c r="F484" s="86">
        <v>84.067117379999999</v>
      </c>
      <c r="G484" s="86">
        <v>210.16779344</v>
      </c>
      <c r="H484" s="86">
        <v>420.33558687999999</v>
      </c>
      <c r="I484" s="86">
        <v>0</v>
      </c>
      <c r="J484" s="86">
        <v>462.36914557</v>
      </c>
      <c r="K484" s="86">
        <v>546.43626294000001</v>
      </c>
      <c r="L484" s="86">
        <v>630.50338032000002</v>
      </c>
    </row>
    <row r="485" spans="1:12" ht="12.75" customHeight="1" x14ac:dyDescent="0.2">
      <c r="A485" s="85" t="s">
        <v>168</v>
      </c>
      <c r="B485" s="85">
        <v>20</v>
      </c>
      <c r="C485" s="86">
        <v>851.89875446999997</v>
      </c>
      <c r="D485" s="86">
        <v>847.15667120000001</v>
      </c>
      <c r="E485" s="86">
        <v>0</v>
      </c>
      <c r="F485" s="86">
        <v>84.715667120000006</v>
      </c>
      <c r="G485" s="86">
        <v>211.7891678</v>
      </c>
      <c r="H485" s="86">
        <v>423.5783356</v>
      </c>
      <c r="I485" s="86">
        <v>0</v>
      </c>
      <c r="J485" s="86">
        <v>465.93616916000002</v>
      </c>
      <c r="K485" s="86">
        <v>550.65183628</v>
      </c>
      <c r="L485" s="86">
        <v>635.36750340000003</v>
      </c>
    </row>
    <row r="486" spans="1:12" ht="12.75" customHeight="1" x14ac:dyDescent="0.2">
      <c r="A486" s="85" t="s">
        <v>168</v>
      </c>
      <c r="B486" s="85">
        <v>21</v>
      </c>
      <c r="C486" s="86">
        <v>862.3593439</v>
      </c>
      <c r="D486" s="86">
        <v>857.47324936999996</v>
      </c>
      <c r="E486" s="86">
        <v>0</v>
      </c>
      <c r="F486" s="86">
        <v>85.747324939999999</v>
      </c>
      <c r="G486" s="86">
        <v>214.36831233999999</v>
      </c>
      <c r="H486" s="86">
        <v>428.73662468999999</v>
      </c>
      <c r="I486" s="86">
        <v>0</v>
      </c>
      <c r="J486" s="86">
        <v>471.61028714999998</v>
      </c>
      <c r="K486" s="86">
        <v>557.35761208999998</v>
      </c>
      <c r="L486" s="86">
        <v>643.10493702999997</v>
      </c>
    </row>
    <row r="487" spans="1:12" ht="12.75" customHeight="1" x14ac:dyDescent="0.2">
      <c r="A487" s="85" t="s">
        <v>168</v>
      </c>
      <c r="B487" s="85">
        <v>22</v>
      </c>
      <c r="C487" s="86">
        <v>885.60158068999999</v>
      </c>
      <c r="D487" s="86">
        <v>880.55261017999999</v>
      </c>
      <c r="E487" s="86">
        <v>0</v>
      </c>
      <c r="F487" s="86">
        <v>88.055261020000003</v>
      </c>
      <c r="G487" s="86">
        <v>220.13815255</v>
      </c>
      <c r="H487" s="86">
        <v>440.27630508999999</v>
      </c>
      <c r="I487" s="86">
        <v>0</v>
      </c>
      <c r="J487" s="86">
        <v>484.30393559999999</v>
      </c>
      <c r="K487" s="86">
        <v>572.35919662000003</v>
      </c>
      <c r="L487" s="86">
        <v>660.41445764000002</v>
      </c>
    </row>
    <row r="488" spans="1:12" ht="12.75" customHeight="1" x14ac:dyDescent="0.2">
      <c r="A488" s="85" t="s">
        <v>168</v>
      </c>
      <c r="B488" s="85">
        <v>23</v>
      </c>
      <c r="C488" s="86">
        <v>886.94723863000002</v>
      </c>
      <c r="D488" s="86">
        <v>881.92451996</v>
      </c>
      <c r="E488" s="86">
        <v>0</v>
      </c>
      <c r="F488" s="86">
        <v>88.192452000000003</v>
      </c>
      <c r="G488" s="86">
        <v>220.48112999</v>
      </c>
      <c r="H488" s="86">
        <v>440.96225998</v>
      </c>
      <c r="I488" s="86">
        <v>0</v>
      </c>
      <c r="J488" s="86">
        <v>485.05848598</v>
      </c>
      <c r="K488" s="86">
        <v>573.25093797</v>
      </c>
      <c r="L488" s="86">
        <v>661.44338997</v>
      </c>
    </row>
    <row r="489" spans="1:12" ht="12.75" customHeight="1" x14ac:dyDescent="0.2">
      <c r="A489" s="85" t="s">
        <v>168</v>
      </c>
      <c r="B489" s="85">
        <v>24</v>
      </c>
      <c r="C489" s="86">
        <v>966.08554031999995</v>
      </c>
      <c r="D489" s="86">
        <v>960.55660193000006</v>
      </c>
      <c r="E489" s="86">
        <v>0</v>
      </c>
      <c r="F489" s="86">
        <v>96.055660189999998</v>
      </c>
      <c r="G489" s="86">
        <v>240.13915048000001</v>
      </c>
      <c r="H489" s="86">
        <v>480.27830096999998</v>
      </c>
      <c r="I489" s="86">
        <v>0</v>
      </c>
      <c r="J489" s="86">
        <v>528.30613105999998</v>
      </c>
      <c r="K489" s="86">
        <v>624.36179125000001</v>
      </c>
      <c r="L489" s="86">
        <v>720.41745145000004</v>
      </c>
    </row>
    <row r="490" spans="1:12" ht="12.75" customHeight="1" x14ac:dyDescent="0.2">
      <c r="A490" s="85" t="s">
        <v>169</v>
      </c>
      <c r="B490" s="85">
        <v>1</v>
      </c>
      <c r="C490" s="86">
        <v>1040.19954886</v>
      </c>
      <c r="D490" s="86">
        <v>1034.4538290999999</v>
      </c>
      <c r="E490" s="86">
        <v>0</v>
      </c>
      <c r="F490" s="86">
        <v>103.44538291000001</v>
      </c>
      <c r="G490" s="86">
        <v>258.61345727999998</v>
      </c>
      <c r="H490" s="86">
        <v>517.22691454999995</v>
      </c>
      <c r="I490" s="86">
        <v>0</v>
      </c>
      <c r="J490" s="86">
        <v>568.94960601000002</v>
      </c>
      <c r="K490" s="86">
        <v>672.39498891999995</v>
      </c>
      <c r="L490" s="86">
        <v>775.84037182999998</v>
      </c>
    </row>
    <row r="491" spans="1:12" ht="12.75" customHeight="1" x14ac:dyDescent="0.2">
      <c r="A491" s="85" t="s">
        <v>169</v>
      </c>
      <c r="B491" s="85">
        <v>2</v>
      </c>
      <c r="C491" s="86">
        <v>1111.11006413</v>
      </c>
      <c r="D491" s="86">
        <v>1105.0062436600001</v>
      </c>
      <c r="E491" s="86">
        <v>0</v>
      </c>
      <c r="F491" s="86">
        <v>110.50062437</v>
      </c>
      <c r="G491" s="86">
        <v>276.25156091999997</v>
      </c>
      <c r="H491" s="86">
        <v>552.50312183000005</v>
      </c>
      <c r="I491" s="86">
        <v>0</v>
      </c>
      <c r="J491" s="86">
        <v>607.75343400999998</v>
      </c>
      <c r="K491" s="86">
        <v>718.25405837999995</v>
      </c>
      <c r="L491" s="86">
        <v>828.75468275000003</v>
      </c>
    </row>
    <row r="492" spans="1:12" ht="12.75" customHeight="1" x14ac:dyDescent="0.2">
      <c r="A492" s="85" t="s">
        <v>169</v>
      </c>
      <c r="B492" s="85">
        <v>3</v>
      </c>
      <c r="C492" s="86">
        <v>1180.1781470400001</v>
      </c>
      <c r="D492" s="86">
        <v>1173.67025833</v>
      </c>
      <c r="E492" s="86">
        <v>0</v>
      </c>
      <c r="F492" s="86">
        <v>117.36702583</v>
      </c>
      <c r="G492" s="86">
        <v>293.41756457999998</v>
      </c>
      <c r="H492" s="86">
        <v>586.83512916999996</v>
      </c>
      <c r="I492" s="86">
        <v>0</v>
      </c>
      <c r="J492" s="86">
        <v>645.51864207999995</v>
      </c>
      <c r="K492" s="86">
        <v>762.88566791000005</v>
      </c>
      <c r="L492" s="86">
        <v>880.25269375000005</v>
      </c>
    </row>
    <row r="493" spans="1:12" ht="12.75" customHeight="1" x14ac:dyDescent="0.2">
      <c r="A493" s="85" t="s">
        <v>169</v>
      </c>
      <c r="B493" s="85">
        <v>4</v>
      </c>
      <c r="C493" s="86">
        <v>1191.42068073</v>
      </c>
      <c r="D493" s="86">
        <v>1184.5934577400001</v>
      </c>
      <c r="E493" s="86">
        <v>0</v>
      </c>
      <c r="F493" s="86">
        <v>118.45934577</v>
      </c>
      <c r="G493" s="86">
        <v>296.14836444000002</v>
      </c>
      <c r="H493" s="86">
        <v>592.29672887000004</v>
      </c>
      <c r="I493" s="86">
        <v>0</v>
      </c>
      <c r="J493" s="86">
        <v>651.52640176</v>
      </c>
      <c r="K493" s="86">
        <v>769.98574753000003</v>
      </c>
      <c r="L493" s="86">
        <v>888.44509330999995</v>
      </c>
    </row>
    <row r="494" spans="1:12" ht="12.75" customHeight="1" x14ac:dyDescent="0.2">
      <c r="A494" s="85" t="s">
        <v>169</v>
      </c>
      <c r="B494" s="85">
        <v>5</v>
      </c>
      <c r="C494" s="86">
        <v>1187.97150663</v>
      </c>
      <c r="D494" s="86">
        <v>1181.57705087</v>
      </c>
      <c r="E494" s="86">
        <v>0</v>
      </c>
      <c r="F494" s="86">
        <v>118.15770508999999</v>
      </c>
      <c r="G494" s="86">
        <v>295.39426271999997</v>
      </c>
      <c r="H494" s="86">
        <v>590.78852543999994</v>
      </c>
      <c r="I494" s="86">
        <v>0</v>
      </c>
      <c r="J494" s="86">
        <v>649.86737798000001</v>
      </c>
      <c r="K494" s="86">
        <v>768.02508307000005</v>
      </c>
      <c r="L494" s="86">
        <v>886.18278814999996</v>
      </c>
    </row>
    <row r="495" spans="1:12" ht="12.75" customHeight="1" x14ac:dyDescent="0.2">
      <c r="A495" s="85" t="s">
        <v>169</v>
      </c>
      <c r="B495" s="85">
        <v>6</v>
      </c>
      <c r="C495" s="86">
        <v>1158.2204617899999</v>
      </c>
      <c r="D495" s="86">
        <v>1152.67596353</v>
      </c>
      <c r="E495" s="86">
        <v>0</v>
      </c>
      <c r="F495" s="86">
        <v>115.26759635000001</v>
      </c>
      <c r="G495" s="86">
        <v>288.16899088000002</v>
      </c>
      <c r="H495" s="86">
        <v>576.33798177000006</v>
      </c>
      <c r="I495" s="86">
        <v>0</v>
      </c>
      <c r="J495" s="86">
        <v>633.97177994000003</v>
      </c>
      <c r="K495" s="86">
        <v>749.23937629</v>
      </c>
      <c r="L495" s="86">
        <v>864.50697264999997</v>
      </c>
    </row>
    <row r="496" spans="1:12" ht="12.75" customHeight="1" x14ac:dyDescent="0.2">
      <c r="A496" s="85" t="s">
        <v>169</v>
      </c>
      <c r="B496" s="85">
        <v>7</v>
      </c>
      <c r="C496" s="86">
        <v>1085.52597969</v>
      </c>
      <c r="D496" s="86">
        <v>1080.36603489</v>
      </c>
      <c r="E496" s="86">
        <v>0</v>
      </c>
      <c r="F496" s="86">
        <v>108.03660349</v>
      </c>
      <c r="G496" s="86">
        <v>270.09150871999998</v>
      </c>
      <c r="H496" s="86">
        <v>540.18301744999997</v>
      </c>
      <c r="I496" s="86">
        <v>0</v>
      </c>
      <c r="J496" s="86">
        <v>594.20131919000005</v>
      </c>
      <c r="K496" s="86">
        <v>702.23792268</v>
      </c>
      <c r="L496" s="86">
        <v>810.27452616999994</v>
      </c>
    </row>
    <row r="497" spans="1:12" ht="12.75" customHeight="1" x14ac:dyDescent="0.2">
      <c r="A497" s="85" t="s">
        <v>169</v>
      </c>
      <c r="B497" s="85">
        <v>8</v>
      </c>
      <c r="C497" s="86">
        <v>1041.56280842</v>
      </c>
      <c r="D497" s="86">
        <v>1036.1453799400001</v>
      </c>
      <c r="E497" s="86">
        <v>0</v>
      </c>
      <c r="F497" s="86">
        <v>103.61453799</v>
      </c>
      <c r="G497" s="86">
        <v>259.03634498999998</v>
      </c>
      <c r="H497" s="86">
        <v>518.07268997000006</v>
      </c>
      <c r="I497" s="86">
        <v>0</v>
      </c>
      <c r="J497" s="86">
        <v>569.87995896999996</v>
      </c>
      <c r="K497" s="86">
        <v>673.49449695999999</v>
      </c>
      <c r="L497" s="86">
        <v>777.10903496000003</v>
      </c>
    </row>
    <row r="498" spans="1:12" ht="12.75" customHeight="1" x14ac:dyDescent="0.2">
      <c r="A498" s="85" t="s">
        <v>169</v>
      </c>
      <c r="B498" s="85">
        <v>9</v>
      </c>
      <c r="C498" s="86">
        <v>965.98869647000004</v>
      </c>
      <c r="D498" s="86">
        <v>960.93456918000004</v>
      </c>
      <c r="E498" s="86">
        <v>0</v>
      </c>
      <c r="F498" s="86">
        <v>96.093456919999994</v>
      </c>
      <c r="G498" s="86">
        <v>240.23364230000001</v>
      </c>
      <c r="H498" s="86">
        <v>480.46728459000002</v>
      </c>
      <c r="I498" s="86">
        <v>0</v>
      </c>
      <c r="J498" s="86">
        <v>528.51401305000002</v>
      </c>
      <c r="K498" s="86">
        <v>624.60746997000001</v>
      </c>
      <c r="L498" s="86">
        <v>720.70092689000001</v>
      </c>
    </row>
    <row r="499" spans="1:12" ht="12.75" customHeight="1" x14ac:dyDescent="0.2">
      <c r="A499" s="85" t="s">
        <v>169</v>
      </c>
      <c r="B499" s="85">
        <v>10</v>
      </c>
      <c r="C499" s="86">
        <v>887.39973552000004</v>
      </c>
      <c r="D499" s="86">
        <v>882.97966164000002</v>
      </c>
      <c r="E499" s="86">
        <v>0</v>
      </c>
      <c r="F499" s="86">
        <v>88.297966160000001</v>
      </c>
      <c r="G499" s="86">
        <v>220.74491541</v>
      </c>
      <c r="H499" s="86">
        <v>441.48983082000001</v>
      </c>
      <c r="I499" s="86">
        <v>0</v>
      </c>
      <c r="J499" s="86">
        <v>485.6388139</v>
      </c>
      <c r="K499" s="86">
        <v>573.93678007000005</v>
      </c>
      <c r="L499" s="86">
        <v>662.23474623000004</v>
      </c>
    </row>
    <row r="500" spans="1:12" ht="12.75" customHeight="1" x14ac:dyDescent="0.2">
      <c r="A500" s="85" t="s">
        <v>169</v>
      </c>
      <c r="B500" s="85">
        <v>11</v>
      </c>
      <c r="C500" s="86">
        <v>880.98613870999998</v>
      </c>
      <c r="D500" s="86">
        <v>876.42937601000006</v>
      </c>
      <c r="E500" s="86">
        <v>0</v>
      </c>
      <c r="F500" s="86">
        <v>87.642937599999996</v>
      </c>
      <c r="G500" s="86">
        <v>219.10734400000001</v>
      </c>
      <c r="H500" s="86">
        <v>438.21468800999997</v>
      </c>
      <c r="I500" s="86">
        <v>0</v>
      </c>
      <c r="J500" s="86">
        <v>482.03615681000002</v>
      </c>
      <c r="K500" s="86">
        <v>569.67909440999995</v>
      </c>
      <c r="L500" s="86">
        <v>657.32203201000004</v>
      </c>
    </row>
    <row r="501" spans="1:12" ht="12.75" customHeight="1" x14ac:dyDescent="0.2">
      <c r="A501" s="85" t="s">
        <v>169</v>
      </c>
      <c r="B501" s="85">
        <v>12</v>
      </c>
      <c r="C501" s="86">
        <v>934.10403925000003</v>
      </c>
      <c r="D501" s="86">
        <v>929.03731101000005</v>
      </c>
      <c r="E501" s="86">
        <v>0</v>
      </c>
      <c r="F501" s="86">
        <v>92.903731100000002</v>
      </c>
      <c r="G501" s="86">
        <v>232.25932775000001</v>
      </c>
      <c r="H501" s="86">
        <v>464.51865550999997</v>
      </c>
      <c r="I501" s="86">
        <v>0</v>
      </c>
      <c r="J501" s="86">
        <v>510.97052106000001</v>
      </c>
      <c r="K501" s="86">
        <v>603.87425215999997</v>
      </c>
      <c r="L501" s="86">
        <v>696.77798326000004</v>
      </c>
    </row>
    <row r="502" spans="1:12" ht="12.75" customHeight="1" x14ac:dyDescent="0.2">
      <c r="A502" s="85" t="s">
        <v>169</v>
      </c>
      <c r="B502" s="85">
        <v>13</v>
      </c>
      <c r="C502" s="86">
        <v>1006.85711188</v>
      </c>
      <c r="D502" s="86">
        <v>1001.49360011</v>
      </c>
      <c r="E502" s="86">
        <v>0</v>
      </c>
      <c r="F502" s="86">
        <v>100.14936001</v>
      </c>
      <c r="G502" s="86">
        <v>250.37340003</v>
      </c>
      <c r="H502" s="86">
        <v>500.74680006</v>
      </c>
      <c r="I502" s="86">
        <v>0</v>
      </c>
      <c r="J502" s="86">
        <v>550.82148006</v>
      </c>
      <c r="K502" s="86">
        <v>650.97084007000001</v>
      </c>
      <c r="L502" s="86">
        <v>751.12020008000002</v>
      </c>
    </row>
    <row r="503" spans="1:12" ht="12.75" customHeight="1" x14ac:dyDescent="0.2">
      <c r="A503" s="85" t="s">
        <v>169</v>
      </c>
      <c r="B503" s="85">
        <v>14</v>
      </c>
      <c r="C503" s="86">
        <v>1052.62186488</v>
      </c>
      <c r="D503" s="86">
        <v>1047.1932223199999</v>
      </c>
      <c r="E503" s="86">
        <v>0</v>
      </c>
      <c r="F503" s="86">
        <v>104.71932223</v>
      </c>
      <c r="G503" s="86">
        <v>261.79830557999998</v>
      </c>
      <c r="H503" s="86">
        <v>523.59661115999995</v>
      </c>
      <c r="I503" s="86">
        <v>0</v>
      </c>
      <c r="J503" s="86">
        <v>575.95627228000001</v>
      </c>
      <c r="K503" s="86">
        <v>680.67559451</v>
      </c>
      <c r="L503" s="86">
        <v>785.39491673999999</v>
      </c>
    </row>
    <row r="504" spans="1:12" ht="12.75" customHeight="1" x14ac:dyDescent="0.2">
      <c r="A504" s="85" t="s">
        <v>169</v>
      </c>
      <c r="B504" s="85">
        <v>15</v>
      </c>
      <c r="C504" s="86">
        <v>1067.64035195</v>
      </c>
      <c r="D504" s="86">
        <v>1062.40466171</v>
      </c>
      <c r="E504" s="86">
        <v>0</v>
      </c>
      <c r="F504" s="86">
        <v>106.24046617</v>
      </c>
      <c r="G504" s="86">
        <v>265.60116542999998</v>
      </c>
      <c r="H504" s="86">
        <v>531.20233085999996</v>
      </c>
      <c r="I504" s="86">
        <v>0</v>
      </c>
      <c r="J504" s="86">
        <v>584.32256394000001</v>
      </c>
      <c r="K504" s="86">
        <v>690.56303011</v>
      </c>
      <c r="L504" s="86">
        <v>796.80349627999999</v>
      </c>
    </row>
    <row r="505" spans="1:12" ht="12.75" customHeight="1" x14ac:dyDescent="0.2">
      <c r="A505" s="85" t="s">
        <v>169</v>
      </c>
      <c r="B505" s="85">
        <v>16</v>
      </c>
      <c r="C505" s="86">
        <v>1033.3399308099999</v>
      </c>
      <c r="D505" s="86">
        <v>1028.17811416</v>
      </c>
      <c r="E505" s="86">
        <v>0</v>
      </c>
      <c r="F505" s="86">
        <v>102.81781142</v>
      </c>
      <c r="G505" s="86">
        <v>257.04452853999999</v>
      </c>
      <c r="H505" s="86">
        <v>514.08905707999998</v>
      </c>
      <c r="I505" s="86">
        <v>0</v>
      </c>
      <c r="J505" s="86">
        <v>565.49796278999997</v>
      </c>
      <c r="K505" s="86">
        <v>668.31577419999996</v>
      </c>
      <c r="L505" s="86">
        <v>771.13358561999996</v>
      </c>
    </row>
    <row r="506" spans="1:12" ht="12.75" customHeight="1" x14ac:dyDescent="0.2">
      <c r="A506" s="85" t="s">
        <v>169</v>
      </c>
      <c r="B506" s="85">
        <v>17</v>
      </c>
      <c r="C506" s="86">
        <v>973.96128085999999</v>
      </c>
      <c r="D506" s="86">
        <v>969.26338496000005</v>
      </c>
      <c r="E506" s="86">
        <v>0</v>
      </c>
      <c r="F506" s="86">
        <v>96.9263385</v>
      </c>
      <c r="G506" s="86">
        <v>242.31584624000001</v>
      </c>
      <c r="H506" s="86">
        <v>484.63169248000003</v>
      </c>
      <c r="I506" s="86">
        <v>0</v>
      </c>
      <c r="J506" s="86">
        <v>533.09486173000005</v>
      </c>
      <c r="K506" s="86">
        <v>630.02120021999997</v>
      </c>
      <c r="L506" s="86">
        <v>726.94753872000001</v>
      </c>
    </row>
    <row r="507" spans="1:12" ht="12.75" customHeight="1" x14ac:dyDescent="0.2">
      <c r="A507" s="85" t="s">
        <v>169</v>
      </c>
      <c r="B507" s="85">
        <v>18</v>
      </c>
      <c r="C507" s="86">
        <v>876.54614770000001</v>
      </c>
      <c r="D507" s="86">
        <v>872.18279758000006</v>
      </c>
      <c r="E507" s="86">
        <v>0</v>
      </c>
      <c r="F507" s="86">
        <v>87.218279760000001</v>
      </c>
      <c r="G507" s="86">
        <v>218.04569939999999</v>
      </c>
      <c r="H507" s="86">
        <v>436.09139879000003</v>
      </c>
      <c r="I507" s="86">
        <v>0</v>
      </c>
      <c r="J507" s="86">
        <v>479.70053867000001</v>
      </c>
      <c r="K507" s="86">
        <v>566.91881842999999</v>
      </c>
      <c r="L507" s="86">
        <v>654.13709818999996</v>
      </c>
    </row>
    <row r="508" spans="1:12" ht="12.75" customHeight="1" x14ac:dyDescent="0.2">
      <c r="A508" s="85" t="s">
        <v>169</v>
      </c>
      <c r="B508" s="85">
        <v>19</v>
      </c>
      <c r="C508" s="86">
        <v>836.54854990000001</v>
      </c>
      <c r="D508" s="86">
        <v>832.51101530999995</v>
      </c>
      <c r="E508" s="86">
        <v>0</v>
      </c>
      <c r="F508" s="86">
        <v>83.25110153</v>
      </c>
      <c r="G508" s="86">
        <v>208.12775382999999</v>
      </c>
      <c r="H508" s="86">
        <v>416.25550765999998</v>
      </c>
      <c r="I508" s="86">
        <v>0</v>
      </c>
      <c r="J508" s="86">
        <v>457.88105841999999</v>
      </c>
      <c r="K508" s="86">
        <v>541.13215994999996</v>
      </c>
      <c r="L508" s="86">
        <v>624.38326147999999</v>
      </c>
    </row>
    <row r="509" spans="1:12" ht="12.75" customHeight="1" x14ac:dyDescent="0.2">
      <c r="A509" s="85" t="s">
        <v>169</v>
      </c>
      <c r="B509" s="85">
        <v>20</v>
      </c>
      <c r="C509" s="86">
        <v>838.52098853999996</v>
      </c>
      <c r="D509" s="86">
        <v>834.49371042999996</v>
      </c>
      <c r="E509" s="86">
        <v>0</v>
      </c>
      <c r="F509" s="86">
        <v>83.449371040000003</v>
      </c>
      <c r="G509" s="86">
        <v>208.62342760999999</v>
      </c>
      <c r="H509" s="86">
        <v>417.24685521999999</v>
      </c>
      <c r="I509" s="86">
        <v>0</v>
      </c>
      <c r="J509" s="86">
        <v>458.97154074000002</v>
      </c>
      <c r="K509" s="86">
        <v>542.42091177999998</v>
      </c>
      <c r="L509" s="86">
        <v>625.87028282000006</v>
      </c>
    </row>
    <row r="510" spans="1:12" ht="12.75" customHeight="1" x14ac:dyDescent="0.2">
      <c r="A510" s="85" t="s">
        <v>169</v>
      </c>
      <c r="B510" s="85">
        <v>21</v>
      </c>
      <c r="C510" s="86">
        <v>856.52165645000002</v>
      </c>
      <c r="D510" s="86">
        <v>852.37157926999998</v>
      </c>
      <c r="E510" s="86">
        <v>0</v>
      </c>
      <c r="F510" s="86">
        <v>85.237157929999995</v>
      </c>
      <c r="G510" s="86">
        <v>213.09289482</v>
      </c>
      <c r="H510" s="86">
        <v>426.18578964</v>
      </c>
      <c r="I510" s="86">
        <v>0</v>
      </c>
      <c r="J510" s="86">
        <v>468.80436859999998</v>
      </c>
      <c r="K510" s="86">
        <v>554.04152653000006</v>
      </c>
      <c r="L510" s="86">
        <v>639.27868445000001</v>
      </c>
    </row>
    <row r="511" spans="1:12" ht="12.75" customHeight="1" x14ac:dyDescent="0.2">
      <c r="A511" s="85" t="s">
        <v>169</v>
      </c>
      <c r="B511" s="85">
        <v>22</v>
      </c>
      <c r="C511" s="86">
        <v>868.55788371000006</v>
      </c>
      <c r="D511" s="86">
        <v>864.18642646000001</v>
      </c>
      <c r="E511" s="86">
        <v>0</v>
      </c>
      <c r="F511" s="86">
        <v>86.418642649999995</v>
      </c>
      <c r="G511" s="86">
        <v>216.04660662000001</v>
      </c>
      <c r="H511" s="86">
        <v>432.09321323</v>
      </c>
      <c r="I511" s="86">
        <v>0</v>
      </c>
      <c r="J511" s="86">
        <v>475.30253455000002</v>
      </c>
      <c r="K511" s="86">
        <v>561.72117720000006</v>
      </c>
      <c r="L511" s="86">
        <v>648.13981984999998</v>
      </c>
    </row>
    <row r="512" spans="1:12" ht="12.75" customHeight="1" x14ac:dyDescent="0.2">
      <c r="A512" s="85" t="s">
        <v>169</v>
      </c>
      <c r="B512" s="85">
        <v>23</v>
      </c>
      <c r="C512" s="86">
        <v>874.31148582000003</v>
      </c>
      <c r="D512" s="86">
        <v>870.24260048999997</v>
      </c>
      <c r="E512" s="86">
        <v>0</v>
      </c>
      <c r="F512" s="86">
        <v>87.024260049999995</v>
      </c>
      <c r="G512" s="86">
        <v>217.56065011999999</v>
      </c>
      <c r="H512" s="86">
        <v>435.12130024999999</v>
      </c>
      <c r="I512" s="86">
        <v>0</v>
      </c>
      <c r="J512" s="86">
        <v>478.63343027000002</v>
      </c>
      <c r="K512" s="86">
        <v>565.65769032000003</v>
      </c>
      <c r="L512" s="86">
        <v>652.68195036999998</v>
      </c>
    </row>
    <row r="513" spans="1:12" ht="12.75" customHeight="1" x14ac:dyDescent="0.2">
      <c r="A513" s="85" t="s">
        <v>169</v>
      </c>
      <c r="B513" s="85">
        <v>24</v>
      </c>
      <c r="C513" s="86">
        <v>961.79751361000001</v>
      </c>
      <c r="D513" s="86">
        <v>957.33955559000003</v>
      </c>
      <c r="E513" s="86">
        <v>0</v>
      </c>
      <c r="F513" s="86">
        <v>95.733955559999998</v>
      </c>
      <c r="G513" s="86">
        <v>239.33488890000001</v>
      </c>
      <c r="H513" s="86">
        <v>478.66977780000002</v>
      </c>
      <c r="I513" s="86">
        <v>0</v>
      </c>
      <c r="J513" s="86">
        <v>526.53675556999997</v>
      </c>
      <c r="K513" s="86">
        <v>622.27071113</v>
      </c>
      <c r="L513" s="86">
        <v>718.00466669000002</v>
      </c>
    </row>
    <row r="514" spans="1:12" ht="12.75" customHeight="1" x14ac:dyDescent="0.2">
      <c r="A514" s="85" t="s">
        <v>170</v>
      </c>
      <c r="B514" s="85">
        <v>1</v>
      </c>
      <c r="C514" s="86">
        <v>1043.8638143000001</v>
      </c>
      <c r="D514" s="86">
        <v>1038.96513708</v>
      </c>
      <c r="E514" s="86">
        <v>0</v>
      </c>
      <c r="F514" s="86">
        <v>103.89651370999999</v>
      </c>
      <c r="G514" s="86">
        <v>259.74128426999999</v>
      </c>
      <c r="H514" s="86">
        <v>519.48256853999999</v>
      </c>
      <c r="I514" s="86">
        <v>0</v>
      </c>
      <c r="J514" s="86">
        <v>571.43082539</v>
      </c>
      <c r="K514" s="86">
        <v>675.32733910000002</v>
      </c>
      <c r="L514" s="86">
        <v>779.22385281000004</v>
      </c>
    </row>
    <row r="515" spans="1:12" ht="12.75" customHeight="1" x14ac:dyDescent="0.2">
      <c r="A515" s="85" t="s">
        <v>170</v>
      </c>
      <c r="B515" s="85">
        <v>2</v>
      </c>
      <c r="C515" s="86">
        <v>1112.8379891</v>
      </c>
      <c r="D515" s="86">
        <v>1107.6230620700001</v>
      </c>
      <c r="E515" s="86">
        <v>0</v>
      </c>
      <c r="F515" s="86">
        <v>110.76230621000001</v>
      </c>
      <c r="G515" s="86">
        <v>276.90576551999999</v>
      </c>
      <c r="H515" s="86">
        <v>553.81153103999998</v>
      </c>
      <c r="I515" s="86">
        <v>0</v>
      </c>
      <c r="J515" s="86">
        <v>609.19268413999998</v>
      </c>
      <c r="K515" s="86">
        <v>719.95499035</v>
      </c>
      <c r="L515" s="86">
        <v>830.71729655000001</v>
      </c>
    </row>
    <row r="516" spans="1:12" ht="12.75" customHeight="1" x14ac:dyDescent="0.2">
      <c r="A516" s="85" t="s">
        <v>170</v>
      </c>
      <c r="B516" s="85">
        <v>3</v>
      </c>
      <c r="C516" s="86">
        <v>1178.85081489</v>
      </c>
      <c r="D516" s="86">
        <v>1173.3743729</v>
      </c>
      <c r="E516" s="86">
        <v>0</v>
      </c>
      <c r="F516" s="86">
        <v>117.33743729</v>
      </c>
      <c r="G516" s="86">
        <v>293.34359323000001</v>
      </c>
      <c r="H516" s="86">
        <v>586.68718645000001</v>
      </c>
      <c r="I516" s="86">
        <v>0</v>
      </c>
      <c r="J516" s="86">
        <v>645.35590509999997</v>
      </c>
      <c r="K516" s="86">
        <v>762.69334239</v>
      </c>
      <c r="L516" s="86">
        <v>880.03077968000002</v>
      </c>
    </row>
    <row r="517" spans="1:12" ht="12.75" customHeight="1" x14ac:dyDescent="0.2">
      <c r="A517" s="85" t="s">
        <v>170</v>
      </c>
      <c r="B517" s="85">
        <v>4</v>
      </c>
      <c r="C517" s="86">
        <v>1185.47572917</v>
      </c>
      <c r="D517" s="86">
        <v>1179.98468144</v>
      </c>
      <c r="E517" s="86">
        <v>0</v>
      </c>
      <c r="F517" s="86">
        <v>117.99846814</v>
      </c>
      <c r="G517" s="86">
        <v>294.99617036000001</v>
      </c>
      <c r="H517" s="86">
        <v>589.99234072000002</v>
      </c>
      <c r="I517" s="86">
        <v>0</v>
      </c>
      <c r="J517" s="86">
        <v>648.99157478999996</v>
      </c>
      <c r="K517" s="86">
        <v>766.99004293999997</v>
      </c>
      <c r="L517" s="86">
        <v>884.98851107999997</v>
      </c>
    </row>
    <row r="518" spans="1:12" ht="12.75" customHeight="1" x14ac:dyDescent="0.2">
      <c r="A518" s="85" t="s">
        <v>170</v>
      </c>
      <c r="B518" s="85">
        <v>5</v>
      </c>
      <c r="C518" s="86">
        <v>1180.1762679000001</v>
      </c>
      <c r="D518" s="86">
        <v>1174.6209004699999</v>
      </c>
      <c r="E518" s="86">
        <v>0</v>
      </c>
      <c r="F518" s="86">
        <v>117.46209005</v>
      </c>
      <c r="G518" s="86">
        <v>293.65522512000001</v>
      </c>
      <c r="H518" s="86">
        <v>587.31045024000002</v>
      </c>
      <c r="I518" s="86">
        <v>0</v>
      </c>
      <c r="J518" s="86">
        <v>646.04149526000003</v>
      </c>
      <c r="K518" s="86">
        <v>763.50358530999995</v>
      </c>
      <c r="L518" s="86">
        <v>880.96567534999997</v>
      </c>
    </row>
    <row r="519" spans="1:12" ht="12.75" customHeight="1" x14ac:dyDescent="0.2">
      <c r="A519" s="85" t="s">
        <v>170</v>
      </c>
      <c r="B519" s="85">
        <v>6</v>
      </c>
      <c r="C519" s="86">
        <v>1149.36231269</v>
      </c>
      <c r="D519" s="86">
        <v>1143.69718283</v>
      </c>
      <c r="E519" s="86">
        <v>0</v>
      </c>
      <c r="F519" s="86">
        <v>114.36971828</v>
      </c>
      <c r="G519" s="86">
        <v>285.92429571000002</v>
      </c>
      <c r="H519" s="86">
        <v>571.84859142000005</v>
      </c>
      <c r="I519" s="86">
        <v>0</v>
      </c>
      <c r="J519" s="86">
        <v>629.03345056000001</v>
      </c>
      <c r="K519" s="86">
        <v>743.40316884000003</v>
      </c>
      <c r="L519" s="86">
        <v>857.77288711999995</v>
      </c>
    </row>
    <row r="520" spans="1:12" ht="12.75" customHeight="1" x14ac:dyDescent="0.2">
      <c r="A520" s="85" t="s">
        <v>170</v>
      </c>
      <c r="B520" s="85">
        <v>7</v>
      </c>
      <c r="C520" s="86">
        <v>1072.1184087700001</v>
      </c>
      <c r="D520" s="86">
        <v>1066.49450331</v>
      </c>
      <c r="E520" s="86">
        <v>0</v>
      </c>
      <c r="F520" s="86">
        <v>106.64945032999999</v>
      </c>
      <c r="G520" s="86">
        <v>266.62362582999998</v>
      </c>
      <c r="H520" s="86">
        <v>533.24725165999996</v>
      </c>
      <c r="I520" s="86">
        <v>0</v>
      </c>
      <c r="J520" s="86">
        <v>586.57197682000003</v>
      </c>
      <c r="K520" s="86">
        <v>693.22142714999995</v>
      </c>
      <c r="L520" s="86">
        <v>799.87087747999999</v>
      </c>
    </row>
    <row r="521" spans="1:12" ht="12.75" customHeight="1" x14ac:dyDescent="0.2">
      <c r="A521" s="85" t="s">
        <v>170</v>
      </c>
      <c r="B521" s="85">
        <v>8</v>
      </c>
      <c r="C521" s="86">
        <v>1012.02777931</v>
      </c>
      <c r="D521" s="86">
        <v>1007.12651884</v>
      </c>
      <c r="E521" s="86">
        <v>0</v>
      </c>
      <c r="F521" s="86">
        <v>100.71265188</v>
      </c>
      <c r="G521" s="86">
        <v>251.78162971</v>
      </c>
      <c r="H521" s="86">
        <v>503.56325942000001</v>
      </c>
      <c r="I521" s="86">
        <v>0</v>
      </c>
      <c r="J521" s="86">
        <v>553.91958536000004</v>
      </c>
      <c r="K521" s="86">
        <v>654.63223725</v>
      </c>
      <c r="L521" s="86">
        <v>755.34488912999996</v>
      </c>
    </row>
    <row r="522" spans="1:12" ht="12.75" customHeight="1" x14ac:dyDescent="0.2">
      <c r="A522" s="85" t="s">
        <v>170</v>
      </c>
      <c r="B522" s="85">
        <v>9</v>
      </c>
      <c r="C522" s="86">
        <v>945.15317752999999</v>
      </c>
      <c r="D522" s="86">
        <v>940.58538541999997</v>
      </c>
      <c r="E522" s="86">
        <v>0</v>
      </c>
      <c r="F522" s="86">
        <v>94.058538540000001</v>
      </c>
      <c r="G522" s="86">
        <v>235.14634636</v>
      </c>
      <c r="H522" s="86">
        <v>470.29269270999998</v>
      </c>
      <c r="I522" s="86">
        <v>0</v>
      </c>
      <c r="J522" s="86">
        <v>517.32196197999997</v>
      </c>
      <c r="K522" s="86">
        <v>611.38050052000006</v>
      </c>
      <c r="L522" s="86">
        <v>705.43903907000004</v>
      </c>
    </row>
    <row r="523" spans="1:12" ht="12.75" customHeight="1" x14ac:dyDescent="0.2">
      <c r="A523" s="85" t="s">
        <v>170</v>
      </c>
      <c r="B523" s="85">
        <v>10</v>
      </c>
      <c r="C523" s="86">
        <v>884.38204266000002</v>
      </c>
      <c r="D523" s="86">
        <v>880.55957651999995</v>
      </c>
      <c r="E523" s="86">
        <v>0</v>
      </c>
      <c r="F523" s="86">
        <v>88.055957649999996</v>
      </c>
      <c r="G523" s="86">
        <v>220.13989412999999</v>
      </c>
      <c r="H523" s="86">
        <v>440.27978825999998</v>
      </c>
      <c r="I523" s="86">
        <v>0</v>
      </c>
      <c r="J523" s="86">
        <v>484.30776709000003</v>
      </c>
      <c r="K523" s="86">
        <v>572.36372473999995</v>
      </c>
      <c r="L523" s="86">
        <v>660.41968239000005</v>
      </c>
    </row>
    <row r="524" spans="1:12" ht="12.75" customHeight="1" x14ac:dyDescent="0.2">
      <c r="A524" s="85" t="s">
        <v>170</v>
      </c>
      <c r="B524" s="85">
        <v>11</v>
      </c>
      <c r="C524" s="86">
        <v>880.54381844</v>
      </c>
      <c r="D524" s="86">
        <v>876.41824408000002</v>
      </c>
      <c r="E524" s="86">
        <v>0</v>
      </c>
      <c r="F524" s="86">
        <v>87.641824409999998</v>
      </c>
      <c r="G524" s="86">
        <v>219.10456102000001</v>
      </c>
      <c r="H524" s="86">
        <v>438.20912204000001</v>
      </c>
      <c r="I524" s="86">
        <v>0</v>
      </c>
      <c r="J524" s="86">
        <v>482.03003424000002</v>
      </c>
      <c r="K524" s="86">
        <v>569.67185864999999</v>
      </c>
      <c r="L524" s="86">
        <v>657.31368306000002</v>
      </c>
    </row>
    <row r="525" spans="1:12" ht="12.75" customHeight="1" x14ac:dyDescent="0.2">
      <c r="A525" s="85" t="s">
        <v>170</v>
      </c>
      <c r="B525" s="85">
        <v>12</v>
      </c>
      <c r="C525" s="86">
        <v>931.77220402</v>
      </c>
      <c r="D525" s="86">
        <v>927.22706495</v>
      </c>
      <c r="E525" s="86">
        <v>0</v>
      </c>
      <c r="F525" s="86">
        <v>92.722706500000001</v>
      </c>
      <c r="G525" s="86">
        <v>231.80676624</v>
      </c>
      <c r="H525" s="86">
        <v>463.61353248</v>
      </c>
      <c r="I525" s="86">
        <v>0</v>
      </c>
      <c r="J525" s="86">
        <v>509.97488571999997</v>
      </c>
      <c r="K525" s="86">
        <v>602.69759222000005</v>
      </c>
      <c r="L525" s="86">
        <v>695.42029871</v>
      </c>
    </row>
    <row r="526" spans="1:12" ht="12.75" customHeight="1" x14ac:dyDescent="0.2">
      <c r="A526" s="85" t="s">
        <v>170</v>
      </c>
      <c r="B526" s="85">
        <v>13</v>
      </c>
      <c r="C526" s="86">
        <v>1005.7524001</v>
      </c>
      <c r="D526" s="86">
        <v>1000.35137287</v>
      </c>
      <c r="E526" s="86">
        <v>0</v>
      </c>
      <c r="F526" s="86">
        <v>100.03513728999999</v>
      </c>
      <c r="G526" s="86">
        <v>250.08784322</v>
      </c>
      <c r="H526" s="86">
        <v>500.17568643999999</v>
      </c>
      <c r="I526" s="86">
        <v>0</v>
      </c>
      <c r="J526" s="86">
        <v>550.19325507999997</v>
      </c>
      <c r="K526" s="86">
        <v>650.22839237000005</v>
      </c>
      <c r="L526" s="86">
        <v>750.26352965000001</v>
      </c>
    </row>
    <row r="527" spans="1:12" ht="12.75" customHeight="1" x14ac:dyDescent="0.2">
      <c r="A527" s="85" t="s">
        <v>170</v>
      </c>
      <c r="B527" s="85">
        <v>14</v>
      </c>
      <c r="C527" s="86">
        <v>1053.88208721</v>
      </c>
      <c r="D527" s="86">
        <v>1048.44977879</v>
      </c>
      <c r="E527" s="86">
        <v>0</v>
      </c>
      <c r="F527" s="86">
        <v>104.84497788</v>
      </c>
      <c r="G527" s="86">
        <v>262.11244470000003</v>
      </c>
      <c r="H527" s="86">
        <v>524.22488940000005</v>
      </c>
      <c r="I527" s="86">
        <v>0</v>
      </c>
      <c r="J527" s="86">
        <v>576.64737833000004</v>
      </c>
      <c r="K527" s="86">
        <v>681.49235621000003</v>
      </c>
      <c r="L527" s="86">
        <v>786.33733409000001</v>
      </c>
    </row>
    <row r="528" spans="1:12" ht="12.75" customHeight="1" x14ac:dyDescent="0.2">
      <c r="A528" s="85" t="s">
        <v>170</v>
      </c>
      <c r="B528" s="85">
        <v>15</v>
      </c>
      <c r="C528" s="86">
        <v>1055.4468263799999</v>
      </c>
      <c r="D528" s="86">
        <v>1050.2297348100001</v>
      </c>
      <c r="E528" s="86">
        <v>0</v>
      </c>
      <c r="F528" s="86">
        <v>105.02297348</v>
      </c>
      <c r="G528" s="86">
        <v>262.55743369999999</v>
      </c>
      <c r="H528" s="86">
        <v>525.11486740999999</v>
      </c>
      <c r="I528" s="86">
        <v>0</v>
      </c>
      <c r="J528" s="86">
        <v>577.62635415</v>
      </c>
      <c r="K528" s="86">
        <v>682.64932763000002</v>
      </c>
      <c r="L528" s="86">
        <v>787.67230111000003</v>
      </c>
    </row>
    <row r="529" spans="1:12" ht="12.75" customHeight="1" x14ac:dyDescent="0.2">
      <c r="A529" s="85" t="s">
        <v>170</v>
      </c>
      <c r="B529" s="85">
        <v>16</v>
      </c>
      <c r="C529" s="86">
        <v>1027.30857947</v>
      </c>
      <c r="D529" s="86">
        <v>1022.45222501</v>
      </c>
      <c r="E529" s="86">
        <v>0</v>
      </c>
      <c r="F529" s="86">
        <v>102.2452225</v>
      </c>
      <c r="G529" s="86">
        <v>255.61305625</v>
      </c>
      <c r="H529" s="86">
        <v>511.22611251000001</v>
      </c>
      <c r="I529" s="86">
        <v>0</v>
      </c>
      <c r="J529" s="86">
        <v>562.34872375999998</v>
      </c>
      <c r="K529" s="86">
        <v>664.59394626000005</v>
      </c>
      <c r="L529" s="86">
        <v>766.83916876000001</v>
      </c>
    </row>
    <row r="530" spans="1:12" ht="12.75" customHeight="1" x14ac:dyDescent="0.2">
      <c r="A530" s="85" t="s">
        <v>170</v>
      </c>
      <c r="B530" s="85">
        <v>17</v>
      </c>
      <c r="C530" s="86">
        <v>961.40749733999996</v>
      </c>
      <c r="D530" s="86">
        <v>956.74891316000003</v>
      </c>
      <c r="E530" s="86">
        <v>0</v>
      </c>
      <c r="F530" s="86">
        <v>95.67489132</v>
      </c>
      <c r="G530" s="86">
        <v>239.18722829000001</v>
      </c>
      <c r="H530" s="86">
        <v>478.37445658000001</v>
      </c>
      <c r="I530" s="86">
        <v>0</v>
      </c>
      <c r="J530" s="86">
        <v>526.21190223999997</v>
      </c>
      <c r="K530" s="86">
        <v>621.88679354999999</v>
      </c>
      <c r="L530" s="86">
        <v>717.56168487000002</v>
      </c>
    </row>
    <row r="531" spans="1:12" ht="12.75" customHeight="1" x14ac:dyDescent="0.2">
      <c r="A531" s="85" t="s">
        <v>170</v>
      </c>
      <c r="B531" s="85">
        <v>18</v>
      </c>
      <c r="C531" s="86">
        <v>871.35806609999997</v>
      </c>
      <c r="D531" s="86">
        <v>867.09605839999995</v>
      </c>
      <c r="E531" s="86">
        <v>0</v>
      </c>
      <c r="F531" s="86">
        <v>86.709605839999995</v>
      </c>
      <c r="G531" s="86">
        <v>216.77401459999999</v>
      </c>
      <c r="H531" s="86">
        <v>433.54802919999997</v>
      </c>
      <c r="I531" s="86">
        <v>0</v>
      </c>
      <c r="J531" s="86">
        <v>476.90283212000003</v>
      </c>
      <c r="K531" s="86">
        <v>563.61243795999997</v>
      </c>
      <c r="L531" s="86">
        <v>650.32204379999996</v>
      </c>
    </row>
    <row r="532" spans="1:12" ht="12.75" customHeight="1" x14ac:dyDescent="0.2">
      <c r="A532" s="85" t="s">
        <v>170</v>
      </c>
      <c r="B532" s="85">
        <v>19</v>
      </c>
      <c r="C532" s="86">
        <v>837.48567334999996</v>
      </c>
      <c r="D532" s="86">
        <v>833.04097880999996</v>
      </c>
      <c r="E532" s="86">
        <v>0</v>
      </c>
      <c r="F532" s="86">
        <v>83.30409788</v>
      </c>
      <c r="G532" s="86">
        <v>208.26024469999999</v>
      </c>
      <c r="H532" s="86">
        <v>416.52048940999998</v>
      </c>
      <c r="I532" s="86">
        <v>0</v>
      </c>
      <c r="J532" s="86">
        <v>458.17253835000002</v>
      </c>
      <c r="K532" s="86">
        <v>541.47663623000005</v>
      </c>
      <c r="L532" s="86">
        <v>624.78073411000003</v>
      </c>
    </row>
    <row r="533" spans="1:12" ht="12.75" customHeight="1" x14ac:dyDescent="0.2">
      <c r="A533" s="85" t="s">
        <v>170</v>
      </c>
      <c r="B533" s="85">
        <v>20</v>
      </c>
      <c r="C533" s="86">
        <v>834.08844961</v>
      </c>
      <c r="D533" s="86">
        <v>830.32014684000001</v>
      </c>
      <c r="E533" s="86">
        <v>0</v>
      </c>
      <c r="F533" s="86">
        <v>83.032014680000003</v>
      </c>
      <c r="G533" s="86">
        <v>207.58003671</v>
      </c>
      <c r="H533" s="86">
        <v>415.16007342</v>
      </c>
      <c r="I533" s="86">
        <v>0</v>
      </c>
      <c r="J533" s="86">
        <v>456.67608075999999</v>
      </c>
      <c r="K533" s="86">
        <v>539.70809544999997</v>
      </c>
      <c r="L533" s="86">
        <v>622.74011012999995</v>
      </c>
    </row>
    <row r="534" spans="1:12" ht="12.75" customHeight="1" x14ac:dyDescent="0.2">
      <c r="A534" s="85" t="s">
        <v>170</v>
      </c>
      <c r="B534" s="85">
        <v>21</v>
      </c>
      <c r="C534" s="86">
        <v>854.92002489000004</v>
      </c>
      <c r="D534" s="86">
        <v>851.04741985999999</v>
      </c>
      <c r="E534" s="86">
        <v>0</v>
      </c>
      <c r="F534" s="86">
        <v>85.104741989999994</v>
      </c>
      <c r="G534" s="86">
        <v>212.76185497</v>
      </c>
      <c r="H534" s="86">
        <v>425.52370993</v>
      </c>
      <c r="I534" s="86">
        <v>0</v>
      </c>
      <c r="J534" s="86">
        <v>468.07608091999998</v>
      </c>
      <c r="K534" s="86">
        <v>553.18082290999996</v>
      </c>
      <c r="L534" s="86">
        <v>638.28556490000005</v>
      </c>
    </row>
    <row r="535" spans="1:12" ht="12.75" customHeight="1" x14ac:dyDescent="0.2">
      <c r="A535" s="85" t="s">
        <v>170</v>
      </c>
      <c r="B535" s="85">
        <v>22</v>
      </c>
      <c r="C535" s="86">
        <v>868.14006078</v>
      </c>
      <c r="D535" s="86">
        <v>864.18783028999997</v>
      </c>
      <c r="E535" s="86">
        <v>0</v>
      </c>
      <c r="F535" s="86">
        <v>86.41878303</v>
      </c>
      <c r="G535" s="86">
        <v>216.04695756999999</v>
      </c>
      <c r="H535" s="86">
        <v>432.09391514999999</v>
      </c>
      <c r="I535" s="86">
        <v>0</v>
      </c>
      <c r="J535" s="86">
        <v>475.30330665999998</v>
      </c>
      <c r="K535" s="86">
        <v>561.72208968999996</v>
      </c>
      <c r="L535" s="86">
        <v>648.14087271999995</v>
      </c>
    </row>
    <row r="536" spans="1:12" ht="12.75" customHeight="1" x14ac:dyDescent="0.2">
      <c r="A536" s="85" t="s">
        <v>170</v>
      </c>
      <c r="B536" s="85">
        <v>23</v>
      </c>
      <c r="C536" s="86">
        <v>870.29345088000002</v>
      </c>
      <c r="D536" s="86">
        <v>866.36418655</v>
      </c>
      <c r="E536" s="86">
        <v>0</v>
      </c>
      <c r="F536" s="86">
        <v>86.636418660000004</v>
      </c>
      <c r="G536" s="86">
        <v>216.59104664</v>
      </c>
      <c r="H536" s="86">
        <v>433.18209328</v>
      </c>
      <c r="I536" s="86">
        <v>0</v>
      </c>
      <c r="J536" s="86">
        <v>476.5003026</v>
      </c>
      <c r="K536" s="86">
        <v>563.13672125999994</v>
      </c>
      <c r="L536" s="86">
        <v>649.77313991000005</v>
      </c>
    </row>
    <row r="537" spans="1:12" ht="12.75" customHeight="1" x14ac:dyDescent="0.2">
      <c r="A537" s="85" t="s">
        <v>170</v>
      </c>
      <c r="B537" s="85">
        <v>24</v>
      </c>
      <c r="C537" s="86">
        <v>957.26853646999996</v>
      </c>
      <c r="D537" s="86">
        <v>952.94457595999995</v>
      </c>
      <c r="E537" s="86">
        <v>0</v>
      </c>
      <c r="F537" s="86">
        <v>95.294457600000001</v>
      </c>
      <c r="G537" s="86">
        <v>238.23614398999999</v>
      </c>
      <c r="H537" s="86">
        <v>476.47228797999998</v>
      </c>
      <c r="I537" s="86">
        <v>0</v>
      </c>
      <c r="J537" s="86">
        <v>524.11951678000003</v>
      </c>
      <c r="K537" s="86">
        <v>619.41397437000001</v>
      </c>
      <c r="L537" s="86">
        <v>714.70843196999999</v>
      </c>
    </row>
    <row r="538" spans="1:12" ht="12.75" customHeight="1" x14ac:dyDescent="0.2">
      <c r="A538" s="85" t="s">
        <v>171</v>
      </c>
      <c r="B538" s="85">
        <v>1</v>
      </c>
      <c r="C538" s="86">
        <v>1016.7848238</v>
      </c>
      <c r="D538" s="86">
        <v>1012.11388353</v>
      </c>
      <c r="E538" s="86">
        <v>0</v>
      </c>
      <c r="F538" s="86">
        <v>101.21138834999999</v>
      </c>
      <c r="G538" s="86">
        <v>253.02847087999999</v>
      </c>
      <c r="H538" s="86">
        <v>506.05694176999998</v>
      </c>
      <c r="I538" s="86">
        <v>0</v>
      </c>
      <c r="J538" s="86">
        <v>556.66263593999997</v>
      </c>
      <c r="K538" s="86">
        <v>657.87402428999997</v>
      </c>
      <c r="L538" s="86">
        <v>759.08541264999997</v>
      </c>
    </row>
    <row r="539" spans="1:12" ht="12.75" customHeight="1" x14ac:dyDescent="0.2">
      <c r="A539" s="85" t="s">
        <v>171</v>
      </c>
      <c r="B539" s="85">
        <v>2</v>
      </c>
      <c r="C539" s="86">
        <v>1104.15454071</v>
      </c>
      <c r="D539" s="86">
        <v>1098.9793656899999</v>
      </c>
      <c r="E539" s="86">
        <v>0</v>
      </c>
      <c r="F539" s="86">
        <v>109.89793657</v>
      </c>
      <c r="G539" s="86">
        <v>274.74484142</v>
      </c>
      <c r="H539" s="86">
        <v>549.48968285000001</v>
      </c>
      <c r="I539" s="86">
        <v>0</v>
      </c>
      <c r="J539" s="86">
        <v>604.43865113000004</v>
      </c>
      <c r="K539" s="86">
        <v>714.3365877</v>
      </c>
      <c r="L539" s="86">
        <v>824.23452426999995</v>
      </c>
    </row>
    <row r="540" spans="1:12" ht="12.75" customHeight="1" x14ac:dyDescent="0.2">
      <c r="A540" s="85" t="s">
        <v>171</v>
      </c>
      <c r="B540" s="85">
        <v>3</v>
      </c>
      <c r="C540" s="86">
        <v>1164.54465542</v>
      </c>
      <c r="D540" s="86">
        <v>1159.2127733100001</v>
      </c>
      <c r="E540" s="86">
        <v>0</v>
      </c>
      <c r="F540" s="86">
        <v>115.92127733</v>
      </c>
      <c r="G540" s="86">
        <v>289.80319333</v>
      </c>
      <c r="H540" s="86">
        <v>579.60638666</v>
      </c>
      <c r="I540" s="86">
        <v>0</v>
      </c>
      <c r="J540" s="86">
        <v>637.56702531999997</v>
      </c>
      <c r="K540" s="86">
        <v>753.48830265000004</v>
      </c>
      <c r="L540" s="86">
        <v>869.40957997999999</v>
      </c>
    </row>
    <row r="541" spans="1:12" ht="12.75" customHeight="1" x14ac:dyDescent="0.2">
      <c r="A541" s="85" t="s">
        <v>171</v>
      </c>
      <c r="B541" s="85">
        <v>4</v>
      </c>
      <c r="C541" s="86">
        <v>1170.6637949000001</v>
      </c>
      <c r="D541" s="86">
        <v>1165.1964928899999</v>
      </c>
      <c r="E541" s="86">
        <v>0</v>
      </c>
      <c r="F541" s="86">
        <v>116.51964929</v>
      </c>
      <c r="G541" s="86">
        <v>291.29912322000001</v>
      </c>
      <c r="H541" s="86">
        <v>582.59824645000003</v>
      </c>
      <c r="I541" s="86">
        <v>0</v>
      </c>
      <c r="J541" s="86">
        <v>640.85807108999995</v>
      </c>
      <c r="K541" s="86">
        <v>757.37772038000003</v>
      </c>
      <c r="L541" s="86">
        <v>873.89736966999999</v>
      </c>
    </row>
    <row r="542" spans="1:12" ht="12.75" customHeight="1" x14ac:dyDescent="0.2">
      <c r="A542" s="85" t="s">
        <v>171</v>
      </c>
      <c r="B542" s="85">
        <v>5</v>
      </c>
      <c r="C542" s="86">
        <v>1179.4004150400001</v>
      </c>
      <c r="D542" s="86">
        <v>1174.0111193099999</v>
      </c>
      <c r="E542" s="86">
        <v>0</v>
      </c>
      <c r="F542" s="86">
        <v>117.40111193</v>
      </c>
      <c r="G542" s="86">
        <v>293.50277983000001</v>
      </c>
      <c r="H542" s="86">
        <v>587.00555966000002</v>
      </c>
      <c r="I542" s="86">
        <v>0</v>
      </c>
      <c r="J542" s="86">
        <v>645.70611561999999</v>
      </c>
      <c r="K542" s="86">
        <v>763.10722754999995</v>
      </c>
      <c r="L542" s="86">
        <v>880.50833948000002</v>
      </c>
    </row>
    <row r="543" spans="1:12" ht="12.75" customHeight="1" x14ac:dyDescent="0.2">
      <c r="A543" s="85" t="s">
        <v>171</v>
      </c>
      <c r="B543" s="85">
        <v>6</v>
      </c>
      <c r="C543" s="86">
        <v>1166.20377564</v>
      </c>
      <c r="D543" s="86">
        <v>1160.8225289100001</v>
      </c>
      <c r="E543" s="86">
        <v>0</v>
      </c>
      <c r="F543" s="86">
        <v>116.08225289000001</v>
      </c>
      <c r="G543" s="86">
        <v>290.20563222999999</v>
      </c>
      <c r="H543" s="86">
        <v>580.41126445999998</v>
      </c>
      <c r="I543" s="86">
        <v>0</v>
      </c>
      <c r="J543" s="86">
        <v>638.45239089999995</v>
      </c>
      <c r="K543" s="86">
        <v>754.53464379000002</v>
      </c>
      <c r="L543" s="86">
        <v>870.61689667999997</v>
      </c>
    </row>
    <row r="544" spans="1:12" ht="12.75" customHeight="1" x14ac:dyDescent="0.2">
      <c r="A544" s="85" t="s">
        <v>171</v>
      </c>
      <c r="B544" s="85">
        <v>7</v>
      </c>
      <c r="C544" s="86">
        <v>1121.2235781100001</v>
      </c>
      <c r="D544" s="86">
        <v>1115.92926459</v>
      </c>
      <c r="E544" s="86">
        <v>0</v>
      </c>
      <c r="F544" s="86">
        <v>111.59292646</v>
      </c>
      <c r="G544" s="86">
        <v>278.98231614999997</v>
      </c>
      <c r="H544" s="86">
        <v>557.96463229999995</v>
      </c>
      <c r="I544" s="86">
        <v>0</v>
      </c>
      <c r="J544" s="86">
        <v>613.76109552000003</v>
      </c>
      <c r="K544" s="86">
        <v>725.35402197999997</v>
      </c>
      <c r="L544" s="86">
        <v>836.94694844000003</v>
      </c>
    </row>
    <row r="545" spans="1:12" ht="12.75" customHeight="1" x14ac:dyDescent="0.2">
      <c r="A545" s="85" t="s">
        <v>171</v>
      </c>
      <c r="B545" s="85">
        <v>8</v>
      </c>
      <c r="C545" s="86">
        <v>1024.18939161</v>
      </c>
      <c r="D545" s="86">
        <v>1019.43877007</v>
      </c>
      <c r="E545" s="86">
        <v>0</v>
      </c>
      <c r="F545" s="86">
        <v>101.94387700999999</v>
      </c>
      <c r="G545" s="86">
        <v>254.85969252000001</v>
      </c>
      <c r="H545" s="86">
        <v>509.71938504000002</v>
      </c>
      <c r="I545" s="86">
        <v>0</v>
      </c>
      <c r="J545" s="86">
        <v>560.69132353999998</v>
      </c>
      <c r="K545" s="86">
        <v>662.63520055000004</v>
      </c>
      <c r="L545" s="86">
        <v>764.57907754999997</v>
      </c>
    </row>
    <row r="546" spans="1:12" ht="12.75" customHeight="1" x14ac:dyDescent="0.2">
      <c r="A546" s="85" t="s">
        <v>171</v>
      </c>
      <c r="B546" s="85">
        <v>9</v>
      </c>
      <c r="C546" s="86">
        <v>934.74233460999994</v>
      </c>
      <c r="D546" s="86">
        <v>930.53867237999998</v>
      </c>
      <c r="E546" s="86">
        <v>0</v>
      </c>
      <c r="F546" s="86">
        <v>93.053867240000002</v>
      </c>
      <c r="G546" s="86">
        <v>232.6346681</v>
      </c>
      <c r="H546" s="86">
        <v>465.26933618999999</v>
      </c>
      <c r="I546" s="86">
        <v>0</v>
      </c>
      <c r="J546" s="86">
        <v>511.79626981000001</v>
      </c>
      <c r="K546" s="86">
        <v>604.85013704999994</v>
      </c>
      <c r="L546" s="86">
        <v>697.90400428999999</v>
      </c>
    </row>
    <row r="547" spans="1:12" ht="12.75" customHeight="1" x14ac:dyDescent="0.2">
      <c r="A547" s="85" t="s">
        <v>171</v>
      </c>
      <c r="B547" s="85">
        <v>10</v>
      </c>
      <c r="C547" s="86">
        <v>850.49367291999999</v>
      </c>
      <c r="D547" s="86">
        <v>846.58893029000001</v>
      </c>
      <c r="E547" s="86">
        <v>0</v>
      </c>
      <c r="F547" s="86">
        <v>84.658893030000002</v>
      </c>
      <c r="G547" s="86">
        <v>211.64723257</v>
      </c>
      <c r="H547" s="86">
        <v>423.29446515000001</v>
      </c>
      <c r="I547" s="86">
        <v>0</v>
      </c>
      <c r="J547" s="86">
        <v>465.62391165999998</v>
      </c>
      <c r="K547" s="86">
        <v>550.28280469000003</v>
      </c>
      <c r="L547" s="86">
        <v>634.94169771999998</v>
      </c>
    </row>
    <row r="548" spans="1:12" ht="12.75" customHeight="1" x14ac:dyDescent="0.2">
      <c r="A548" s="85" t="s">
        <v>171</v>
      </c>
      <c r="B548" s="85">
        <v>11</v>
      </c>
      <c r="C548" s="86">
        <v>834.56105430000002</v>
      </c>
      <c r="D548" s="86">
        <v>830.59961714999997</v>
      </c>
      <c r="E548" s="86">
        <v>0</v>
      </c>
      <c r="F548" s="86">
        <v>83.059961720000004</v>
      </c>
      <c r="G548" s="86">
        <v>207.64990428999999</v>
      </c>
      <c r="H548" s="86">
        <v>415.29980857999999</v>
      </c>
      <c r="I548" s="86">
        <v>0</v>
      </c>
      <c r="J548" s="86">
        <v>456.82978943000001</v>
      </c>
      <c r="K548" s="86">
        <v>539.88975115000005</v>
      </c>
      <c r="L548" s="86">
        <v>622.94971285999998</v>
      </c>
    </row>
    <row r="549" spans="1:12" ht="12.75" customHeight="1" x14ac:dyDescent="0.2">
      <c r="A549" s="85" t="s">
        <v>171</v>
      </c>
      <c r="B549" s="85">
        <v>12</v>
      </c>
      <c r="C549" s="86">
        <v>895.61828129000003</v>
      </c>
      <c r="D549" s="86">
        <v>891.40303410000001</v>
      </c>
      <c r="E549" s="86">
        <v>0</v>
      </c>
      <c r="F549" s="86">
        <v>89.140303410000001</v>
      </c>
      <c r="G549" s="86">
        <v>222.85075853000001</v>
      </c>
      <c r="H549" s="86">
        <v>445.70151705000001</v>
      </c>
      <c r="I549" s="86">
        <v>0</v>
      </c>
      <c r="J549" s="86">
        <v>490.27166876000001</v>
      </c>
      <c r="K549" s="86">
        <v>579.41197217000001</v>
      </c>
      <c r="L549" s="86">
        <v>668.55227558000001</v>
      </c>
    </row>
    <row r="550" spans="1:12" ht="12.75" customHeight="1" x14ac:dyDescent="0.2">
      <c r="A550" s="85" t="s">
        <v>171</v>
      </c>
      <c r="B550" s="85">
        <v>13</v>
      </c>
      <c r="C550" s="86">
        <v>974.36080195</v>
      </c>
      <c r="D550" s="86">
        <v>969.71130820999997</v>
      </c>
      <c r="E550" s="86">
        <v>0</v>
      </c>
      <c r="F550" s="86">
        <v>96.971130819999999</v>
      </c>
      <c r="G550" s="86">
        <v>242.42782704999999</v>
      </c>
      <c r="H550" s="86">
        <v>484.85565410999999</v>
      </c>
      <c r="I550" s="86">
        <v>0</v>
      </c>
      <c r="J550" s="86">
        <v>533.34121951999998</v>
      </c>
      <c r="K550" s="86">
        <v>630.31235033999997</v>
      </c>
      <c r="L550" s="86">
        <v>727.28348115999995</v>
      </c>
    </row>
    <row r="551" spans="1:12" ht="12.75" customHeight="1" x14ac:dyDescent="0.2">
      <c r="A551" s="85" t="s">
        <v>171</v>
      </c>
      <c r="B551" s="85">
        <v>14</v>
      </c>
      <c r="C551" s="86">
        <v>1033.58601271</v>
      </c>
      <c r="D551" s="86">
        <v>1028.6677620400001</v>
      </c>
      <c r="E551" s="86">
        <v>0</v>
      </c>
      <c r="F551" s="86">
        <v>102.8667762</v>
      </c>
      <c r="G551" s="86">
        <v>257.16694051000002</v>
      </c>
      <c r="H551" s="86">
        <v>514.33388102000004</v>
      </c>
      <c r="I551" s="86">
        <v>0</v>
      </c>
      <c r="J551" s="86">
        <v>565.76726912000004</v>
      </c>
      <c r="K551" s="86">
        <v>668.63404533000005</v>
      </c>
      <c r="L551" s="86">
        <v>771.50082153000005</v>
      </c>
    </row>
    <row r="552" spans="1:12" ht="12.75" customHeight="1" x14ac:dyDescent="0.2">
      <c r="A552" s="85" t="s">
        <v>171</v>
      </c>
      <c r="B552" s="85">
        <v>15</v>
      </c>
      <c r="C552" s="86">
        <v>1052.6874338699999</v>
      </c>
      <c r="D552" s="86">
        <v>1047.5966985</v>
      </c>
      <c r="E552" s="86">
        <v>0</v>
      </c>
      <c r="F552" s="86">
        <v>104.75966984999999</v>
      </c>
      <c r="G552" s="86">
        <v>261.89917463</v>
      </c>
      <c r="H552" s="86">
        <v>523.79834925</v>
      </c>
      <c r="I552" s="86">
        <v>0</v>
      </c>
      <c r="J552" s="86">
        <v>576.17818418000002</v>
      </c>
      <c r="K552" s="86">
        <v>680.93785403000004</v>
      </c>
      <c r="L552" s="86">
        <v>785.69752387999995</v>
      </c>
    </row>
    <row r="553" spans="1:12" ht="12.75" customHeight="1" x14ac:dyDescent="0.2">
      <c r="A553" s="85" t="s">
        <v>171</v>
      </c>
      <c r="B553" s="85">
        <v>16</v>
      </c>
      <c r="C553" s="86">
        <v>1030.3563818800001</v>
      </c>
      <c r="D553" s="86">
        <v>1025.62986559</v>
      </c>
      <c r="E553" s="86">
        <v>0</v>
      </c>
      <c r="F553" s="86">
        <v>102.56298656</v>
      </c>
      <c r="G553" s="86">
        <v>256.40746639999998</v>
      </c>
      <c r="H553" s="86">
        <v>512.81493279999995</v>
      </c>
      <c r="I553" s="86">
        <v>0</v>
      </c>
      <c r="J553" s="86">
        <v>564.09642607000001</v>
      </c>
      <c r="K553" s="86">
        <v>666.65941263000002</v>
      </c>
      <c r="L553" s="86">
        <v>769.22239919000003</v>
      </c>
    </row>
    <row r="554" spans="1:12" ht="12.75" customHeight="1" x14ac:dyDescent="0.2">
      <c r="A554" s="85" t="s">
        <v>171</v>
      </c>
      <c r="B554" s="85">
        <v>17</v>
      </c>
      <c r="C554" s="86">
        <v>973.52593217000003</v>
      </c>
      <c r="D554" s="86">
        <v>969.05564392999997</v>
      </c>
      <c r="E554" s="86">
        <v>0</v>
      </c>
      <c r="F554" s="86">
        <v>96.905564389999995</v>
      </c>
      <c r="G554" s="86">
        <v>242.26391097999999</v>
      </c>
      <c r="H554" s="86">
        <v>484.52782196999999</v>
      </c>
      <c r="I554" s="86">
        <v>0</v>
      </c>
      <c r="J554" s="86">
        <v>532.98060415999998</v>
      </c>
      <c r="K554" s="86">
        <v>629.88616854999998</v>
      </c>
      <c r="L554" s="86">
        <v>726.79173294999998</v>
      </c>
    </row>
    <row r="555" spans="1:12" ht="12.75" customHeight="1" x14ac:dyDescent="0.2">
      <c r="A555" s="85" t="s">
        <v>171</v>
      </c>
      <c r="B555" s="85">
        <v>18</v>
      </c>
      <c r="C555" s="86">
        <v>886.07879940999999</v>
      </c>
      <c r="D555" s="86">
        <v>881.99840609</v>
      </c>
      <c r="E555" s="86">
        <v>0</v>
      </c>
      <c r="F555" s="86">
        <v>88.199840609999995</v>
      </c>
      <c r="G555" s="86">
        <v>220.49960152</v>
      </c>
      <c r="H555" s="86">
        <v>440.99920305000001</v>
      </c>
      <c r="I555" s="86">
        <v>0</v>
      </c>
      <c r="J555" s="86">
        <v>485.09912335000001</v>
      </c>
      <c r="K555" s="86">
        <v>573.29896396000004</v>
      </c>
      <c r="L555" s="86">
        <v>661.49880456999995</v>
      </c>
    </row>
    <row r="556" spans="1:12" ht="12.75" customHeight="1" x14ac:dyDescent="0.2">
      <c r="A556" s="85" t="s">
        <v>171</v>
      </c>
      <c r="B556" s="85">
        <v>19</v>
      </c>
      <c r="C556" s="86">
        <v>842.27336003999994</v>
      </c>
      <c r="D556" s="86">
        <v>838.35631925999996</v>
      </c>
      <c r="E556" s="86">
        <v>0</v>
      </c>
      <c r="F556" s="86">
        <v>83.835631930000005</v>
      </c>
      <c r="G556" s="86">
        <v>209.58907981999999</v>
      </c>
      <c r="H556" s="86">
        <v>419.17815962999998</v>
      </c>
      <c r="I556" s="86">
        <v>0</v>
      </c>
      <c r="J556" s="86">
        <v>461.09597559000002</v>
      </c>
      <c r="K556" s="86">
        <v>544.93160751999994</v>
      </c>
      <c r="L556" s="86">
        <v>628.76723945000003</v>
      </c>
    </row>
    <row r="557" spans="1:12" ht="12.75" customHeight="1" x14ac:dyDescent="0.2">
      <c r="A557" s="85" t="s">
        <v>171</v>
      </c>
      <c r="B557" s="85">
        <v>20</v>
      </c>
      <c r="C557" s="86">
        <v>841.60791029999996</v>
      </c>
      <c r="D557" s="86">
        <v>837.73145109999996</v>
      </c>
      <c r="E557" s="86">
        <v>0</v>
      </c>
      <c r="F557" s="86">
        <v>83.773145110000002</v>
      </c>
      <c r="G557" s="86">
        <v>209.43286277999999</v>
      </c>
      <c r="H557" s="86">
        <v>418.86572554999998</v>
      </c>
      <c r="I557" s="86">
        <v>0</v>
      </c>
      <c r="J557" s="86">
        <v>460.75229811000003</v>
      </c>
      <c r="K557" s="86">
        <v>544.52544322000006</v>
      </c>
      <c r="L557" s="86">
        <v>628.29858833000003</v>
      </c>
    </row>
    <row r="558" spans="1:12" ht="12.75" customHeight="1" x14ac:dyDescent="0.2">
      <c r="A558" s="85" t="s">
        <v>171</v>
      </c>
      <c r="B558" s="85">
        <v>21</v>
      </c>
      <c r="C558" s="86">
        <v>819.25462531999995</v>
      </c>
      <c r="D558" s="86">
        <v>815.52478098999995</v>
      </c>
      <c r="E558" s="86">
        <v>0</v>
      </c>
      <c r="F558" s="86">
        <v>81.552478100000002</v>
      </c>
      <c r="G558" s="86">
        <v>203.88119524999999</v>
      </c>
      <c r="H558" s="86">
        <v>407.76239049999998</v>
      </c>
      <c r="I558" s="86">
        <v>0</v>
      </c>
      <c r="J558" s="86">
        <v>448.53862953999999</v>
      </c>
      <c r="K558" s="86">
        <v>530.09110764000002</v>
      </c>
      <c r="L558" s="86">
        <v>611.64358574000005</v>
      </c>
    </row>
    <row r="559" spans="1:12" ht="12.75" customHeight="1" x14ac:dyDescent="0.2">
      <c r="A559" s="85" t="s">
        <v>171</v>
      </c>
      <c r="B559" s="85">
        <v>22</v>
      </c>
      <c r="C559" s="86">
        <v>823.95622690000005</v>
      </c>
      <c r="D559" s="86">
        <v>820.21649360000004</v>
      </c>
      <c r="E559" s="86">
        <v>0</v>
      </c>
      <c r="F559" s="86">
        <v>82.021649359999998</v>
      </c>
      <c r="G559" s="86">
        <v>205.05412340000001</v>
      </c>
      <c r="H559" s="86">
        <v>410.10824680000002</v>
      </c>
      <c r="I559" s="86">
        <v>0</v>
      </c>
      <c r="J559" s="86">
        <v>451.11907148</v>
      </c>
      <c r="K559" s="86">
        <v>533.14072083999997</v>
      </c>
      <c r="L559" s="86">
        <v>615.16237020000005</v>
      </c>
    </row>
    <row r="560" spans="1:12" ht="12.75" customHeight="1" x14ac:dyDescent="0.2">
      <c r="A560" s="85" t="s">
        <v>171</v>
      </c>
      <c r="B560" s="85">
        <v>23</v>
      </c>
      <c r="C560" s="86">
        <v>846.34982623999997</v>
      </c>
      <c r="D560" s="86">
        <v>842.47266079999997</v>
      </c>
      <c r="E560" s="86">
        <v>0</v>
      </c>
      <c r="F560" s="86">
        <v>84.247266080000003</v>
      </c>
      <c r="G560" s="86">
        <v>210.61816519999999</v>
      </c>
      <c r="H560" s="86">
        <v>421.23633039999999</v>
      </c>
      <c r="I560" s="86">
        <v>0</v>
      </c>
      <c r="J560" s="86">
        <v>463.35996344</v>
      </c>
      <c r="K560" s="86">
        <v>547.60722952000003</v>
      </c>
      <c r="L560" s="86">
        <v>631.85449559999995</v>
      </c>
    </row>
    <row r="561" spans="1:12" ht="12.75" customHeight="1" x14ac:dyDescent="0.2">
      <c r="A561" s="85" t="s">
        <v>171</v>
      </c>
      <c r="B561" s="85">
        <v>24</v>
      </c>
      <c r="C561" s="86">
        <v>928.36134805999995</v>
      </c>
      <c r="D561" s="86">
        <v>924.01395176000005</v>
      </c>
      <c r="E561" s="86">
        <v>0</v>
      </c>
      <c r="F561" s="86">
        <v>92.401395179999994</v>
      </c>
      <c r="G561" s="86">
        <v>231.00348794000001</v>
      </c>
      <c r="H561" s="86">
        <v>462.00697588000003</v>
      </c>
      <c r="I561" s="86">
        <v>0</v>
      </c>
      <c r="J561" s="86">
        <v>508.20767346999997</v>
      </c>
      <c r="K561" s="86">
        <v>600.60906864000003</v>
      </c>
      <c r="L561" s="86">
        <v>693.01046382000004</v>
      </c>
    </row>
    <row r="562" spans="1:12" ht="12.75" customHeight="1" x14ac:dyDescent="0.2">
      <c r="A562" s="85" t="s">
        <v>172</v>
      </c>
      <c r="B562" s="85">
        <v>1</v>
      </c>
      <c r="C562" s="86">
        <v>1020.90852152</v>
      </c>
      <c r="D562" s="86">
        <v>1016.25281316</v>
      </c>
      <c r="E562" s="86">
        <v>0</v>
      </c>
      <c r="F562" s="86">
        <v>101.62528132</v>
      </c>
      <c r="G562" s="86">
        <v>254.06320328999999</v>
      </c>
      <c r="H562" s="86">
        <v>508.12640657999998</v>
      </c>
      <c r="I562" s="86">
        <v>0</v>
      </c>
      <c r="J562" s="86">
        <v>558.93904724000004</v>
      </c>
      <c r="K562" s="86">
        <v>660.56432855000003</v>
      </c>
      <c r="L562" s="86">
        <v>762.18960987000003</v>
      </c>
    </row>
    <row r="563" spans="1:12" ht="12.75" customHeight="1" x14ac:dyDescent="0.2">
      <c r="A563" s="85" t="s">
        <v>172</v>
      </c>
      <c r="B563" s="85">
        <v>2</v>
      </c>
      <c r="C563" s="86">
        <v>1106.31978125</v>
      </c>
      <c r="D563" s="86">
        <v>1101.39211897</v>
      </c>
      <c r="E563" s="86">
        <v>0</v>
      </c>
      <c r="F563" s="86">
        <v>110.13921190000001</v>
      </c>
      <c r="G563" s="86">
        <v>275.34802974000002</v>
      </c>
      <c r="H563" s="86">
        <v>550.69605949000004</v>
      </c>
      <c r="I563" s="86">
        <v>0</v>
      </c>
      <c r="J563" s="86">
        <v>605.76566543000001</v>
      </c>
      <c r="K563" s="86">
        <v>715.90487732999998</v>
      </c>
      <c r="L563" s="86">
        <v>826.04408923000005</v>
      </c>
    </row>
    <row r="564" spans="1:12" ht="12.75" customHeight="1" x14ac:dyDescent="0.2">
      <c r="A564" s="85" t="s">
        <v>172</v>
      </c>
      <c r="B564" s="85">
        <v>3</v>
      </c>
      <c r="C564" s="86">
        <v>1192.2935449300001</v>
      </c>
      <c r="D564" s="86">
        <v>1186.96657555</v>
      </c>
      <c r="E564" s="86">
        <v>0</v>
      </c>
      <c r="F564" s="86">
        <v>118.69665756000001</v>
      </c>
      <c r="G564" s="86">
        <v>296.74164388999998</v>
      </c>
      <c r="H564" s="86">
        <v>593.48328777999996</v>
      </c>
      <c r="I564" s="86">
        <v>0</v>
      </c>
      <c r="J564" s="86">
        <v>652.83161655000004</v>
      </c>
      <c r="K564" s="86">
        <v>771.52827410999998</v>
      </c>
      <c r="L564" s="86">
        <v>890.22493166000004</v>
      </c>
    </row>
    <row r="565" spans="1:12" ht="12.75" customHeight="1" x14ac:dyDescent="0.2">
      <c r="A565" s="85" t="s">
        <v>172</v>
      </c>
      <c r="B565" s="85">
        <v>4</v>
      </c>
      <c r="C565" s="86">
        <v>1190.65137813</v>
      </c>
      <c r="D565" s="86">
        <v>1185.23693615</v>
      </c>
      <c r="E565" s="86">
        <v>0</v>
      </c>
      <c r="F565" s="86">
        <v>118.52369362</v>
      </c>
      <c r="G565" s="86">
        <v>296.30923403999998</v>
      </c>
      <c r="H565" s="86">
        <v>592.61846807999996</v>
      </c>
      <c r="I565" s="86">
        <v>0</v>
      </c>
      <c r="J565" s="86">
        <v>651.88031488000001</v>
      </c>
      <c r="K565" s="86">
        <v>770.40400850000003</v>
      </c>
      <c r="L565" s="86">
        <v>888.92770211000004</v>
      </c>
    </row>
    <row r="566" spans="1:12" ht="12.75" customHeight="1" x14ac:dyDescent="0.2">
      <c r="A566" s="85" t="s">
        <v>172</v>
      </c>
      <c r="B566" s="85">
        <v>5</v>
      </c>
      <c r="C566" s="86">
        <v>1197.94207422</v>
      </c>
      <c r="D566" s="86">
        <v>1192.5587430400001</v>
      </c>
      <c r="E566" s="86">
        <v>0</v>
      </c>
      <c r="F566" s="86">
        <v>119.2558743</v>
      </c>
      <c r="G566" s="86">
        <v>298.13968576000002</v>
      </c>
      <c r="H566" s="86">
        <v>596.27937152000004</v>
      </c>
      <c r="I566" s="86">
        <v>0</v>
      </c>
      <c r="J566" s="86">
        <v>655.90730867000002</v>
      </c>
      <c r="K566" s="86">
        <v>775.16318297999999</v>
      </c>
      <c r="L566" s="86">
        <v>894.41905727999995</v>
      </c>
    </row>
    <row r="567" spans="1:12" ht="12.75" customHeight="1" x14ac:dyDescent="0.2">
      <c r="A567" s="85" t="s">
        <v>172</v>
      </c>
      <c r="B567" s="85">
        <v>6</v>
      </c>
      <c r="C567" s="86">
        <v>1185.49584306</v>
      </c>
      <c r="D567" s="86">
        <v>1180.0432460300001</v>
      </c>
      <c r="E567" s="86">
        <v>0</v>
      </c>
      <c r="F567" s="86">
        <v>118.0043246</v>
      </c>
      <c r="G567" s="86">
        <v>295.01081151</v>
      </c>
      <c r="H567" s="86">
        <v>590.02162301999999</v>
      </c>
      <c r="I567" s="86">
        <v>0</v>
      </c>
      <c r="J567" s="86">
        <v>649.02378532</v>
      </c>
      <c r="K567" s="86">
        <v>767.02810992000002</v>
      </c>
      <c r="L567" s="86">
        <v>885.03243452000004</v>
      </c>
    </row>
    <row r="568" spans="1:12" ht="12.75" customHeight="1" x14ac:dyDescent="0.2">
      <c r="A568" s="85" t="s">
        <v>172</v>
      </c>
      <c r="B568" s="85">
        <v>7</v>
      </c>
      <c r="C568" s="86">
        <v>1141.30676782</v>
      </c>
      <c r="D568" s="86">
        <v>1135.9938624500001</v>
      </c>
      <c r="E568" s="86">
        <v>0</v>
      </c>
      <c r="F568" s="86">
        <v>113.59938624999999</v>
      </c>
      <c r="G568" s="86">
        <v>283.99846560999998</v>
      </c>
      <c r="H568" s="86">
        <v>567.99693122999997</v>
      </c>
      <c r="I568" s="86">
        <v>0</v>
      </c>
      <c r="J568" s="86">
        <v>624.79662435</v>
      </c>
      <c r="K568" s="86">
        <v>738.39601058999995</v>
      </c>
      <c r="L568" s="86">
        <v>851.99539684000001</v>
      </c>
    </row>
    <row r="569" spans="1:12" ht="12.75" customHeight="1" x14ac:dyDescent="0.2">
      <c r="A569" s="85" t="s">
        <v>172</v>
      </c>
      <c r="B569" s="85">
        <v>8</v>
      </c>
      <c r="C569" s="86">
        <v>1048.8042233399999</v>
      </c>
      <c r="D569" s="86">
        <v>1043.9612066300001</v>
      </c>
      <c r="E569" s="86">
        <v>0</v>
      </c>
      <c r="F569" s="86">
        <v>104.39612065999999</v>
      </c>
      <c r="G569" s="86">
        <v>260.99030166</v>
      </c>
      <c r="H569" s="86">
        <v>521.98060332</v>
      </c>
      <c r="I569" s="86">
        <v>0</v>
      </c>
      <c r="J569" s="86">
        <v>574.17866364999998</v>
      </c>
      <c r="K569" s="86">
        <v>678.57478431000004</v>
      </c>
      <c r="L569" s="86">
        <v>782.97090496999999</v>
      </c>
    </row>
    <row r="570" spans="1:12" ht="12.75" customHeight="1" x14ac:dyDescent="0.2">
      <c r="A570" s="85" t="s">
        <v>172</v>
      </c>
      <c r="B570" s="85">
        <v>9</v>
      </c>
      <c r="C570" s="86">
        <v>962.32277396999996</v>
      </c>
      <c r="D570" s="86">
        <v>957.87573801999997</v>
      </c>
      <c r="E570" s="86">
        <v>0</v>
      </c>
      <c r="F570" s="86">
        <v>95.787573800000004</v>
      </c>
      <c r="G570" s="86">
        <v>239.46893451</v>
      </c>
      <c r="H570" s="86">
        <v>478.93786900999999</v>
      </c>
      <c r="I570" s="86">
        <v>0</v>
      </c>
      <c r="J570" s="86">
        <v>526.83165590999999</v>
      </c>
      <c r="K570" s="86">
        <v>622.61922971000001</v>
      </c>
      <c r="L570" s="86">
        <v>718.40680352000004</v>
      </c>
    </row>
    <row r="571" spans="1:12" ht="12.75" customHeight="1" x14ac:dyDescent="0.2">
      <c r="A571" s="85" t="s">
        <v>172</v>
      </c>
      <c r="B571" s="85">
        <v>10</v>
      </c>
      <c r="C571" s="86">
        <v>865.94578610999997</v>
      </c>
      <c r="D571" s="86">
        <v>861.88548564999996</v>
      </c>
      <c r="E571" s="86">
        <v>0</v>
      </c>
      <c r="F571" s="86">
        <v>86.188548569999995</v>
      </c>
      <c r="G571" s="86">
        <v>215.47137140999999</v>
      </c>
      <c r="H571" s="86">
        <v>430.94274282999999</v>
      </c>
      <c r="I571" s="86">
        <v>0</v>
      </c>
      <c r="J571" s="86">
        <v>474.03701711000002</v>
      </c>
      <c r="K571" s="86">
        <v>560.22556567000004</v>
      </c>
      <c r="L571" s="86">
        <v>646.41411424</v>
      </c>
    </row>
    <row r="572" spans="1:12" ht="12.75" customHeight="1" x14ac:dyDescent="0.2">
      <c r="A572" s="85" t="s">
        <v>172</v>
      </c>
      <c r="B572" s="85">
        <v>11</v>
      </c>
      <c r="C572" s="86">
        <v>860.81108021</v>
      </c>
      <c r="D572" s="86">
        <v>856.33132636000005</v>
      </c>
      <c r="E572" s="86">
        <v>0</v>
      </c>
      <c r="F572" s="86">
        <v>85.633132639999999</v>
      </c>
      <c r="G572" s="86">
        <v>214.08283159000001</v>
      </c>
      <c r="H572" s="86">
        <v>428.16566318000002</v>
      </c>
      <c r="I572" s="86">
        <v>0</v>
      </c>
      <c r="J572" s="86">
        <v>470.98222950000002</v>
      </c>
      <c r="K572" s="86">
        <v>556.61536212999999</v>
      </c>
      <c r="L572" s="86">
        <v>642.24849476999998</v>
      </c>
    </row>
    <row r="573" spans="1:12" ht="12.75" customHeight="1" x14ac:dyDescent="0.2">
      <c r="A573" s="85" t="s">
        <v>172</v>
      </c>
      <c r="B573" s="85">
        <v>12</v>
      </c>
      <c r="C573" s="86">
        <v>926.18673314</v>
      </c>
      <c r="D573" s="86">
        <v>921.42176552000001</v>
      </c>
      <c r="E573" s="86">
        <v>0</v>
      </c>
      <c r="F573" s="86">
        <v>92.142176550000002</v>
      </c>
      <c r="G573" s="86">
        <v>230.35544138</v>
      </c>
      <c r="H573" s="86">
        <v>460.71088276</v>
      </c>
      <c r="I573" s="86">
        <v>0</v>
      </c>
      <c r="J573" s="86">
        <v>506.78197103999997</v>
      </c>
      <c r="K573" s="86">
        <v>598.92414758999996</v>
      </c>
      <c r="L573" s="86">
        <v>691.06632414000001</v>
      </c>
    </row>
    <row r="574" spans="1:12" ht="12.75" customHeight="1" x14ac:dyDescent="0.2">
      <c r="A574" s="85" t="s">
        <v>172</v>
      </c>
      <c r="B574" s="85">
        <v>13</v>
      </c>
      <c r="C574" s="86">
        <v>1005.74095811</v>
      </c>
      <c r="D574" s="86">
        <v>1000.59393472</v>
      </c>
      <c r="E574" s="86">
        <v>0</v>
      </c>
      <c r="F574" s="86">
        <v>100.05939347</v>
      </c>
      <c r="G574" s="86">
        <v>250.14848368</v>
      </c>
      <c r="H574" s="86">
        <v>500.29696736</v>
      </c>
      <c r="I574" s="86">
        <v>0</v>
      </c>
      <c r="J574" s="86">
        <v>550.32666410000002</v>
      </c>
      <c r="K574" s="86">
        <v>650.38605757000005</v>
      </c>
      <c r="L574" s="86">
        <v>750.44545103999997</v>
      </c>
    </row>
    <row r="575" spans="1:12" ht="12.75" customHeight="1" x14ac:dyDescent="0.2">
      <c r="A575" s="85" t="s">
        <v>172</v>
      </c>
      <c r="B575" s="85">
        <v>14</v>
      </c>
      <c r="C575" s="86">
        <v>1057.9781907199999</v>
      </c>
      <c r="D575" s="86">
        <v>1052.4400773899999</v>
      </c>
      <c r="E575" s="86">
        <v>0</v>
      </c>
      <c r="F575" s="86">
        <v>105.24400774</v>
      </c>
      <c r="G575" s="86">
        <v>263.11001935000002</v>
      </c>
      <c r="H575" s="86">
        <v>526.22003870000003</v>
      </c>
      <c r="I575" s="86">
        <v>0</v>
      </c>
      <c r="J575" s="86">
        <v>578.84204255999998</v>
      </c>
      <c r="K575" s="86">
        <v>684.08605030000001</v>
      </c>
      <c r="L575" s="86">
        <v>789.33005804000004</v>
      </c>
    </row>
    <row r="576" spans="1:12" ht="12.75" customHeight="1" x14ac:dyDescent="0.2">
      <c r="A576" s="85" t="s">
        <v>172</v>
      </c>
      <c r="B576" s="85">
        <v>15</v>
      </c>
      <c r="C576" s="86">
        <v>1072.1324702899999</v>
      </c>
      <c r="D576" s="86">
        <v>1067.0667678</v>
      </c>
      <c r="E576" s="86">
        <v>0</v>
      </c>
      <c r="F576" s="86">
        <v>106.70667678</v>
      </c>
      <c r="G576" s="86">
        <v>266.76669194999999</v>
      </c>
      <c r="H576" s="86">
        <v>533.53338389999999</v>
      </c>
      <c r="I576" s="86">
        <v>0</v>
      </c>
      <c r="J576" s="86">
        <v>586.88672228999997</v>
      </c>
      <c r="K576" s="86">
        <v>693.59339907000003</v>
      </c>
      <c r="L576" s="86">
        <v>800.30007584999998</v>
      </c>
    </row>
    <row r="577" spans="1:12" ht="12.75" customHeight="1" x14ac:dyDescent="0.2">
      <c r="A577" s="85" t="s">
        <v>172</v>
      </c>
      <c r="B577" s="85">
        <v>16</v>
      </c>
      <c r="C577" s="86">
        <v>1048.4844005299999</v>
      </c>
      <c r="D577" s="86">
        <v>1043.7115393300001</v>
      </c>
      <c r="E577" s="86">
        <v>0</v>
      </c>
      <c r="F577" s="86">
        <v>104.37115393000001</v>
      </c>
      <c r="G577" s="86">
        <v>260.92788482999998</v>
      </c>
      <c r="H577" s="86">
        <v>521.85576966999997</v>
      </c>
      <c r="I577" s="86">
        <v>0</v>
      </c>
      <c r="J577" s="86">
        <v>574.04134663000002</v>
      </c>
      <c r="K577" s="86">
        <v>678.41250056000001</v>
      </c>
      <c r="L577" s="86">
        <v>782.78365450000001</v>
      </c>
    </row>
    <row r="578" spans="1:12" ht="12.75" customHeight="1" x14ac:dyDescent="0.2">
      <c r="A578" s="85" t="s">
        <v>172</v>
      </c>
      <c r="B578" s="85">
        <v>17</v>
      </c>
      <c r="C578" s="86">
        <v>955.61009234000005</v>
      </c>
      <c r="D578" s="86">
        <v>951.18165058</v>
      </c>
      <c r="E578" s="86">
        <v>0</v>
      </c>
      <c r="F578" s="86">
        <v>95.118165059999995</v>
      </c>
      <c r="G578" s="86">
        <v>237.79541265</v>
      </c>
      <c r="H578" s="86">
        <v>475.59082529</v>
      </c>
      <c r="I578" s="86">
        <v>0</v>
      </c>
      <c r="J578" s="86">
        <v>523.14990781999995</v>
      </c>
      <c r="K578" s="86">
        <v>618.26807287999998</v>
      </c>
      <c r="L578" s="86">
        <v>713.38623794</v>
      </c>
    </row>
    <row r="579" spans="1:12" ht="12.75" customHeight="1" x14ac:dyDescent="0.2">
      <c r="A579" s="85" t="s">
        <v>172</v>
      </c>
      <c r="B579" s="85">
        <v>18</v>
      </c>
      <c r="C579" s="86">
        <v>834.63428323000005</v>
      </c>
      <c r="D579" s="86">
        <v>830.90765547000001</v>
      </c>
      <c r="E579" s="86">
        <v>0</v>
      </c>
      <c r="F579" s="86">
        <v>83.09076555</v>
      </c>
      <c r="G579" s="86">
        <v>207.72691387</v>
      </c>
      <c r="H579" s="86">
        <v>415.45382774000001</v>
      </c>
      <c r="I579" s="86">
        <v>0</v>
      </c>
      <c r="J579" s="86">
        <v>456.99921051000001</v>
      </c>
      <c r="K579" s="86">
        <v>540.08997606000003</v>
      </c>
      <c r="L579" s="86">
        <v>623.18074160000003</v>
      </c>
    </row>
    <row r="580" spans="1:12" ht="12.75" customHeight="1" x14ac:dyDescent="0.2">
      <c r="A580" s="85" t="s">
        <v>172</v>
      </c>
      <c r="B580" s="85">
        <v>19</v>
      </c>
      <c r="C580" s="86">
        <v>788.31238904999998</v>
      </c>
      <c r="D580" s="86">
        <v>784.65597574000003</v>
      </c>
      <c r="E580" s="86">
        <v>0</v>
      </c>
      <c r="F580" s="86">
        <v>78.46559757</v>
      </c>
      <c r="G580" s="86">
        <v>196.16399394000001</v>
      </c>
      <c r="H580" s="86">
        <v>392.32798787000002</v>
      </c>
      <c r="I580" s="86">
        <v>0</v>
      </c>
      <c r="J580" s="86">
        <v>431.56078666000002</v>
      </c>
      <c r="K580" s="86">
        <v>510.02638423000002</v>
      </c>
      <c r="L580" s="86">
        <v>588.49198180999997</v>
      </c>
    </row>
    <row r="581" spans="1:12" ht="12.75" customHeight="1" x14ac:dyDescent="0.2">
      <c r="A581" s="85" t="s">
        <v>172</v>
      </c>
      <c r="B581" s="85">
        <v>20</v>
      </c>
      <c r="C581" s="86">
        <v>794.00413605999995</v>
      </c>
      <c r="D581" s="86">
        <v>790.17549018</v>
      </c>
      <c r="E581" s="86">
        <v>0</v>
      </c>
      <c r="F581" s="86">
        <v>79.017549020000004</v>
      </c>
      <c r="G581" s="86">
        <v>197.54387255</v>
      </c>
      <c r="H581" s="86">
        <v>395.08774509</v>
      </c>
      <c r="I581" s="86">
        <v>0</v>
      </c>
      <c r="J581" s="86">
        <v>434.59651960000002</v>
      </c>
      <c r="K581" s="86">
        <v>513.61406862000001</v>
      </c>
      <c r="L581" s="86">
        <v>592.63161763999994</v>
      </c>
    </row>
    <row r="582" spans="1:12" ht="12.75" customHeight="1" x14ac:dyDescent="0.2">
      <c r="A582" s="85" t="s">
        <v>172</v>
      </c>
      <c r="B582" s="85">
        <v>21</v>
      </c>
      <c r="C582" s="86">
        <v>814.32773065000003</v>
      </c>
      <c r="D582" s="86">
        <v>810.38455482999996</v>
      </c>
      <c r="E582" s="86">
        <v>0</v>
      </c>
      <c r="F582" s="86">
        <v>81.038455479999996</v>
      </c>
      <c r="G582" s="86">
        <v>202.59613870999999</v>
      </c>
      <c r="H582" s="86">
        <v>405.19227741999998</v>
      </c>
      <c r="I582" s="86">
        <v>0</v>
      </c>
      <c r="J582" s="86">
        <v>445.71150516</v>
      </c>
      <c r="K582" s="86">
        <v>526.74996064000004</v>
      </c>
      <c r="L582" s="86">
        <v>607.78841611999997</v>
      </c>
    </row>
    <row r="583" spans="1:12" ht="12.75" customHeight="1" x14ac:dyDescent="0.2">
      <c r="A583" s="85" t="s">
        <v>172</v>
      </c>
      <c r="B583" s="85">
        <v>22</v>
      </c>
      <c r="C583" s="86">
        <v>829.86812947999999</v>
      </c>
      <c r="D583" s="86">
        <v>826.01627822</v>
      </c>
      <c r="E583" s="86">
        <v>0</v>
      </c>
      <c r="F583" s="86">
        <v>82.601627820000004</v>
      </c>
      <c r="G583" s="86">
        <v>206.50406956</v>
      </c>
      <c r="H583" s="86">
        <v>413.00813911</v>
      </c>
      <c r="I583" s="86">
        <v>0</v>
      </c>
      <c r="J583" s="86">
        <v>454.30895301999999</v>
      </c>
      <c r="K583" s="86">
        <v>536.91058083999997</v>
      </c>
      <c r="L583" s="86">
        <v>619.51220866999995</v>
      </c>
    </row>
    <row r="584" spans="1:12" ht="12.75" customHeight="1" x14ac:dyDescent="0.2">
      <c r="A584" s="85" t="s">
        <v>172</v>
      </c>
      <c r="B584" s="85">
        <v>23</v>
      </c>
      <c r="C584" s="86">
        <v>851.79028227000003</v>
      </c>
      <c r="D584" s="86">
        <v>847.96078538999996</v>
      </c>
      <c r="E584" s="86">
        <v>0</v>
      </c>
      <c r="F584" s="86">
        <v>84.796078539999996</v>
      </c>
      <c r="G584" s="86">
        <v>211.99019634999999</v>
      </c>
      <c r="H584" s="86">
        <v>423.98039269999998</v>
      </c>
      <c r="I584" s="86">
        <v>0</v>
      </c>
      <c r="J584" s="86">
        <v>466.37843196</v>
      </c>
      <c r="K584" s="86">
        <v>551.1745105</v>
      </c>
      <c r="L584" s="86">
        <v>635.97058904000005</v>
      </c>
    </row>
    <row r="585" spans="1:12" ht="12.75" customHeight="1" x14ac:dyDescent="0.2">
      <c r="A585" s="85" t="s">
        <v>172</v>
      </c>
      <c r="B585" s="85">
        <v>24</v>
      </c>
      <c r="C585" s="86">
        <v>935.95037038999999</v>
      </c>
      <c r="D585" s="86">
        <v>931.40924671000005</v>
      </c>
      <c r="E585" s="86">
        <v>0</v>
      </c>
      <c r="F585" s="86">
        <v>93.140924670000004</v>
      </c>
      <c r="G585" s="86">
        <v>232.85231168000001</v>
      </c>
      <c r="H585" s="86">
        <v>465.70462336000003</v>
      </c>
      <c r="I585" s="86">
        <v>0</v>
      </c>
      <c r="J585" s="86">
        <v>512.27508568999997</v>
      </c>
      <c r="K585" s="86">
        <v>605.41601035999997</v>
      </c>
      <c r="L585" s="86">
        <v>698.55693502999998</v>
      </c>
    </row>
    <row r="586" spans="1:12" ht="12.75" customHeight="1" x14ac:dyDescent="0.2">
      <c r="A586" s="85" t="s">
        <v>173</v>
      </c>
      <c r="B586" s="85">
        <v>1</v>
      </c>
      <c r="C586" s="86">
        <v>1028.0471460000001</v>
      </c>
      <c r="D586" s="86">
        <v>1023.38412805</v>
      </c>
      <c r="E586" s="86">
        <v>0</v>
      </c>
      <c r="F586" s="86">
        <v>102.33841280999999</v>
      </c>
      <c r="G586" s="86">
        <v>255.84603200999999</v>
      </c>
      <c r="H586" s="86">
        <v>511.69206402999998</v>
      </c>
      <c r="I586" s="86">
        <v>0</v>
      </c>
      <c r="J586" s="86">
        <v>562.86127042999999</v>
      </c>
      <c r="K586" s="86">
        <v>665.19968323000001</v>
      </c>
      <c r="L586" s="86">
        <v>767.53809604000003</v>
      </c>
    </row>
    <row r="587" spans="1:12" ht="12.75" customHeight="1" x14ac:dyDescent="0.2">
      <c r="A587" s="85" t="s">
        <v>173</v>
      </c>
      <c r="B587" s="85">
        <v>2</v>
      </c>
      <c r="C587" s="86">
        <v>1120.10179131</v>
      </c>
      <c r="D587" s="86">
        <v>1114.91154676</v>
      </c>
      <c r="E587" s="86">
        <v>0</v>
      </c>
      <c r="F587" s="86">
        <v>111.49115467999999</v>
      </c>
      <c r="G587" s="86">
        <v>278.72788668999999</v>
      </c>
      <c r="H587" s="86">
        <v>557.45577337999998</v>
      </c>
      <c r="I587" s="86">
        <v>0</v>
      </c>
      <c r="J587" s="86">
        <v>613.20135072000005</v>
      </c>
      <c r="K587" s="86">
        <v>724.69250538999995</v>
      </c>
      <c r="L587" s="86">
        <v>836.18366006999997</v>
      </c>
    </row>
    <row r="588" spans="1:12" ht="12.75" customHeight="1" x14ac:dyDescent="0.2">
      <c r="A588" s="85" t="s">
        <v>173</v>
      </c>
      <c r="B588" s="85">
        <v>3</v>
      </c>
      <c r="C588" s="86">
        <v>1188.74754431</v>
      </c>
      <c r="D588" s="86">
        <v>1183.2652698700001</v>
      </c>
      <c r="E588" s="86">
        <v>0</v>
      </c>
      <c r="F588" s="86">
        <v>118.32652699</v>
      </c>
      <c r="G588" s="86">
        <v>295.81631747</v>
      </c>
      <c r="H588" s="86">
        <v>591.63263494</v>
      </c>
      <c r="I588" s="86">
        <v>0</v>
      </c>
      <c r="J588" s="86">
        <v>650.79589842999997</v>
      </c>
      <c r="K588" s="86">
        <v>769.12242542000001</v>
      </c>
      <c r="L588" s="86">
        <v>887.44895240000005</v>
      </c>
    </row>
    <row r="589" spans="1:12" ht="12.75" customHeight="1" x14ac:dyDescent="0.2">
      <c r="A589" s="85" t="s">
        <v>173</v>
      </c>
      <c r="B589" s="85">
        <v>4</v>
      </c>
      <c r="C589" s="86">
        <v>1186.4087504500001</v>
      </c>
      <c r="D589" s="86">
        <v>1180.9997571700001</v>
      </c>
      <c r="E589" s="86">
        <v>0</v>
      </c>
      <c r="F589" s="86">
        <v>118.09997572</v>
      </c>
      <c r="G589" s="86">
        <v>295.24993928999999</v>
      </c>
      <c r="H589" s="86">
        <v>590.49987858999998</v>
      </c>
      <c r="I589" s="86">
        <v>0</v>
      </c>
      <c r="J589" s="86">
        <v>649.54986643999996</v>
      </c>
      <c r="K589" s="86">
        <v>767.64984216000005</v>
      </c>
      <c r="L589" s="86">
        <v>885.74981788000002</v>
      </c>
    </row>
    <row r="590" spans="1:12" ht="12.75" customHeight="1" x14ac:dyDescent="0.2">
      <c r="A590" s="85" t="s">
        <v>173</v>
      </c>
      <c r="B590" s="85">
        <v>5</v>
      </c>
      <c r="C590" s="86">
        <v>1186.6019733799999</v>
      </c>
      <c r="D590" s="86">
        <v>1181.0181352699999</v>
      </c>
      <c r="E590" s="86">
        <v>0</v>
      </c>
      <c r="F590" s="86">
        <v>118.10181353</v>
      </c>
      <c r="G590" s="86">
        <v>295.25453382000001</v>
      </c>
      <c r="H590" s="86">
        <v>590.50906764000001</v>
      </c>
      <c r="I590" s="86">
        <v>0</v>
      </c>
      <c r="J590" s="86">
        <v>649.55997439999999</v>
      </c>
      <c r="K590" s="86">
        <v>767.66178792999995</v>
      </c>
      <c r="L590" s="86">
        <v>885.76360145000001</v>
      </c>
    </row>
    <row r="591" spans="1:12" ht="12.75" customHeight="1" x14ac:dyDescent="0.2">
      <c r="A591" s="85" t="s">
        <v>173</v>
      </c>
      <c r="B591" s="85">
        <v>6</v>
      </c>
      <c r="C591" s="86">
        <v>1182.3155933099999</v>
      </c>
      <c r="D591" s="86">
        <v>1175.8290613700001</v>
      </c>
      <c r="E591" s="86">
        <v>0</v>
      </c>
      <c r="F591" s="86">
        <v>117.58290614000001</v>
      </c>
      <c r="G591" s="86">
        <v>293.95726533999999</v>
      </c>
      <c r="H591" s="86">
        <v>587.91453068999999</v>
      </c>
      <c r="I591" s="86">
        <v>0</v>
      </c>
      <c r="J591" s="86">
        <v>646.70598374999997</v>
      </c>
      <c r="K591" s="86">
        <v>764.28888988999995</v>
      </c>
      <c r="L591" s="86">
        <v>881.87179603000004</v>
      </c>
    </row>
    <row r="592" spans="1:12" ht="12.75" customHeight="1" x14ac:dyDescent="0.2">
      <c r="A592" s="85" t="s">
        <v>173</v>
      </c>
      <c r="B592" s="85">
        <v>7</v>
      </c>
      <c r="C592" s="86">
        <v>1144.9586082599999</v>
      </c>
      <c r="D592" s="86">
        <v>1138.1893147000001</v>
      </c>
      <c r="E592" s="86">
        <v>0</v>
      </c>
      <c r="F592" s="86">
        <v>113.81893147</v>
      </c>
      <c r="G592" s="86">
        <v>284.54732868000002</v>
      </c>
      <c r="H592" s="86">
        <v>569.09465735000003</v>
      </c>
      <c r="I592" s="86">
        <v>0</v>
      </c>
      <c r="J592" s="86">
        <v>626.00412309000001</v>
      </c>
      <c r="K592" s="86">
        <v>739.82305455999995</v>
      </c>
      <c r="L592" s="86">
        <v>853.64198603</v>
      </c>
    </row>
    <row r="593" spans="1:12" ht="12.75" customHeight="1" x14ac:dyDescent="0.2">
      <c r="A593" s="85" t="s">
        <v>173</v>
      </c>
      <c r="B593" s="85">
        <v>8</v>
      </c>
      <c r="C593" s="86">
        <v>1032.0378480700001</v>
      </c>
      <c r="D593" s="86">
        <v>1025.99212891</v>
      </c>
      <c r="E593" s="86">
        <v>0</v>
      </c>
      <c r="F593" s="86">
        <v>102.59921289</v>
      </c>
      <c r="G593" s="86">
        <v>256.49803222999998</v>
      </c>
      <c r="H593" s="86">
        <v>512.99606445999996</v>
      </c>
      <c r="I593" s="86">
        <v>0</v>
      </c>
      <c r="J593" s="86">
        <v>564.2956709</v>
      </c>
      <c r="K593" s="86">
        <v>666.89488378999999</v>
      </c>
      <c r="L593" s="86">
        <v>769.49409667999998</v>
      </c>
    </row>
    <row r="594" spans="1:12" ht="12.75" customHeight="1" x14ac:dyDescent="0.2">
      <c r="A594" s="85" t="s">
        <v>173</v>
      </c>
      <c r="B594" s="85">
        <v>9</v>
      </c>
      <c r="C594" s="86">
        <v>978.06063232999998</v>
      </c>
      <c r="D594" s="86">
        <v>972.08785709000006</v>
      </c>
      <c r="E594" s="86">
        <v>0</v>
      </c>
      <c r="F594" s="86">
        <v>97.208785710000001</v>
      </c>
      <c r="G594" s="86">
        <v>243.02196427000001</v>
      </c>
      <c r="H594" s="86">
        <v>486.04392854999998</v>
      </c>
      <c r="I594" s="86">
        <v>0</v>
      </c>
      <c r="J594" s="86">
        <v>534.64832139999999</v>
      </c>
      <c r="K594" s="86">
        <v>631.85710711000002</v>
      </c>
      <c r="L594" s="86">
        <v>729.06589282000004</v>
      </c>
    </row>
    <row r="595" spans="1:12" ht="12.75" customHeight="1" x14ac:dyDescent="0.2">
      <c r="A595" s="85" t="s">
        <v>173</v>
      </c>
      <c r="B595" s="85">
        <v>10</v>
      </c>
      <c r="C595" s="86">
        <v>891.42033589000005</v>
      </c>
      <c r="D595" s="86">
        <v>886.54025760000002</v>
      </c>
      <c r="E595" s="86">
        <v>0</v>
      </c>
      <c r="F595" s="86">
        <v>88.654025759999996</v>
      </c>
      <c r="G595" s="86">
        <v>221.6350644</v>
      </c>
      <c r="H595" s="86">
        <v>443.27012880000001</v>
      </c>
      <c r="I595" s="86">
        <v>0</v>
      </c>
      <c r="J595" s="86">
        <v>487.59714167999999</v>
      </c>
      <c r="K595" s="86">
        <v>576.25116744000002</v>
      </c>
      <c r="L595" s="86">
        <v>664.90519319999999</v>
      </c>
    </row>
    <row r="596" spans="1:12" ht="12.75" customHeight="1" x14ac:dyDescent="0.2">
      <c r="A596" s="85" t="s">
        <v>173</v>
      </c>
      <c r="B596" s="85">
        <v>11</v>
      </c>
      <c r="C596" s="86">
        <v>887.99104147000003</v>
      </c>
      <c r="D596" s="86">
        <v>883.13584197</v>
      </c>
      <c r="E596" s="86">
        <v>0</v>
      </c>
      <c r="F596" s="86">
        <v>88.313584199999994</v>
      </c>
      <c r="G596" s="86">
        <v>220.78396049</v>
      </c>
      <c r="H596" s="86">
        <v>441.56792099</v>
      </c>
      <c r="I596" s="86">
        <v>0</v>
      </c>
      <c r="J596" s="86">
        <v>485.72471308000001</v>
      </c>
      <c r="K596" s="86">
        <v>574.03829728000005</v>
      </c>
      <c r="L596" s="86">
        <v>662.35188147999997</v>
      </c>
    </row>
    <row r="597" spans="1:12" ht="12.75" customHeight="1" x14ac:dyDescent="0.2">
      <c r="A597" s="85" t="s">
        <v>173</v>
      </c>
      <c r="B597" s="85">
        <v>12</v>
      </c>
      <c r="C597" s="86">
        <v>935.85480729000005</v>
      </c>
      <c r="D597" s="86">
        <v>930.64916784000002</v>
      </c>
      <c r="E597" s="86">
        <v>0</v>
      </c>
      <c r="F597" s="86">
        <v>93.064916780000004</v>
      </c>
      <c r="G597" s="86">
        <v>232.66229196</v>
      </c>
      <c r="H597" s="86">
        <v>465.32458392000001</v>
      </c>
      <c r="I597" s="86">
        <v>0</v>
      </c>
      <c r="J597" s="86">
        <v>511.85704231</v>
      </c>
      <c r="K597" s="86">
        <v>604.92195909999998</v>
      </c>
      <c r="L597" s="86">
        <v>697.98687587999996</v>
      </c>
    </row>
    <row r="598" spans="1:12" ht="12.75" customHeight="1" x14ac:dyDescent="0.2">
      <c r="A598" s="85" t="s">
        <v>173</v>
      </c>
      <c r="B598" s="85">
        <v>13</v>
      </c>
      <c r="C598" s="86">
        <v>971.50146239000003</v>
      </c>
      <c r="D598" s="86">
        <v>966.01803868000002</v>
      </c>
      <c r="E598" s="86">
        <v>0</v>
      </c>
      <c r="F598" s="86">
        <v>96.601803869999998</v>
      </c>
      <c r="G598" s="86">
        <v>241.50450967</v>
      </c>
      <c r="H598" s="86">
        <v>483.00901934000001</v>
      </c>
      <c r="I598" s="86">
        <v>0</v>
      </c>
      <c r="J598" s="86">
        <v>531.30992127000002</v>
      </c>
      <c r="K598" s="86">
        <v>627.91172514000004</v>
      </c>
      <c r="L598" s="86">
        <v>724.51352900999996</v>
      </c>
    </row>
    <row r="599" spans="1:12" ht="12.75" customHeight="1" x14ac:dyDescent="0.2">
      <c r="A599" s="85" t="s">
        <v>173</v>
      </c>
      <c r="B599" s="85">
        <v>14</v>
      </c>
      <c r="C599" s="86">
        <v>1003.23644963</v>
      </c>
      <c r="D599" s="86">
        <v>997.56662543000004</v>
      </c>
      <c r="E599" s="86">
        <v>0</v>
      </c>
      <c r="F599" s="86">
        <v>99.756662539999994</v>
      </c>
      <c r="G599" s="86">
        <v>249.39165636000001</v>
      </c>
      <c r="H599" s="86">
        <v>498.78331272000003</v>
      </c>
      <c r="I599" s="86">
        <v>0</v>
      </c>
      <c r="J599" s="86">
        <v>548.66164399000002</v>
      </c>
      <c r="K599" s="86">
        <v>648.41830653</v>
      </c>
      <c r="L599" s="86">
        <v>748.17496906999997</v>
      </c>
    </row>
    <row r="600" spans="1:12" ht="12.75" customHeight="1" x14ac:dyDescent="0.2">
      <c r="A600" s="85" t="s">
        <v>173</v>
      </c>
      <c r="B600" s="85">
        <v>15</v>
      </c>
      <c r="C600" s="86">
        <v>998.12943446999998</v>
      </c>
      <c r="D600" s="86">
        <v>992.38257340999996</v>
      </c>
      <c r="E600" s="86">
        <v>0</v>
      </c>
      <c r="F600" s="86">
        <v>99.238257340000004</v>
      </c>
      <c r="G600" s="86">
        <v>248.09564334999999</v>
      </c>
      <c r="H600" s="86">
        <v>496.19128670999999</v>
      </c>
      <c r="I600" s="86">
        <v>0</v>
      </c>
      <c r="J600" s="86">
        <v>545.81041537999999</v>
      </c>
      <c r="K600" s="86">
        <v>645.04867272000001</v>
      </c>
      <c r="L600" s="86">
        <v>744.28693006000003</v>
      </c>
    </row>
    <row r="601" spans="1:12" ht="12.75" customHeight="1" x14ac:dyDescent="0.2">
      <c r="A601" s="85" t="s">
        <v>173</v>
      </c>
      <c r="B601" s="85">
        <v>16</v>
      </c>
      <c r="C601" s="86">
        <v>959.76202311999998</v>
      </c>
      <c r="D601" s="86">
        <v>953.94400519999999</v>
      </c>
      <c r="E601" s="86">
        <v>0</v>
      </c>
      <c r="F601" s="86">
        <v>95.394400520000005</v>
      </c>
      <c r="G601" s="86">
        <v>238.4860013</v>
      </c>
      <c r="H601" s="86">
        <v>476.9720026</v>
      </c>
      <c r="I601" s="86">
        <v>0</v>
      </c>
      <c r="J601" s="86">
        <v>524.66920286000004</v>
      </c>
      <c r="K601" s="86">
        <v>620.06360338000002</v>
      </c>
      <c r="L601" s="86">
        <v>715.45800389999999</v>
      </c>
    </row>
    <row r="602" spans="1:12" ht="12.75" customHeight="1" x14ac:dyDescent="0.2">
      <c r="A602" s="85" t="s">
        <v>173</v>
      </c>
      <c r="B602" s="85">
        <v>17</v>
      </c>
      <c r="C602" s="86">
        <v>927.44299607000005</v>
      </c>
      <c r="D602" s="86">
        <v>921.87683856000001</v>
      </c>
      <c r="E602" s="86">
        <v>0</v>
      </c>
      <c r="F602" s="86">
        <v>92.187683860000007</v>
      </c>
      <c r="G602" s="86">
        <v>230.46920964</v>
      </c>
      <c r="H602" s="86">
        <v>460.93841928000001</v>
      </c>
      <c r="I602" s="86">
        <v>0</v>
      </c>
      <c r="J602" s="86">
        <v>507.03226121</v>
      </c>
      <c r="K602" s="86">
        <v>599.21994505999999</v>
      </c>
      <c r="L602" s="86">
        <v>691.40762891999998</v>
      </c>
    </row>
    <row r="603" spans="1:12" ht="12.75" customHeight="1" x14ac:dyDescent="0.2">
      <c r="A603" s="85" t="s">
        <v>173</v>
      </c>
      <c r="B603" s="85">
        <v>18</v>
      </c>
      <c r="C603" s="86">
        <v>876.86051904999999</v>
      </c>
      <c r="D603" s="86">
        <v>871.36478877000002</v>
      </c>
      <c r="E603" s="86">
        <v>0</v>
      </c>
      <c r="F603" s="86">
        <v>87.136478879999999</v>
      </c>
      <c r="G603" s="86">
        <v>217.84119719</v>
      </c>
      <c r="H603" s="86">
        <v>435.68239439000001</v>
      </c>
      <c r="I603" s="86">
        <v>0</v>
      </c>
      <c r="J603" s="86">
        <v>479.25063382000002</v>
      </c>
      <c r="K603" s="86">
        <v>566.38711269999999</v>
      </c>
      <c r="L603" s="86">
        <v>653.52359158000002</v>
      </c>
    </row>
    <row r="604" spans="1:12" ht="12.75" customHeight="1" x14ac:dyDescent="0.2">
      <c r="A604" s="85" t="s">
        <v>173</v>
      </c>
      <c r="B604" s="85">
        <v>19</v>
      </c>
      <c r="C604" s="86">
        <v>851.97143060999997</v>
      </c>
      <c r="D604" s="86">
        <v>847.64918699999998</v>
      </c>
      <c r="E604" s="86">
        <v>0</v>
      </c>
      <c r="F604" s="86">
        <v>84.764918699999996</v>
      </c>
      <c r="G604" s="86">
        <v>211.91229675</v>
      </c>
      <c r="H604" s="86">
        <v>423.82459349999999</v>
      </c>
      <c r="I604" s="86">
        <v>0</v>
      </c>
      <c r="J604" s="86">
        <v>466.20705285000003</v>
      </c>
      <c r="K604" s="86">
        <v>550.97197155000003</v>
      </c>
      <c r="L604" s="86">
        <v>635.73689024999999</v>
      </c>
    </row>
    <row r="605" spans="1:12" ht="12.75" customHeight="1" x14ac:dyDescent="0.2">
      <c r="A605" s="85" t="s">
        <v>173</v>
      </c>
      <c r="B605" s="85">
        <v>20</v>
      </c>
      <c r="C605" s="86">
        <v>854.40978023000002</v>
      </c>
      <c r="D605" s="86">
        <v>850.19102928999996</v>
      </c>
      <c r="E605" s="86">
        <v>0</v>
      </c>
      <c r="F605" s="86">
        <v>85.019102930000003</v>
      </c>
      <c r="G605" s="86">
        <v>212.54775731999999</v>
      </c>
      <c r="H605" s="86">
        <v>425.09551464999998</v>
      </c>
      <c r="I605" s="86">
        <v>0</v>
      </c>
      <c r="J605" s="86">
        <v>467.60506611</v>
      </c>
      <c r="K605" s="86">
        <v>552.62416903999997</v>
      </c>
      <c r="L605" s="86">
        <v>637.64327197</v>
      </c>
    </row>
    <row r="606" spans="1:12" ht="12.75" customHeight="1" x14ac:dyDescent="0.2">
      <c r="A606" s="85" t="s">
        <v>173</v>
      </c>
      <c r="B606" s="85">
        <v>21</v>
      </c>
      <c r="C606" s="86">
        <v>866.88332317000004</v>
      </c>
      <c r="D606" s="86">
        <v>862.65897948999998</v>
      </c>
      <c r="E606" s="86">
        <v>0</v>
      </c>
      <c r="F606" s="86">
        <v>86.265897949999996</v>
      </c>
      <c r="G606" s="86">
        <v>215.66474486999999</v>
      </c>
      <c r="H606" s="86">
        <v>431.32948974999999</v>
      </c>
      <c r="I606" s="86">
        <v>0</v>
      </c>
      <c r="J606" s="86">
        <v>474.46243872000002</v>
      </c>
      <c r="K606" s="86">
        <v>560.72833666999998</v>
      </c>
      <c r="L606" s="86">
        <v>646.99423462000004</v>
      </c>
    </row>
    <row r="607" spans="1:12" ht="12.75" customHeight="1" x14ac:dyDescent="0.2">
      <c r="A607" s="85" t="s">
        <v>173</v>
      </c>
      <c r="B607" s="85">
        <v>22</v>
      </c>
      <c r="C607" s="86">
        <v>891.45036230000005</v>
      </c>
      <c r="D607" s="86">
        <v>887.05994314999998</v>
      </c>
      <c r="E607" s="86">
        <v>0</v>
      </c>
      <c r="F607" s="86">
        <v>88.705994320000002</v>
      </c>
      <c r="G607" s="86">
        <v>221.76498579</v>
      </c>
      <c r="H607" s="86">
        <v>443.52997157999999</v>
      </c>
      <c r="I607" s="86">
        <v>0</v>
      </c>
      <c r="J607" s="86">
        <v>487.88296873000002</v>
      </c>
      <c r="K607" s="86">
        <v>576.58896304999996</v>
      </c>
      <c r="L607" s="86">
        <v>665.29495736000001</v>
      </c>
    </row>
    <row r="608" spans="1:12" ht="12.75" customHeight="1" x14ac:dyDescent="0.2">
      <c r="A608" s="85" t="s">
        <v>173</v>
      </c>
      <c r="B608" s="85">
        <v>23</v>
      </c>
      <c r="C608" s="86">
        <v>896.54971587</v>
      </c>
      <c r="D608" s="86">
        <v>892.11706688000004</v>
      </c>
      <c r="E608" s="86">
        <v>0</v>
      </c>
      <c r="F608" s="86">
        <v>89.21170669</v>
      </c>
      <c r="G608" s="86">
        <v>223.02926672000001</v>
      </c>
      <c r="H608" s="86">
        <v>446.05853344000002</v>
      </c>
      <c r="I608" s="86">
        <v>0</v>
      </c>
      <c r="J608" s="86">
        <v>490.66438677999997</v>
      </c>
      <c r="K608" s="86">
        <v>579.87609347</v>
      </c>
      <c r="L608" s="86">
        <v>669.08780016000003</v>
      </c>
    </row>
    <row r="609" spans="1:12" ht="12.75" customHeight="1" x14ac:dyDescent="0.2">
      <c r="A609" s="85" t="s">
        <v>173</v>
      </c>
      <c r="B609" s="85">
        <v>24</v>
      </c>
      <c r="C609" s="86">
        <v>978.90220155999998</v>
      </c>
      <c r="D609" s="86">
        <v>973.80666524000003</v>
      </c>
      <c r="E609" s="86">
        <v>0</v>
      </c>
      <c r="F609" s="86">
        <v>97.380666520000005</v>
      </c>
      <c r="G609" s="86">
        <v>243.45166631000001</v>
      </c>
      <c r="H609" s="86">
        <v>486.90333262000001</v>
      </c>
      <c r="I609" s="86">
        <v>0</v>
      </c>
      <c r="J609" s="86">
        <v>535.59366588</v>
      </c>
      <c r="K609" s="86">
        <v>632.97433240999999</v>
      </c>
      <c r="L609" s="86">
        <v>730.35499892999997</v>
      </c>
    </row>
    <row r="610" spans="1:12" ht="12.75" customHeight="1" x14ac:dyDescent="0.2">
      <c r="A610" s="85" t="s">
        <v>174</v>
      </c>
      <c r="B610" s="85">
        <v>1</v>
      </c>
      <c r="C610" s="86">
        <v>1064.9480714199999</v>
      </c>
      <c r="D610" s="86">
        <v>1059.5420550599999</v>
      </c>
      <c r="E610" s="86">
        <v>0</v>
      </c>
      <c r="F610" s="86">
        <v>105.95420550999999</v>
      </c>
      <c r="G610" s="86">
        <v>264.88551376999999</v>
      </c>
      <c r="H610" s="86">
        <v>529.77102752999997</v>
      </c>
      <c r="I610" s="86">
        <v>0</v>
      </c>
      <c r="J610" s="86">
        <v>582.74813028000005</v>
      </c>
      <c r="K610" s="86">
        <v>688.70233579000001</v>
      </c>
      <c r="L610" s="86">
        <v>794.65654129999996</v>
      </c>
    </row>
    <row r="611" spans="1:12" ht="12.75" customHeight="1" x14ac:dyDescent="0.2">
      <c r="A611" s="85" t="s">
        <v>174</v>
      </c>
      <c r="B611" s="85">
        <v>2</v>
      </c>
      <c r="C611" s="86">
        <v>1147.44587955</v>
      </c>
      <c r="D611" s="86">
        <v>1141.3206666599999</v>
      </c>
      <c r="E611" s="86">
        <v>0</v>
      </c>
      <c r="F611" s="86">
        <v>114.13206667</v>
      </c>
      <c r="G611" s="86">
        <v>285.33016666999998</v>
      </c>
      <c r="H611" s="86">
        <v>570.66033332999996</v>
      </c>
      <c r="I611" s="86">
        <v>0</v>
      </c>
      <c r="J611" s="86">
        <v>627.72636666000005</v>
      </c>
      <c r="K611" s="86">
        <v>741.85843333000003</v>
      </c>
      <c r="L611" s="86">
        <v>855.9905</v>
      </c>
    </row>
    <row r="612" spans="1:12" ht="12.75" customHeight="1" x14ac:dyDescent="0.2">
      <c r="A612" s="85" t="s">
        <v>174</v>
      </c>
      <c r="B612" s="85">
        <v>3</v>
      </c>
      <c r="C612" s="86">
        <v>1217.97150276</v>
      </c>
      <c r="D612" s="86">
        <v>1210.96849307</v>
      </c>
      <c r="E612" s="86">
        <v>0</v>
      </c>
      <c r="F612" s="86">
        <v>121.09684931</v>
      </c>
      <c r="G612" s="86">
        <v>302.74212326999998</v>
      </c>
      <c r="H612" s="86">
        <v>605.48424653999996</v>
      </c>
      <c r="I612" s="86">
        <v>0</v>
      </c>
      <c r="J612" s="86">
        <v>666.03267118999997</v>
      </c>
      <c r="K612" s="86">
        <v>787.12952050000001</v>
      </c>
      <c r="L612" s="86">
        <v>908.22636980000004</v>
      </c>
    </row>
    <row r="613" spans="1:12" ht="12.75" customHeight="1" x14ac:dyDescent="0.2">
      <c r="A613" s="85" t="s">
        <v>174</v>
      </c>
      <c r="B613" s="85">
        <v>4</v>
      </c>
      <c r="C613" s="86">
        <v>1235.9800125199999</v>
      </c>
      <c r="D613" s="86">
        <v>1227.7754733500001</v>
      </c>
      <c r="E613" s="86">
        <v>0</v>
      </c>
      <c r="F613" s="86">
        <v>122.77754734</v>
      </c>
      <c r="G613" s="86">
        <v>306.94386833999999</v>
      </c>
      <c r="H613" s="86">
        <v>613.88773667999999</v>
      </c>
      <c r="I613" s="86">
        <v>0</v>
      </c>
      <c r="J613" s="86">
        <v>675.27651033999996</v>
      </c>
      <c r="K613" s="86">
        <v>798.05405768000003</v>
      </c>
      <c r="L613" s="86">
        <v>920.83160500999998</v>
      </c>
    </row>
    <row r="614" spans="1:12" ht="12.75" customHeight="1" x14ac:dyDescent="0.2">
      <c r="A614" s="85" t="s">
        <v>174</v>
      </c>
      <c r="B614" s="85">
        <v>5</v>
      </c>
      <c r="C614" s="86">
        <v>1236.00888558</v>
      </c>
      <c r="D614" s="86">
        <v>1228.2659534899999</v>
      </c>
      <c r="E614" s="86">
        <v>0</v>
      </c>
      <c r="F614" s="86">
        <v>122.82659535000001</v>
      </c>
      <c r="G614" s="86">
        <v>307.06648837</v>
      </c>
      <c r="H614" s="86">
        <v>614.13297675000001</v>
      </c>
      <c r="I614" s="86">
        <v>0</v>
      </c>
      <c r="J614" s="86">
        <v>675.54627442000003</v>
      </c>
      <c r="K614" s="86">
        <v>798.37286976999997</v>
      </c>
      <c r="L614" s="86">
        <v>921.19946512000001</v>
      </c>
    </row>
    <row r="615" spans="1:12" ht="12.75" customHeight="1" x14ac:dyDescent="0.2">
      <c r="A615" s="85" t="s">
        <v>174</v>
      </c>
      <c r="B615" s="85">
        <v>6</v>
      </c>
      <c r="C615" s="86">
        <v>1212.12326029</v>
      </c>
      <c r="D615" s="86">
        <v>1204.5753687599999</v>
      </c>
      <c r="E615" s="86">
        <v>0</v>
      </c>
      <c r="F615" s="86">
        <v>120.45753688000001</v>
      </c>
      <c r="G615" s="86">
        <v>301.14384218999999</v>
      </c>
      <c r="H615" s="86">
        <v>602.28768437999997</v>
      </c>
      <c r="I615" s="86">
        <v>0</v>
      </c>
      <c r="J615" s="86">
        <v>662.51645282000004</v>
      </c>
      <c r="K615" s="86">
        <v>782.97398969000005</v>
      </c>
      <c r="L615" s="86">
        <v>903.43152656999996</v>
      </c>
    </row>
    <row r="616" spans="1:12" ht="12.75" customHeight="1" x14ac:dyDescent="0.2">
      <c r="A616" s="85" t="s">
        <v>174</v>
      </c>
      <c r="B616" s="85">
        <v>7</v>
      </c>
      <c r="C616" s="86">
        <v>1135.14445432</v>
      </c>
      <c r="D616" s="86">
        <v>1128.2630482500001</v>
      </c>
      <c r="E616" s="86">
        <v>0</v>
      </c>
      <c r="F616" s="86">
        <v>112.82630483</v>
      </c>
      <c r="G616" s="86">
        <v>282.06576206</v>
      </c>
      <c r="H616" s="86">
        <v>564.13152413</v>
      </c>
      <c r="I616" s="86">
        <v>0</v>
      </c>
      <c r="J616" s="86">
        <v>620.54467653999995</v>
      </c>
      <c r="K616" s="86">
        <v>733.37098135999997</v>
      </c>
      <c r="L616" s="86">
        <v>846.19728619</v>
      </c>
    </row>
    <row r="617" spans="1:12" ht="12.75" customHeight="1" x14ac:dyDescent="0.2">
      <c r="A617" s="85" t="s">
        <v>174</v>
      </c>
      <c r="B617" s="85">
        <v>8</v>
      </c>
      <c r="C617" s="86">
        <v>1014.49479893</v>
      </c>
      <c r="D617" s="86">
        <v>1008.48976735</v>
      </c>
      <c r="E617" s="86">
        <v>0</v>
      </c>
      <c r="F617" s="86">
        <v>100.84897674</v>
      </c>
      <c r="G617" s="86">
        <v>252.12244183999999</v>
      </c>
      <c r="H617" s="86">
        <v>504.24488367999999</v>
      </c>
      <c r="I617" s="86">
        <v>0</v>
      </c>
      <c r="J617" s="86">
        <v>554.66937203999998</v>
      </c>
      <c r="K617" s="86">
        <v>655.51834878</v>
      </c>
      <c r="L617" s="86">
        <v>756.36732551</v>
      </c>
    </row>
    <row r="618" spans="1:12" ht="12.75" customHeight="1" x14ac:dyDescent="0.2">
      <c r="A618" s="85" t="s">
        <v>174</v>
      </c>
      <c r="B618" s="85">
        <v>9</v>
      </c>
      <c r="C618" s="86">
        <v>957.32211106</v>
      </c>
      <c r="D618" s="86">
        <v>951.74486284</v>
      </c>
      <c r="E618" s="86">
        <v>0</v>
      </c>
      <c r="F618" s="86">
        <v>95.174486279999996</v>
      </c>
      <c r="G618" s="86">
        <v>237.93621571</v>
      </c>
      <c r="H618" s="86">
        <v>475.87243142</v>
      </c>
      <c r="I618" s="86">
        <v>0</v>
      </c>
      <c r="J618" s="86">
        <v>523.45967456000005</v>
      </c>
      <c r="K618" s="86">
        <v>618.63416084999994</v>
      </c>
      <c r="L618" s="86">
        <v>713.80864713000005</v>
      </c>
    </row>
    <row r="619" spans="1:12" ht="12.75" customHeight="1" x14ac:dyDescent="0.2">
      <c r="A619" s="85" t="s">
        <v>174</v>
      </c>
      <c r="B619" s="85">
        <v>10</v>
      </c>
      <c r="C619" s="86">
        <v>887.58543523000003</v>
      </c>
      <c r="D619" s="86">
        <v>882.97205990999998</v>
      </c>
      <c r="E619" s="86">
        <v>0</v>
      </c>
      <c r="F619" s="86">
        <v>88.297205989999995</v>
      </c>
      <c r="G619" s="86">
        <v>220.74301498</v>
      </c>
      <c r="H619" s="86">
        <v>441.48602996</v>
      </c>
      <c r="I619" s="86">
        <v>0</v>
      </c>
      <c r="J619" s="86">
        <v>485.63463295000003</v>
      </c>
      <c r="K619" s="86">
        <v>573.93183894000003</v>
      </c>
      <c r="L619" s="86">
        <v>662.22904492999999</v>
      </c>
    </row>
    <row r="620" spans="1:12" ht="12.75" customHeight="1" x14ac:dyDescent="0.2">
      <c r="A620" s="85" t="s">
        <v>174</v>
      </c>
      <c r="B620" s="85">
        <v>11</v>
      </c>
      <c r="C620" s="86">
        <v>878.10648029000004</v>
      </c>
      <c r="D620" s="86">
        <v>873.95647296000004</v>
      </c>
      <c r="E620" s="86">
        <v>0</v>
      </c>
      <c r="F620" s="86">
        <v>87.395647299999993</v>
      </c>
      <c r="G620" s="86">
        <v>218.48911824000001</v>
      </c>
      <c r="H620" s="86">
        <v>436.97823648000002</v>
      </c>
      <c r="I620" s="86">
        <v>0</v>
      </c>
      <c r="J620" s="86">
        <v>480.67606013</v>
      </c>
      <c r="K620" s="86">
        <v>568.07170742000005</v>
      </c>
      <c r="L620" s="86">
        <v>655.46735472</v>
      </c>
    </row>
    <row r="621" spans="1:12" ht="12.75" customHeight="1" x14ac:dyDescent="0.2">
      <c r="A621" s="85" t="s">
        <v>174</v>
      </c>
      <c r="B621" s="85">
        <v>12</v>
      </c>
      <c r="C621" s="86">
        <v>926.06055630000003</v>
      </c>
      <c r="D621" s="86">
        <v>921.60987650000004</v>
      </c>
      <c r="E621" s="86">
        <v>0</v>
      </c>
      <c r="F621" s="86">
        <v>92.160987649999996</v>
      </c>
      <c r="G621" s="86">
        <v>230.40246912999999</v>
      </c>
      <c r="H621" s="86">
        <v>460.80493825000002</v>
      </c>
      <c r="I621" s="86">
        <v>0</v>
      </c>
      <c r="J621" s="86">
        <v>506.88543207999999</v>
      </c>
      <c r="K621" s="86">
        <v>599.04641973000003</v>
      </c>
      <c r="L621" s="86">
        <v>691.20740737999995</v>
      </c>
    </row>
    <row r="622" spans="1:12" ht="12.75" customHeight="1" x14ac:dyDescent="0.2">
      <c r="A622" s="85" t="s">
        <v>174</v>
      </c>
      <c r="B622" s="85">
        <v>13</v>
      </c>
      <c r="C622" s="86">
        <v>997.52902370000004</v>
      </c>
      <c r="D622" s="86">
        <v>992.95191923000004</v>
      </c>
      <c r="E622" s="86">
        <v>0</v>
      </c>
      <c r="F622" s="86">
        <v>99.295191919999994</v>
      </c>
      <c r="G622" s="86">
        <v>248.23797981000001</v>
      </c>
      <c r="H622" s="86">
        <v>496.47595962000003</v>
      </c>
      <c r="I622" s="86">
        <v>0</v>
      </c>
      <c r="J622" s="86">
        <v>546.12355558000002</v>
      </c>
      <c r="K622" s="86">
        <v>645.41874749999999</v>
      </c>
      <c r="L622" s="86">
        <v>744.71393941999997</v>
      </c>
    </row>
    <row r="623" spans="1:12" ht="12.75" customHeight="1" x14ac:dyDescent="0.2">
      <c r="A623" s="85" t="s">
        <v>174</v>
      </c>
      <c r="B623" s="85">
        <v>14</v>
      </c>
      <c r="C623" s="86">
        <v>1041.4819989299999</v>
      </c>
      <c r="D623" s="86">
        <v>1036.5509325200001</v>
      </c>
      <c r="E623" s="86">
        <v>0</v>
      </c>
      <c r="F623" s="86">
        <v>103.65509324999999</v>
      </c>
      <c r="G623" s="86">
        <v>259.13773313000002</v>
      </c>
      <c r="H623" s="86">
        <v>518.27546626000003</v>
      </c>
      <c r="I623" s="86">
        <v>0</v>
      </c>
      <c r="J623" s="86">
        <v>570.10301288999995</v>
      </c>
      <c r="K623" s="86">
        <v>673.75810614</v>
      </c>
      <c r="L623" s="86">
        <v>777.41319939000005</v>
      </c>
    </row>
    <row r="624" spans="1:12" ht="12.75" customHeight="1" x14ac:dyDescent="0.2">
      <c r="A624" s="85" t="s">
        <v>174</v>
      </c>
      <c r="B624" s="85">
        <v>15</v>
      </c>
      <c r="C624" s="86">
        <v>1047.92371189</v>
      </c>
      <c r="D624" s="86">
        <v>1042.8052608800001</v>
      </c>
      <c r="E624" s="86">
        <v>0</v>
      </c>
      <c r="F624" s="86">
        <v>104.28052609</v>
      </c>
      <c r="G624" s="86">
        <v>260.70131522000003</v>
      </c>
      <c r="H624" s="86">
        <v>521.40263044000005</v>
      </c>
      <c r="I624" s="86">
        <v>0</v>
      </c>
      <c r="J624" s="86">
        <v>573.54289347999998</v>
      </c>
      <c r="K624" s="86">
        <v>677.82341957000006</v>
      </c>
      <c r="L624" s="86">
        <v>782.10394566000002</v>
      </c>
    </row>
    <row r="625" spans="1:12" ht="12.75" customHeight="1" x14ac:dyDescent="0.2">
      <c r="A625" s="85" t="s">
        <v>174</v>
      </c>
      <c r="B625" s="85">
        <v>16</v>
      </c>
      <c r="C625" s="86">
        <v>1033.6209186000001</v>
      </c>
      <c r="D625" s="86">
        <v>1028.04301042</v>
      </c>
      <c r="E625" s="86">
        <v>0</v>
      </c>
      <c r="F625" s="86">
        <v>102.80430104</v>
      </c>
      <c r="G625" s="86">
        <v>257.01075261</v>
      </c>
      <c r="H625" s="86">
        <v>514.02150520999999</v>
      </c>
      <c r="I625" s="86">
        <v>0</v>
      </c>
      <c r="J625" s="86">
        <v>565.42365572999995</v>
      </c>
      <c r="K625" s="86">
        <v>668.22795676999999</v>
      </c>
      <c r="L625" s="86">
        <v>771.03225782000004</v>
      </c>
    </row>
    <row r="626" spans="1:12" ht="12.75" customHeight="1" x14ac:dyDescent="0.2">
      <c r="A626" s="85" t="s">
        <v>174</v>
      </c>
      <c r="B626" s="85">
        <v>17</v>
      </c>
      <c r="C626" s="86">
        <v>972.06943266999997</v>
      </c>
      <c r="D626" s="86">
        <v>967.20984567000005</v>
      </c>
      <c r="E626" s="86">
        <v>0</v>
      </c>
      <c r="F626" s="86">
        <v>96.720984569999999</v>
      </c>
      <c r="G626" s="86">
        <v>241.80246141999999</v>
      </c>
      <c r="H626" s="86">
        <v>483.60492283999997</v>
      </c>
      <c r="I626" s="86">
        <v>0</v>
      </c>
      <c r="J626" s="86">
        <v>531.96541511999999</v>
      </c>
      <c r="K626" s="86">
        <v>628.68639969000003</v>
      </c>
      <c r="L626" s="86">
        <v>725.40738424999995</v>
      </c>
    </row>
    <row r="627" spans="1:12" ht="12.75" customHeight="1" x14ac:dyDescent="0.2">
      <c r="A627" s="85" t="s">
        <v>174</v>
      </c>
      <c r="B627" s="85">
        <v>18</v>
      </c>
      <c r="C627" s="86">
        <v>894.72427708999999</v>
      </c>
      <c r="D627" s="86">
        <v>889.68604435999998</v>
      </c>
      <c r="E627" s="86">
        <v>0</v>
      </c>
      <c r="F627" s="86">
        <v>88.968604439999993</v>
      </c>
      <c r="G627" s="86">
        <v>222.42151109</v>
      </c>
      <c r="H627" s="86">
        <v>444.84302217999999</v>
      </c>
      <c r="I627" s="86">
        <v>0</v>
      </c>
      <c r="J627" s="86">
        <v>489.32732440000001</v>
      </c>
      <c r="K627" s="86">
        <v>578.29592882999998</v>
      </c>
      <c r="L627" s="86">
        <v>667.26453327000002</v>
      </c>
    </row>
    <row r="628" spans="1:12" ht="12.75" customHeight="1" x14ac:dyDescent="0.2">
      <c r="A628" s="85" t="s">
        <v>174</v>
      </c>
      <c r="B628" s="85">
        <v>19</v>
      </c>
      <c r="C628" s="86">
        <v>842.98774910999998</v>
      </c>
      <c r="D628" s="86">
        <v>837.81710582000005</v>
      </c>
      <c r="E628" s="86">
        <v>0</v>
      </c>
      <c r="F628" s="86">
        <v>83.781710579999995</v>
      </c>
      <c r="G628" s="86">
        <v>209.45427645999999</v>
      </c>
      <c r="H628" s="86">
        <v>418.90855291000003</v>
      </c>
      <c r="I628" s="86">
        <v>0</v>
      </c>
      <c r="J628" s="86">
        <v>460.79940820000002</v>
      </c>
      <c r="K628" s="86">
        <v>544.58111878</v>
      </c>
      <c r="L628" s="86">
        <v>628.36282936999999</v>
      </c>
    </row>
    <row r="629" spans="1:12" ht="12.75" customHeight="1" x14ac:dyDescent="0.2">
      <c r="A629" s="85" t="s">
        <v>174</v>
      </c>
      <c r="B629" s="85">
        <v>20</v>
      </c>
      <c r="C629" s="86">
        <v>851.45182889</v>
      </c>
      <c r="D629" s="86">
        <v>847.06518950999998</v>
      </c>
      <c r="E629" s="86">
        <v>0</v>
      </c>
      <c r="F629" s="86">
        <v>84.706518950000003</v>
      </c>
      <c r="G629" s="86">
        <v>211.76629738</v>
      </c>
      <c r="H629" s="86">
        <v>423.53259475999999</v>
      </c>
      <c r="I629" s="86">
        <v>0</v>
      </c>
      <c r="J629" s="86">
        <v>465.88585423000001</v>
      </c>
      <c r="K629" s="86">
        <v>550.59237317999998</v>
      </c>
      <c r="L629" s="86">
        <v>635.29889213000001</v>
      </c>
    </row>
    <row r="630" spans="1:12" ht="12.75" customHeight="1" x14ac:dyDescent="0.2">
      <c r="A630" s="85" t="s">
        <v>174</v>
      </c>
      <c r="B630" s="85">
        <v>21</v>
      </c>
      <c r="C630" s="86">
        <v>865.27958502000001</v>
      </c>
      <c r="D630" s="86">
        <v>861.11676677000003</v>
      </c>
      <c r="E630" s="86">
        <v>0</v>
      </c>
      <c r="F630" s="86">
        <v>86.111676680000002</v>
      </c>
      <c r="G630" s="86">
        <v>215.27919169</v>
      </c>
      <c r="H630" s="86">
        <v>430.55838339000002</v>
      </c>
      <c r="I630" s="86">
        <v>0</v>
      </c>
      <c r="J630" s="86">
        <v>473.61422171999999</v>
      </c>
      <c r="K630" s="86">
        <v>559.72589840000001</v>
      </c>
      <c r="L630" s="86">
        <v>645.83757507999997</v>
      </c>
    </row>
    <row r="631" spans="1:12" ht="12.75" customHeight="1" x14ac:dyDescent="0.2">
      <c r="A631" s="85" t="s">
        <v>174</v>
      </c>
      <c r="B631" s="85">
        <v>22</v>
      </c>
      <c r="C631" s="86">
        <v>876.27513851000003</v>
      </c>
      <c r="D631" s="86">
        <v>872.09710156999995</v>
      </c>
      <c r="E631" s="86">
        <v>0</v>
      </c>
      <c r="F631" s="86">
        <v>87.20971016</v>
      </c>
      <c r="G631" s="86">
        <v>218.02427539000001</v>
      </c>
      <c r="H631" s="86">
        <v>436.04855078999998</v>
      </c>
      <c r="I631" s="86">
        <v>0</v>
      </c>
      <c r="J631" s="86">
        <v>479.65340586000002</v>
      </c>
      <c r="K631" s="86">
        <v>566.86311602000001</v>
      </c>
      <c r="L631" s="86">
        <v>654.07282617999999</v>
      </c>
    </row>
    <row r="632" spans="1:12" ht="12.75" customHeight="1" x14ac:dyDescent="0.2">
      <c r="A632" s="85" t="s">
        <v>174</v>
      </c>
      <c r="B632" s="85">
        <v>23</v>
      </c>
      <c r="C632" s="86">
        <v>884.60225816000002</v>
      </c>
      <c r="D632" s="86">
        <v>880.36913165999999</v>
      </c>
      <c r="E632" s="86">
        <v>0</v>
      </c>
      <c r="F632" s="86">
        <v>88.036913170000005</v>
      </c>
      <c r="G632" s="86">
        <v>220.09228292</v>
      </c>
      <c r="H632" s="86">
        <v>440.18456583</v>
      </c>
      <c r="I632" s="86">
        <v>0</v>
      </c>
      <c r="J632" s="86">
        <v>484.20302241000002</v>
      </c>
      <c r="K632" s="86">
        <v>572.23993557999995</v>
      </c>
      <c r="L632" s="86">
        <v>660.27684875</v>
      </c>
    </row>
    <row r="633" spans="1:12" ht="12.75" customHeight="1" x14ac:dyDescent="0.2">
      <c r="A633" s="85" t="s">
        <v>174</v>
      </c>
      <c r="B633" s="85">
        <v>24</v>
      </c>
      <c r="C633" s="86">
        <v>969.06395294000004</v>
      </c>
      <c r="D633" s="86">
        <v>964.35206802000005</v>
      </c>
      <c r="E633" s="86">
        <v>0</v>
      </c>
      <c r="F633" s="86">
        <v>96.435206800000003</v>
      </c>
      <c r="G633" s="86">
        <v>241.08801700999999</v>
      </c>
      <c r="H633" s="86">
        <v>482.17603401000002</v>
      </c>
      <c r="I633" s="86">
        <v>0</v>
      </c>
      <c r="J633" s="86">
        <v>530.39363741</v>
      </c>
      <c r="K633" s="86">
        <v>626.82884421000006</v>
      </c>
      <c r="L633" s="86">
        <v>723.26405102000001</v>
      </c>
    </row>
    <row r="634" spans="1:12" ht="12.75" customHeight="1" x14ac:dyDescent="0.2">
      <c r="A634" s="85" t="s">
        <v>175</v>
      </c>
      <c r="B634" s="85">
        <v>1</v>
      </c>
      <c r="C634" s="86">
        <v>1047.1733332599999</v>
      </c>
      <c r="D634" s="86">
        <v>1042.14930832</v>
      </c>
      <c r="E634" s="86">
        <v>0</v>
      </c>
      <c r="F634" s="86">
        <v>104.21493083</v>
      </c>
      <c r="G634" s="86">
        <v>260.53732708000001</v>
      </c>
      <c r="H634" s="86">
        <v>521.07465416000002</v>
      </c>
      <c r="I634" s="86">
        <v>0</v>
      </c>
      <c r="J634" s="86">
        <v>573.18211957999995</v>
      </c>
      <c r="K634" s="86">
        <v>677.39705041000002</v>
      </c>
      <c r="L634" s="86">
        <v>781.61198123999998</v>
      </c>
    </row>
    <row r="635" spans="1:12" ht="12.75" customHeight="1" x14ac:dyDescent="0.2">
      <c r="A635" s="85" t="s">
        <v>175</v>
      </c>
      <c r="B635" s="85">
        <v>2</v>
      </c>
      <c r="C635" s="86">
        <v>1156.1270971700001</v>
      </c>
      <c r="D635" s="86">
        <v>1150.11469622</v>
      </c>
      <c r="E635" s="86">
        <v>0</v>
      </c>
      <c r="F635" s="86">
        <v>115.01146962</v>
      </c>
      <c r="G635" s="86">
        <v>287.52867406000001</v>
      </c>
      <c r="H635" s="86">
        <v>575.05734811000002</v>
      </c>
      <c r="I635" s="86">
        <v>0</v>
      </c>
      <c r="J635" s="86">
        <v>632.56308292000006</v>
      </c>
      <c r="K635" s="86">
        <v>747.57455254000001</v>
      </c>
      <c r="L635" s="86">
        <v>862.58602216999998</v>
      </c>
    </row>
    <row r="636" spans="1:12" ht="12.75" customHeight="1" x14ac:dyDescent="0.2">
      <c r="A636" s="85" t="s">
        <v>175</v>
      </c>
      <c r="B636" s="85">
        <v>3</v>
      </c>
      <c r="C636" s="86">
        <v>1212.3945782400001</v>
      </c>
      <c r="D636" s="86">
        <v>1205.8502004699999</v>
      </c>
      <c r="E636" s="86">
        <v>0</v>
      </c>
      <c r="F636" s="86">
        <v>120.58502005</v>
      </c>
      <c r="G636" s="86">
        <v>301.46255012</v>
      </c>
      <c r="H636" s="86">
        <v>602.92510024000001</v>
      </c>
      <c r="I636" s="86">
        <v>0</v>
      </c>
      <c r="J636" s="86">
        <v>663.21761026000001</v>
      </c>
      <c r="K636" s="86">
        <v>783.80263031000004</v>
      </c>
      <c r="L636" s="86">
        <v>904.38765034999994</v>
      </c>
    </row>
    <row r="637" spans="1:12" ht="12.75" customHeight="1" x14ac:dyDescent="0.2">
      <c r="A637" s="85" t="s">
        <v>175</v>
      </c>
      <c r="B637" s="85">
        <v>4</v>
      </c>
      <c r="C637" s="86">
        <v>1211.1021781100001</v>
      </c>
      <c r="D637" s="86">
        <v>1204.5296882099999</v>
      </c>
      <c r="E637" s="86">
        <v>0</v>
      </c>
      <c r="F637" s="86">
        <v>120.45296882</v>
      </c>
      <c r="G637" s="86">
        <v>301.13242205</v>
      </c>
      <c r="H637" s="86">
        <v>602.26484411000001</v>
      </c>
      <c r="I637" s="86">
        <v>0</v>
      </c>
      <c r="J637" s="86">
        <v>662.49132852000002</v>
      </c>
      <c r="K637" s="86">
        <v>782.94429734000005</v>
      </c>
      <c r="L637" s="86">
        <v>903.39726615999996</v>
      </c>
    </row>
    <row r="638" spans="1:12" ht="12.75" customHeight="1" x14ac:dyDescent="0.2">
      <c r="A638" s="85" t="s">
        <v>175</v>
      </c>
      <c r="B638" s="85">
        <v>5</v>
      </c>
      <c r="C638" s="86">
        <v>1209.22300544</v>
      </c>
      <c r="D638" s="86">
        <v>1203.3793662999999</v>
      </c>
      <c r="E638" s="86">
        <v>0</v>
      </c>
      <c r="F638" s="86">
        <v>120.33793663</v>
      </c>
      <c r="G638" s="86">
        <v>300.84484157999998</v>
      </c>
      <c r="H638" s="86">
        <v>601.68968314999995</v>
      </c>
      <c r="I638" s="86">
        <v>0</v>
      </c>
      <c r="J638" s="86">
        <v>661.85865147000004</v>
      </c>
      <c r="K638" s="86">
        <v>782.19658809999999</v>
      </c>
      <c r="L638" s="86">
        <v>902.53452473000004</v>
      </c>
    </row>
    <row r="639" spans="1:12" ht="12.75" customHeight="1" x14ac:dyDescent="0.2">
      <c r="A639" s="85" t="s">
        <v>175</v>
      </c>
      <c r="B639" s="85">
        <v>6</v>
      </c>
      <c r="C639" s="86">
        <v>1191.05640806</v>
      </c>
      <c r="D639" s="86">
        <v>1185.54687552</v>
      </c>
      <c r="E639" s="86">
        <v>0</v>
      </c>
      <c r="F639" s="86">
        <v>118.55468755</v>
      </c>
      <c r="G639" s="86">
        <v>296.38671887999999</v>
      </c>
      <c r="H639" s="86">
        <v>592.77343775999998</v>
      </c>
      <c r="I639" s="86">
        <v>0</v>
      </c>
      <c r="J639" s="86">
        <v>652.05078154</v>
      </c>
      <c r="K639" s="86">
        <v>770.60546909000004</v>
      </c>
      <c r="L639" s="86">
        <v>889.16015663999997</v>
      </c>
    </row>
    <row r="640" spans="1:12" ht="12.75" customHeight="1" x14ac:dyDescent="0.2">
      <c r="A640" s="85" t="s">
        <v>175</v>
      </c>
      <c r="B640" s="85">
        <v>7</v>
      </c>
      <c r="C640" s="86">
        <v>1123.1077243100001</v>
      </c>
      <c r="D640" s="86">
        <v>1117.8575374699999</v>
      </c>
      <c r="E640" s="86">
        <v>0</v>
      </c>
      <c r="F640" s="86">
        <v>111.78575375</v>
      </c>
      <c r="G640" s="86">
        <v>279.46438437</v>
      </c>
      <c r="H640" s="86">
        <v>558.92876874000001</v>
      </c>
      <c r="I640" s="86">
        <v>0</v>
      </c>
      <c r="J640" s="86">
        <v>614.82164561000002</v>
      </c>
      <c r="K640" s="86">
        <v>726.60739936000004</v>
      </c>
      <c r="L640" s="86">
        <v>838.39315309999995</v>
      </c>
    </row>
    <row r="641" spans="1:12" ht="12.75" customHeight="1" x14ac:dyDescent="0.2">
      <c r="A641" s="85" t="s">
        <v>175</v>
      </c>
      <c r="B641" s="85">
        <v>8</v>
      </c>
      <c r="C641" s="86">
        <v>1026.26996783</v>
      </c>
      <c r="D641" s="86">
        <v>1021.4381163</v>
      </c>
      <c r="E641" s="86">
        <v>0</v>
      </c>
      <c r="F641" s="86">
        <v>102.14381163</v>
      </c>
      <c r="G641" s="86">
        <v>255.35952907999999</v>
      </c>
      <c r="H641" s="86">
        <v>510.71905815000002</v>
      </c>
      <c r="I641" s="86">
        <v>0</v>
      </c>
      <c r="J641" s="86">
        <v>561.79096397000001</v>
      </c>
      <c r="K641" s="86">
        <v>663.93477559999997</v>
      </c>
      <c r="L641" s="86">
        <v>766.07858723000004</v>
      </c>
    </row>
    <row r="642" spans="1:12" ht="12.75" customHeight="1" x14ac:dyDescent="0.2">
      <c r="A642" s="85" t="s">
        <v>175</v>
      </c>
      <c r="B642" s="85">
        <v>9</v>
      </c>
      <c r="C642" s="86">
        <v>971.07164576000002</v>
      </c>
      <c r="D642" s="86">
        <v>966.16843401999995</v>
      </c>
      <c r="E642" s="86">
        <v>0</v>
      </c>
      <c r="F642" s="86">
        <v>96.616843399999993</v>
      </c>
      <c r="G642" s="86">
        <v>241.54210850999999</v>
      </c>
      <c r="H642" s="86">
        <v>483.08421700999997</v>
      </c>
      <c r="I642" s="86">
        <v>0</v>
      </c>
      <c r="J642" s="86">
        <v>531.39263871000003</v>
      </c>
      <c r="K642" s="86">
        <v>628.00948211000002</v>
      </c>
      <c r="L642" s="86">
        <v>724.62632552000002</v>
      </c>
    </row>
    <row r="643" spans="1:12" ht="12.75" customHeight="1" x14ac:dyDescent="0.2">
      <c r="A643" s="85" t="s">
        <v>175</v>
      </c>
      <c r="B643" s="85">
        <v>10</v>
      </c>
      <c r="C643" s="86">
        <v>898.88523198999997</v>
      </c>
      <c r="D643" s="86">
        <v>894.49483768000005</v>
      </c>
      <c r="E643" s="86">
        <v>0</v>
      </c>
      <c r="F643" s="86">
        <v>89.449483770000001</v>
      </c>
      <c r="G643" s="86">
        <v>223.62370942000001</v>
      </c>
      <c r="H643" s="86">
        <v>447.24741884000002</v>
      </c>
      <c r="I643" s="86">
        <v>0</v>
      </c>
      <c r="J643" s="86">
        <v>491.97216071999998</v>
      </c>
      <c r="K643" s="86">
        <v>581.42164448999995</v>
      </c>
      <c r="L643" s="86">
        <v>670.87112825999998</v>
      </c>
    </row>
    <row r="644" spans="1:12" ht="12.75" customHeight="1" x14ac:dyDescent="0.2">
      <c r="A644" s="85" t="s">
        <v>175</v>
      </c>
      <c r="B644" s="85">
        <v>11</v>
      </c>
      <c r="C644" s="86">
        <v>897.13061659000005</v>
      </c>
      <c r="D644" s="86">
        <v>892.65289244999997</v>
      </c>
      <c r="E644" s="86">
        <v>0</v>
      </c>
      <c r="F644" s="86">
        <v>89.265289249999995</v>
      </c>
      <c r="G644" s="86">
        <v>223.16322310999999</v>
      </c>
      <c r="H644" s="86">
        <v>446.32644622999999</v>
      </c>
      <c r="I644" s="86">
        <v>0</v>
      </c>
      <c r="J644" s="86">
        <v>490.95909085</v>
      </c>
      <c r="K644" s="86">
        <v>580.22438008999995</v>
      </c>
      <c r="L644" s="86">
        <v>669.48966933999998</v>
      </c>
    </row>
    <row r="645" spans="1:12" ht="12.75" customHeight="1" x14ac:dyDescent="0.2">
      <c r="A645" s="85" t="s">
        <v>175</v>
      </c>
      <c r="B645" s="85">
        <v>12</v>
      </c>
      <c r="C645" s="86">
        <v>957.32828195000002</v>
      </c>
      <c r="D645" s="86">
        <v>952.6362494</v>
      </c>
      <c r="E645" s="86">
        <v>0</v>
      </c>
      <c r="F645" s="86">
        <v>95.26362494</v>
      </c>
      <c r="G645" s="86">
        <v>238.15906235</v>
      </c>
      <c r="H645" s="86">
        <v>476.3181247</v>
      </c>
      <c r="I645" s="86">
        <v>0</v>
      </c>
      <c r="J645" s="86">
        <v>523.94993717</v>
      </c>
      <c r="K645" s="86">
        <v>619.21356211</v>
      </c>
      <c r="L645" s="86">
        <v>714.47718705</v>
      </c>
    </row>
    <row r="646" spans="1:12" ht="12.75" customHeight="1" x14ac:dyDescent="0.2">
      <c r="A646" s="85" t="s">
        <v>175</v>
      </c>
      <c r="B646" s="85">
        <v>13</v>
      </c>
      <c r="C646" s="86">
        <v>1033.9183178400001</v>
      </c>
      <c r="D646" s="86">
        <v>1028.7703157599999</v>
      </c>
      <c r="E646" s="86">
        <v>0</v>
      </c>
      <c r="F646" s="86">
        <v>102.87703157999999</v>
      </c>
      <c r="G646" s="86">
        <v>257.19257893999998</v>
      </c>
      <c r="H646" s="86">
        <v>514.38515787999995</v>
      </c>
      <c r="I646" s="86">
        <v>0</v>
      </c>
      <c r="J646" s="86">
        <v>565.82367366999995</v>
      </c>
      <c r="K646" s="86">
        <v>668.70070524000005</v>
      </c>
      <c r="L646" s="86">
        <v>771.57773682000004</v>
      </c>
    </row>
    <row r="647" spans="1:12" ht="12.75" customHeight="1" x14ac:dyDescent="0.2">
      <c r="A647" s="85" t="s">
        <v>175</v>
      </c>
      <c r="B647" s="85">
        <v>14</v>
      </c>
      <c r="C647" s="86">
        <v>1079.6200824</v>
      </c>
      <c r="D647" s="86">
        <v>1074.2580983099999</v>
      </c>
      <c r="E647" s="86">
        <v>0</v>
      </c>
      <c r="F647" s="86">
        <v>107.42580983000001</v>
      </c>
      <c r="G647" s="86">
        <v>268.56452458000001</v>
      </c>
      <c r="H647" s="86">
        <v>537.12904916000002</v>
      </c>
      <c r="I647" s="86">
        <v>0</v>
      </c>
      <c r="J647" s="86">
        <v>590.84195407000004</v>
      </c>
      <c r="K647" s="86">
        <v>698.26776389999998</v>
      </c>
      <c r="L647" s="86">
        <v>805.69357373000003</v>
      </c>
    </row>
    <row r="648" spans="1:12" ht="12.75" customHeight="1" x14ac:dyDescent="0.2">
      <c r="A648" s="85" t="s">
        <v>175</v>
      </c>
      <c r="B648" s="85">
        <v>15</v>
      </c>
      <c r="C648" s="86">
        <v>1097.70086038</v>
      </c>
      <c r="D648" s="86">
        <v>1091.7598922499999</v>
      </c>
      <c r="E648" s="86">
        <v>0</v>
      </c>
      <c r="F648" s="86">
        <v>109.17598923</v>
      </c>
      <c r="G648" s="86">
        <v>272.93997306</v>
      </c>
      <c r="H648" s="86">
        <v>545.87994613000001</v>
      </c>
      <c r="I648" s="86">
        <v>0</v>
      </c>
      <c r="J648" s="86">
        <v>600.46794074000002</v>
      </c>
      <c r="K648" s="86">
        <v>709.64392996000004</v>
      </c>
      <c r="L648" s="86">
        <v>818.81991918999995</v>
      </c>
    </row>
    <row r="649" spans="1:12" ht="12.75" customHeight="1" x14ac:dyDescent="0.2">
      <c r="A649" s="85" t="s">
        <v>175</v>
      </c>
      <c r="B649" s="85">
        <v>16</v>
      </c>
      <c r="C649" s="86">
        <v>1065.06087125</v>
      </c>
      <c r="D649" s="86">
        <v>1058.5393208400001</v>
      </c>
      <c r="E649" s="86">
        <v>0</v>
      </c>
      <c r="F649" s="86">
        <v>105.85393208000001</v>
      </c>
      <c r="G649" s="86">
        <v>264.63483021000002</v>
      </c>
      <c r="H649" s="86">
        <v>529.26966042000004</v>
      </c>
      <c r="I649" s="86">
        <v>0</v>
      </c>
      <c r="J649" s="86">
        <v>582.19662645999995</v>
      </c>
      <c r="K649" s="86">
        <v>688.05055855000001</v>
      </c>
      <c r="L649" s="86">
        <v>793.90449063000005</v>
      </c>
    </row>
    <row r="650" spans="1:12" ht="12.75" customHeight="1" x14ac:dyDescent="0.2">
      <c r="A650" s="85" t="s">
        <v>175</v>
      </c>
      <c r="B650" s="85">
        <v>17</v>
      </c>
      <c r="C650" s="86">
        <v>1004.61626773</v>
      </c>
      <c r="D650" s="86">
        <v>999.31163447999995</v>
      </c>
      <c r="E650" s="86">
        <v>0</v>
      </c>
      <c r="F650" s="86">
        <v>99.93116345</v>
      </c>
      <c r="G650" s="86">
        <v>249.82790861999999</v>
      </c>
      <c r="H650" s="86">
        <v>499.65581723999998</v>
      </c>
      <c r="I650" s="86">
        <v>0</v>
      </c>
      <c r="J650" s="86">
        <v>549.62139895999996</v>
      </c>
      <c r="K650" s="86">
        <v>649.55256240999995</v>
      </c>
      <c r="L650" s="86">
        <v>749.48372586000005</v>
      </c>
    </row>
    <row r="651" spans="1:12" ht="12.75" customHeight="1" x14ac:dyDescent="0.2">
      <c r="A651" s="85" t="s">
        <v>175</v>
      </c>
      <c r="B651" s="85">
        <v>18</v>
      </c>
      <c r="C651" s="86">
        <v>901.86806076000005</v>
      </c>
      <c r="D651" s="86">
        <v>897.14233749000005</v>
      </c>
      <c r="E651" s="86">
        <v>0</v>
      </c>
      <c r="F651" s="86">
        <v>89.714233750000005</v>
      </c>
      <c r="G651" s="86">
        <v>224.28558437000001</v>
      </c>
      <c r="H651" s="86">
        <v>448.57116875000003</v>
      </c>
      <c r="I651" s="86">
        <v>0</v>
      </c>
      <c r="J651" s="86">
        <v>493.42828562</v>
      </c>
      <c r="K651" s="86">
        <v>583.14251936999995</v>
      </c>
      <c r="L651" s="86">
        <v>672.85675312000001</v>
      </c>
    </row>
    <row r="652" spans="1:12" ht="12.75" customHeight="1" x14ac:dyDescent="0.2">
      <c r="A652" s="85" t="s">
        <v>175</v>
      </c>
      <c r="B652" s="85">
        <v>19</v>
      </c>
      <c r="C652" s="86">
        <v>863.62119096000004</v>
      </c>
      <c r="D652" s="86">
        <v>859.37617021000005</v>
      </c>
      <c r="E652" s="86">
        <v>0</v>
      </c>
      <c r="F652" s="86">
        <v>85.937617020000005</v>
      </c>
      <c r="G652" s="86">
        <v>214.84404255000001</v>
      </c>
      <c r="H652" s="86">
        <v>429.68808510999997</v>
      </c>
      <c r="I652" s="86">
        <v>0</v>
      </c>
      <c r="J652" s="86">
        <v>472.65689362000001</v>
      </c>
      <c r="K652" s="86">
        <v>558.59451063999995</v>
      </c>
      <c r="L652" s="86">
        <v>644.53212766000001</v>
      </c>
    </row>
    <row r="653" spans="1:12" ht="12.75" customHeight="1" x14ac:dyDescent="0.2">
      <c r="A653" s="85" t="s">
        <v>175</v>
      </c>
      <c r="B653" s="85">
        <v>20</v>
      </c>
      <c r="C653" s="86">
        <v>866.07797964999997</v>
      </c>
      <c r="D653" s="86">
        <v>861.63221592000002</v>
      </c>
      <c r="E653" s="86">
        <v>0</v>
      </c>
      <c r="F653" s="86">
        <v>86.163221590000006</v>
      </c>
      <c r="G653" s="86">
        <v>215.40805398000001</v>
      </c>
      <c r="H653" s="86">
        <v>430.81610796000001</v>
      </c>
      <c r="I653" s="86">
        <v>0</v>
      </c>
      <c r="J653" s="86">
        <v>473.89771875999998</v>
      </c>
      <c r="K653" s="86">
        <v>560.06094035000001</v>
      </c>
      <c r="L653" s="86">
        <v>646.22416194000004</v>
      </c>
    </row>
    <row r="654" spans="1:12" ht="12.75" customHeight="1" x14ac:dyDescent="0.2">
      <c r="A654" s="85" t="s">
        <v>175</v>
      </c>
      <c r="B654" s="85">
        <v>21</v>
      </c>
      <c r="C654" s="86">
        <v>877.62663464000002</v>
      </c>
      <c r="D654" s="86">
        <v>872.78931774</v>
      </c>
      <c r="E654" s="86">
        <v>0</v>
      </c>
      <c r="F654" s="86">
        <v>87.27893177</v>
      </c>
      <c r="G654" s="86">
        <v>218.19732944</v>
      </c>
      <c r="H654" s="86">
        <v>436.39465887</v>
      </c>
      <c r="I654" s="86">
        <v>0</v>
      </c>
      <c r="J654" s="86">
        <v>480.03412476</v>
      </c>
      <c r="K654" s="86">
        <v>567.31305653000004</v>
      </c>
      <c r="L654" s="86">
        <v>654.59198831000003</v>
      </c>
    </row>
    <row r="655" spans="1:12" ht="12.75" customHeight="1" x14ac:dyDescent="0.2">
      <c r="A655" s="85" t="s">
        <v>175</v>
      </c>
      <c r="B655" s="85">
        <v>22</v>
      </c>
      <c r="C655" s="86">
        <v>893.58766080999999</v>
      </c>
      <c r="D655" s="86">
        <v>889.14562393000006</v>
      </c>
      <c r="E655" s="86">
        <v>0</v>
      </c>
      <c r="F655" s="86">
        <v>88.91456239</v>
      </c>
      <c r="G655" s="86">
        <v>222.28640598000001</v>
      </c>
      <c r="H655" s="86">
        <v>444.57281196999998</v>
      </c>
      <c r="I655" s="86">
        <v>0</v>
      </c>
      <c r="J655" s="86">
        <v>489.03009315999998</v>
      </c>
      <c r="K655" s="86">
        <v>577.94465554999999</v>
      </c>
      <c r="L655" s="86">
        <v>666.85921795000002</v>
      </c>
    </row>
    <row r="656" spans="1:12" ht="12.75" customHeight="1" x14ac:dyDescent="0.2">
      <c r="A656" s="85" t="s">
        <v>175</v>
      </c>
      <c r="B656" s="85">
        <v>23</v>
      </c>
      <c r="C656" s="86">
        <v>906.42255274000001</v>
      </c>
      <c r="D656" s="86">
        <v>901.52802269999995</v>
      </c>
      <c r="E656" s="86">
        <v>0</v>
      </c>
      <c r="F656" s="86">
        <v>90.152802269999995</v>
      </c>
      <c r="G656" s="86">
        <v>225.38200567999999</v>
      </c>
      <c r="H656" s="86">
        <v>450.76401134999998</v>
      </c>
      <c r="I656" s="86">
        <v>0</v>
      </c>
      <c r="J656" s="86">
        <v>495.84041249000001</v>
      </c>
      <c r="K656" s="86">
        <v>585.99321476</v>
      </c>
      <c r="L656" s="86">
        <v>676.14601703000005</v>
      </c>
    </row>
    <row r="657" spans="1:12" ht="12.75" customHeight="1" x14ac:dyDescent="0.2">
      <c r="A657" s="85" t="s">
        <v>175</v>
      </c>
      <c r="B657" s="85">
        <v>24</v>
      </c>
      <c r="C657" s="86">
        <v>981.74768832999996</v>
      </c>
      <c r="D657" s="86">
        <v>976.40520642000001</v>
      </c>
      <c r="E657" s="86">
        <v>0</v>
      </c>
      <c r="F657" s="86">
        <v>97.640520640000005</v>
      </c>
      <c r="G657" s="86">
        <v>244.10130161000001</v>
      </c>
      <c r="H657" s="86">
        <v>488.20260321000001</v>
      </c>
      <c r="I657" s="86">
        <v>0</v>
      </c>
      <c r="J657" s="86">
        <v>537.02286353</v>
      </c>
      <c r="K657" s="86">
        <v>634.66338416999997</v>
      </c>
      <c r="L657" s="86">
        <v>732.30390481999996</v>
      </c>
    </row>
    <row r="658" spans="1:12" ht="12.75" customHeight="1" x14ac:dyDescent="0.2">
      <c r="A658" s="85" t="s">
        <v>176</v>
      </c>
      <c r="B658" s="85">
        <v>1</v>
      </c>
      <c r="C658" s="86">
        <v>1080.8826613700001</v>
      </c>
      <c r="D658" s="86">
        <v>1075.7188241700001</v>
      </c>
      <c r="E658" s="86">
        <v>0</v>
      </c>
      <c r="F658" s="86">
        <v>107.57188241999999</v>
      </c>
      <c r="G658" s="86">
        <v>268.92970603999999</v>
      </c>
      <c r="H658" s="86">
        <v>537.85941208999998</v>
      </c>
      <c r="I658" s="86">
        <v>0</v>
      </c>
      <c r="J658" s="86">
        <v>591.64535329</v>
      </c>
      <c r="K658" s="86">
        <v>699.21723570999995</v>
      </c>
      <c r="L658" s="86">
        <v>806.78911813000002</v>
      </c>
    </row>
    <row r="659" spans="1:12" ht="12.75" customHeight="1" x14ac:dyDescent="0.2">
      <c r="A659" s="85" t="s">
        <v>176</v>
      </c>
      <c r="B659" s="85">
        <v>2</v>
      </c>
      <c r="C659" s="86">
        <v>1158.4406466099999</v>
      </c>
      <c r="D659" s="86">
        <v>1152.7582880099999</v>
      </c>
      <c r="E659" s="86">
        <v>0</v>
      </c>
      <c r="F659" s="86">
        <v>115.2758288</v>
      </c>
      <c r="G659" s="86">
        <v>288.189572</v>
      </c>
      <c r="H659" s="86">
        <v>576.37914401</v>
      </c>
      <c r="I659" s="86">
        <v>0</v>
      </c>
      <c r="J659" s="86">
        <v>634.01705841</v>
      </c>
      <c r="K659" s="86">
        <v>749.29288721</v>
      </c>
      <c r="L659" s="86">
        <v>864.56871601</v>
      </c>
    </row>
    <row r="660" spans="1:12" ht="12.75" customHeight="1" x14ac:dyDescent="0.2">
      <c r="A660" s="85" t="s">
        <v>176</v>
      </c>
      <c r="B660" s="85">
        <v>3</v>
      </c>
      <c r="C660" s="86">
        <v>1216.4386652799999</v>
      </c>
      <c r="D660" s="86">
        <v>1210.03811885</v>
      </c>
      <c r="E660" s="86">
        <v>0</v>
      </c>
      <c r="F660" s="86">
        <v>121.00381188999999</v>
      </c>
      <c r="G660" s="86">
        <v>302.50952970999998</v>
      </c>
      <c r="H660" s="86">
        <v>605.01905942999997</v>
      </c>
      <c r="I660" s="86">
        <v>0</v>
      </c>
      <c r="J660" s="86">
        <v>665.52096537</v>
      </c>
      <c r="K660" s="86">
        <v>786.52477725000006</v>
      </c>
      <c r="L660" s="86">
        <v>907.52858914000001</v>
      </c>
    </row>
    <row r="661" spans="1:12" ht="12.75" customHeight="1" x14ac:dyDescent="0.2">
      <c r="A661" s="85" t="s">
        <v>176</v>
      </c>
      <c r="B661" s="85">
        <v>4</v>
      </c>
      <c r="C661" s="86">
        <v>1255.18730514</v>
      </c>
      <c r="D661" s="86">
        <v>1248.71336348</v>
      </c>
      <c r="E661" s="86">
        <v>0</v>
      </c>
      <c r="F661" s="86">
        <v>124.87133635000001</v>
      </c>
      <c r="G661" s="86">
        <v>312.17834087</v>
      </c>
      <c r="H661" s="86">
        <v>624.35668174</v>
      </c>
      <c r="I661" s="86">
        <v>0</v>
      </c>
      <c r="J661" s="86">
        <v>686.79234990999998</v>
      </c>
      <c r="K661" s="86">
        <v>811.66368625999996</v>
      </c>
      <c r="L661" s="86">
        <v>936.53502261000006</v>
      </c>
    </row>
    <row r="662" spans="1:12" ht="12.75" customHeight="1" x14ac:dyDescent="0.2">
      <c r="A662" s="85" t="s">
        <v>176</v>
      </c>
      <c r="B662" s="85">
        <v>5</v>
      </c>
      <c r="C662" s="86">
        <v>1261.07016165</v>
      </c>
      <c r="D662" s="86">
        <v>1253.9615265100001</v>
      </c>
      <c r="E662" s="86">
        <v>0</v>
      </c>
      <c r="F662" s="86">
        <v>125.39615265</v>
      </c>
      <c r="G662" s="86">
        <v>313.49038163</v>
      </c>
      <c r="H662" s="86">
        <v>626.98076326</v>
      </c>
      <c r="I662" s="86">
        <v>0</v>
      </c>
      <c r="J662" s="86">
        <v>689.67883958000004</v>
      </c>
      <c r="K662" s="86">
        <v>815.07499223000002</v>
      </c>
      <c r="L662" s="86">
        <v>940.47114488</v>
      </c>
    </row>
    <row r="663" spans="1:12" ht="12.75" customHeight="1" x14ac:dyDescent="0.2">
      <c r="A663" s="85" t="s">
        <v>176</v>
      </c>
      <c r="B663" s="85">
        <v>6</v>
      </c>
      <c r="C663" s="86">
        <v>1247.56027703</v>
      </c>
      <c r="D663" s="86">
        <v>1240.83600828</v>
      </c>
      <c r="E663" s="86">
        <v>0</v>
      </c>
      <c r="F663" s="86">
        <v>124.08360082999999</v>
      </c>
      <c r="G663" s="86">
        <v>310.20900207</v>
      </c>
      <c r="H663" s="86">
        <v>620.41800413999999</v>
      </c>
      <c r="I663" s="86">
        <v>0</v>
      </c>
      <c r="J663" s="86">
        <v>682.45980454999994</v>
      </c>
      <c r="K663" s="86">
        <v>806.54340537999997</v>
      </c>
      <c r="L663" s="86">
        <v>930.62700620999999</v>
      </c>
    </row>
    <row r="664" spans="1:12" ht="12.75" customHeight="1" x14ac:dyDescent="0.2">
      <c r="A664" s="85" t="s">
        <v>176</v>
      </c>
      <c r="B664" s="85">
        <v>7</v>
      </c>
      <c r="C664" s="86">
        <v>1197.09385133</v>
      </c>
      <c r="D664" s="86">
        <v>1191.02736168</v>
      </c>
      <c r="E664" s="86">
        <v>0</v>
      </c>
      <c r="F664" s="86">
        <v>119.10273617</v>
      </c>
      <c r="G664" s="86">
        <v>297.75684042</v>
      </c>
      <c r="H664" s="86">
        <v>595.51368084000001</v>
      </c>
      <c r="I664" s="86">
        <v>0</v>
      </c>
      <c r="J664" s="86">
        <v>655.06504891999998</v>
      </c>
      <c r="K664" s="86">
        <v>774.16778509000005</v>
      </c>
      <c r="L664" s="86">
        <v>893.27052126000001</v>
      </c>
    </row>
    <row r="665" spans="1:12" ht="12.75" customHeight="1" x14ac:dyDescent="0.2">
      <c r="A665" s="85" t="s">
        <v>176</v>
      </c>
      <c r="B665" s="85">
        <v>8</v>
      </c>
      <c r="C665" s="86">
        <v>1085.2244880799999</v>
      </c>
      <c r="D665" s="86">
        <v>1079.4706050299999</v>
      </c>
      <c r="E665" s="86">
        <v>0</v>
      </c>
      <c r="F665" s="86">
        <v>107.94706050000001</v>
      </c>
      <c r="G665" s="86">
        <v>269.86765126</v>
      </c>
      <c r="H665" s="86">
        <v>539.73530252</v>
      </c>
      <c r="I665" s="86">
        <v>0</v>
      </c>
      <c r="J665" s="86">
        <v>593.70883276999996</v>
      </c>
      <c r="K665" s="86">
        <v>701.65589326999998</v>
      </c>
      <c r="L665" s="86">
        <v>809.60295377</v>
      </c>
    </row>
    <row r="666" spans="1:12" ht="12.75" customHeight="1" x14ac:dyDescent="0.2">
      <c r="A666" s="85" t="s">
        <v>176</v>
      </c>
      <c r="B666" s="85">
        <v>9</v>
      </c>
      <c r="C666" s="86">
        <v>1030.1229519999999</v>
      </c>
      <c r="D666" s="86">
        <v>1024.7827115299999</v>
      </c>
      <c r="E666" s="86">
        <v>0</v>
      </c>
      <c r="F666" s="86">
        <v>102.47827115</v>
      </c>
      <c r="G666" s="86">
        <v>256.19567788000001</v>
      </c>
      <c r="H666" s="86">
        <v>512.39135577000002</v>
      </c>
      <c r="I666" s="86">
        <v>0</v>
      </c>
      <c r="J666" s="86">
        <v>563.63049134000005</v>
      </c>
      <c r="K666" s="86">
        <v>666.10876249</v>
      </c>
      <c r="L666" s="86">
        <v>768.58703364999997</v>
      </c>
    </row>
    <row r="667" spans="1:12" ht="12.75" customHeight="1" x14ac:dyDescent="0.2">
      <c r="A667" s="85" t="s">
        <v>176</v>
      </c>
      <c r="B667" s="85">
        <v>10</v>
      </c>
      <c r="C667" s="86">
        <v>971.73528999999996</v>
      </c>
      <c r="D667" s="86">
        <v>967.10806170000001</v>
      </c>
      <c r="E667" s="86">
        <v>0</v>
      </c>
      <c r="F667" s="86">
        <v>96.710806169999998</v>
      </c>
      <c r="G667" s="86">
        <v>241.77701543000001</v>
      </c>
      <c r="H667" s="86">
        <v>483.55403085</v>
      </c>
      <c r="I667" s="86">
        <v>0</v>
      </c>
      <c r="J667" s="86">
        <v>531.90943393999999</v>
      </c>
      <c r="K667" s="86">
        <v>628.62024011000005</v>
      </c>
      <c r="L667" s="86">
        <v>725.33104628000001</v>
      </c>
    </row>
    <row r="668" spans="1:12" ht="12.75" customHeight="1" x14ac:dyDescent="0.2">
      <c r="A668" s="85" t="s">
        <v>176</v>
      </c>
      <c r="B668" s="85">
        <v>11</v>
      </c>
      <c r="C668" s="86">
        <v>977.21582566999996</v>
      </c>
      <c r="D668" s="86">
        <v>972.20679699000004</v>
      </c>
      <c r="E668" s="86">
        <v>0</v>
      </c>
      <c r="F668" s="86">
        <v>97.220679700000005</v>
      </c>
      <c r="G668" s="86">
        <v>243.05169925000001</v>
      </c>
      <c r="H668" s="86">
        <v>486.10339850000003</v>
      </c>
      <c r="I668" s="86">
        <v>0</v>
      </c>
      <c r="J668" s="86">
        <v>534.71373833999996</v>
      </c>
      <c r="K668" s="86">
        <v>631.93441803999997</v>
      </c>
      <c r="L668" s="86">
        <v>729.15509773999997</v>
      </c>
    </row>
    <row r="669" spans="1:12" ht="12.75" customHeight="1" x14ac:dyDescent="0.2">
      <c r="A669" s="85" t="s">
        <v>176</v>
      </c>
      <c r="B669" s="85">
        <v>12</v>
      </c>
      <c r="C669" s="86">
        <v>1032.3311109599999</v>
      </c>
      <c r="D669" s="86">
        <v>1027.4532361199999</v>
      </c>
      <c r="E669" s="86">
        <v>0</v>
      </c>
      <c r="F669" s="86">
        <v>102.74532361</v>
      </c>
      <c r="G669" s="86">
        <v>256.86330902999998</v>
      </c>
      <c r="H669" s="86">
        <v>513.72661805999996</v>
      </c>
      <c r="I669" s="86">
        <v>0</v>
      </c>
      <c r="J669" s="86">
        <v>565.09927987000003</v>
      </c>
      <c r="K669" s="86">
        <v>667.84460348000005</v>
      </c>
      <c r="L669" s="86">
        <v>770.58992708999995</v>
      </c>
    </row>
    <row r="670" spans="1:12" ht="12.75" customHeight="1" x14ac:dyDescent="0.2">
      <c r="A670" s="85" t="s">
        <v>176</v>
      </c>
      <c r="B670" s="85">
        <v>13</v>
      </c>
      <c r="C670" s="86">
        <v>1075.9537603900001</v>
      </c>
      <c r="D670" s="86">
        <v>1071.2057299799999</v>
      </c>
      <c r="E670" s="86">
        <v>0</v>
      </c>
      <c r="F670" s="86">
        <v>107.12057299999999</v>
      </c>
      <c r="G670" s="86">
        <v>267.80143249999998</v>
      </c>
      <c r="H670" s="86">
        <v>535.60286498999994</v>
      </c>
      <c r="I670" s="86">
        <v>0</v>
      </c>
      <c r="J670" s="86">
        <v>589.16315149000002</v>
      </c>
      <c r="K670" s="86">
        <v>696.28372449000005</v>
      </c>
      <c r="L670" s="86">
        <v>803.40429748999998</v>
      </c>
    </row>
    <row r="671" spans="1:12" ht="12.75" customHeight="1" x14ac:dyDescent="0.2">
      <c r="A671" s="85" t="s">
        <v>176</v>
      </c>
      <c r="B671" s="85">
        <v>14</v>
      </c>
      <c r="C671" s="86">
        <v>1096.7926865899999</v>
      </c>
      <c r="D671" s="86">
        <v>1091.83632631</v>
      </c>
      <c r="E671" s="86">
        <v>0</v>
      </c>
      <c r="F671" s="86">
        <v>109.18363263000001</v>
      </c>
      <c r="G671" s="86">
        <v>272.95908157999997</v>
      </c>
      <c r="H671" s="86">
        <v>545.91816315999995</v>
      </c>
      <c r="I671" s="86">
        <v>0</v>
      </c>
      <c r="J671" s="86">
        <v>600.50997946999996</v>
      </c>
      <c r="K671" s="86">
        <v>709.6936121</v>
      </c>
      <c r="L671" s="86">
        <v>818.87724473000003</v>
      </c>
    </row>
    <row r="672" spans="1:12" ht="12.75" customHeight="1" x14ac:dyDescent="0.2">
      <c r="A672" s="85" t="s">
        <v>176</v>
      </c>
      <c r="B672" s="85">
        <v>15</v>
      </c>
      <c r="C672" s="86">
        <v>1133.45193763</v>
      </c>
      <c r="D672" s="86">
        <v>1128.2447886299999</v>
      </c>
      <c r="E672" s="86">
        <v>0</v>
      </c>
      <c r="F672" s="86">
        <v>112.82447886</v>
      </c>
      <c r="G672" s="86">
        <v>282.06119716000001</v>
      </c>
      <c r="H672" s="86">
        <v>564.12239432000001</v>
      </c>
      <c r="I672" s="86">
        <v>0</v>
      </c>
      <c r="J672" s="86">
        <v>620.53463375000001</v>
      </c>
      <c r="K672" s="86">
        <v>733.35911261000001</v>
      </c>
      <c r="L672" s="86">
        <v>846.18359147000001</v>
      </c>
    </row>
    <row r="673" spans="1:12" ht="12.75" customHeight="1" x14ac:dyDescent="0.2">
      <c r="A673" s="85" t="s">
        <v>176</v>
      </c>
      <c r="B673" s="85">
        <v>16</v>
      </c>
      <c r="C673" s="86">
        <v>1138.2470028299999</v>
      </c>
      <c r="D673" s="86">
        <v>1132.5439474100001</v>
      </c>
      <c r="E673" s="86">
        <v>0</v>
      </c>
      <c r="F673" s="86">
        <v>113.25439474</v>
      </c>
      <c r="G673" s="86">
        <v>283.13598684999999</v>
      </c>
      <c r="H673" s="86">
        <v>566.27197371</v>
      </c>
      <c r="I673" s="86">
        <v>0</v>
      </c>
      <c r="J673" s="86">
        <v>622.89917107999997</v>
      </c>
      <c r="K673" s="86">
        <v>736.15356582000004</v>
      </c>
      <c r="L673" s="86">
        <v>849.40796055999999</v>
      </c>
    </row>
    <row r="674" spans="1:12" ht="12.75" customHeight="1" x14ac:dyDescent="0.2">
      <c r="A674" s="85" t="s">
        <v>176</v>
      </c>
      <c r="B674" s="85">
        <v>17</v>
      </c>
      <c r="C674" s="86">
        <v>1081.88293591</v>
      </c>
      <c r="D674" s="86">
        <v>1076.4025365499999</v>
      </c>
      <c r="E674" s="86">
        <v>0</v>
      </c>
      <c r="F674" s="86">
        <v>107.64025366</v>
      </c>
      <c r="G674" s="86">
        <v>269.10063414000001</v>
      </c>
      <c r="H674" s="86">
        <v>538.20126828000002</v>
      </c>
      <c r="I674" s="86">
        <v>0</v>
      </c>
      <c r="J674" s="86">
        <v>592.02139509999995</v>
      </c>
      <c r="K674" s="86">
        <v>699.66164876000005</v>
      </c>
      <c r="L674" s="86">
        <v>807.30190241000003</v>
      </c>
    </row>
    <row r="675" spans="1:12" ht="12.75" customHeight="1" x14ac:dyDescent="0.2">
      <c r="A675" s="85" t="s">
        <v>176</v>
      </c>
      <c r="B675" s="85">
        <v>18</v>
      </c>
      <c r="C675" s="86">
        <v>998.61906679000003</v>
      </c>
      <c r="D675" s="86">
        <v>993.05735779999998</v>
      </c>
      <c r="E675" s="86">
        <v>0</v>
      </c>
      <c r="F675" s="86">
        <v>99.305735780000006</v>
      </c>
      <c r="G675" s="86">
        <v>248.26433944999999</v>
      </c>
      <c r="H675" s="86">
        <v>496.52867889999999</v>
      </c>
      <c r="I675" s="86">
        <v>0</v>
      </c>
      <c r="J675" s="86">
        <v>546.18154678999997</v>
      </c>
      <c r="K675" s="86">
        <v>645.48728257000005</v>
      </c>
      <c r="L675" s="86">
        <v>744.79301835000001</v>
      </c>
    </row>
    <row r="676" spans="1:12" ht="12.75" customHeight="1" x14ac:dyDescent="0.2">
      <c r="A676" s="85" t="s">
        <v>176</v>
      </c>
      <c r="B676" s="85">
        <v>19</v>
      </c>
      <c r="C676" s="86">
        <v>948.41581726000004</v>
      </c>
      <c r="D676" s="86">
        <v>943.58815387000004</v>
      </c>
      <c r="E676" s="86">
        <v>0</v>
      </c>
      <c r="F676" s="86">
        <v>94.358815390000004</v>
      </c>
      <c r="G676" s="86">
        <v>235.89703847000001</v>
      </c>
      <c r="H676" s="86">
        <v>471.79407694000002</v>
      </c>
      <c r="I676" s="86">
        <v>0</v>
      </c>
      <c r="J676" s="86">
        <v>518.97348463000003</v>
      </c>
      <c r="K676" s="86">
        <v>613.33230002000005</v>
      </c>
      <c r="L676" s="86">
        <v>707.69111539999994</v>
      </c>
    </row>
    <row r="677" spans="1:12" ht="12.75" customHeight="1" x14ac:dyDescent="0.2">
      <c r="A677" s="85" t="s">
        <v>176</v>
      </c>
      <c r="B677" s="85">
        <v>20</v>
      </c>
      <c r="C677" s="86">
        <v>950.11807579000003</v>
      </c>
      <c r="D677" s="86">
        <v>945.24030473000005</v>
      </c>
      <c r="E677" s="86">
        <v>0</v>
      </c>
      <c r="F677" s="86">
        <v>94.52403047</v>
      </c>
      <c r="G677" s="86">
        <v>236.31007618000001</v>
      </c>
      <c r="H677" s="86">
        <v>472.62015237000003</v>
      </c>
      <c r="I677" s="86">
        <v>0</v>
      </c>
      <c r="J677" s="86">
        <v>519.8821676</v>
      </c>
      <c r="K677" s="86">
        <v>614.40619806999996</v>
      </c>
      <c r="L677" s="86">
        <v>708.93022855000004</v>
      </c>
    </row>
    <row r="678" spans="1:12" ht="12.75" customHeight="1" x14ac:dyDescent="0.2">
      <c r="A678" s="85" t="s">
        <v>176</v>
      </c>
      <c r="B678" s="85">
        <v>21</v>
      </c>
      <c r="C678" s="86">
        <v>963.49267956999995</v>
      </c>
      <c r="D678" s="86">
        <v>958.45564135999996</v>
      </c>
      <c r="E678" s="86">
        <v>0</v>
      </c>
      <c r="F678" s="86">
        <v>95.845564139999993</v>
      </c>
      <c r="G678" s="86">
        <v>239.61391033999999</v>
      </c>
      <c r="H678" s="86">
        <v>479.22782067999998</v>
      </c>
      <c r="I678" s="86">
        <v>0</v>
      </c>
      <c r="J678" s="86">
        <v>527.15060274999996</v>
      </c>
      <c r="K678" s="86">
        <v>622.99616688000003</v>
      </c>
      <c r="L678" s="86">
        <v>718.84173102</v>
      </c>
    </row>
    <row r="679" spans="1:12" ht="12.75" customHeight="1" x14ac:dyDescent="0.2">
      <c r="A679" s="85" t="s">
        <v>176</v>
      </c>
      <c r="B679" s="85">
        <v>22</v>
      </c>
      <c r="C679" s="86">
        <v>980.85059793999994</v>
      </c>
      <c r="D679" s="86">
        <v>975.32730991999995</v>
      </c>
      <c r="E679" s="86">
        <v>0</v>
      </c>
      <c r="F679" s="86">
        <v>97.532730990000005</v>
      </c>
      <c r="G679" s="86">
        <v>243.83182747999999</v>
      </c>
      <c r="H679" s="86">
        <v>487.66365495999997</v>
      </c>
      <c r="I679" s="86">
        <v>0</v>
      </c>
      <c r="J679" s="86">
        <v>536.43002046000004</v>
      </c>
      <c r="K679" s="86">
        <v>633.96275145000004</v>
      </c>
      <c r="L679" s="86">
        <v>731.49548244000005</v>
      </c>
    </row>
    <row r="680" spans="1:12" ht="12.75" customHeight="1" x14ac:dyDescent="0.2">
      <c r="A680" s="85" t="s">
        <v>176</v>
      </c>
      <c r="B680" s="85">
        <v>23</v>
      </c>
      <c r="C680" s="86">
        <v>1001.35166609</v>
      </c>
      <c r="D680" s="86">
        <v>996.17503288</v>
      </c>
      <c r="E680" s="86">
        <v>0</v>
      </c>
      <c r="F680" s="86">
        <v>99.617503290000002</v>
      </c>
      <c r="G680" s="86">
        <v>249.04375822</v>
      </c>
      <c r="H680" s="86">
        <v>498.08751644</v>
      </c>
      <c r="I680" s="86">
        <v>0</v>
      </c>
      <c r="J680" s="86">
        <v>547.89626808000003</v>
      </c>
      <c r="K680" s="86">
        <v>647.51377136999997</v>
      </c>
      <c r="L680" s="86">
        <v>747.13127466000003</v>
      </c>
    </row>
    <row r="681" spans="1:12" ht="12.75" customHeight="1" x14ac:dyDescent="0.2">
      <c r="A681" s="85" t="s">
        <v>176</v>
      </c>
      <c r="B681" s="85">
        <v>24</v>
      </c>
      <c r="C681" s="86">
        <v>1067.97050008</v>
      </c>
      <c r="D681" s="86">
        <v>1062.8159555300001</v>
      </c>
      <c r="E681" s="86">
        <v>0</v>
      </c>
      <c r="F681" s="86">
        <v>106.28159555000001</v>
      </c>
      <c r="G681" s="86">
        <v>265.70398888</v>
      </c>
      <c r="H681" s="86">
        <v>531.40797777</v>
      </c>
      <c r="I681" s="86">
        <v>0</v>
      </c>
      <c r="J681" s="86">
        <v>584.54877553999995</v>
      </c>
      <c r="K681" s="86">
        <v>690.83037108999997</v>
      </c>
      <c r="L681" s="86">
        <v>797.11196665</v>
      </c>
    </row>
    <row r="682" spans="1:12" ht="12.75" customHeight="1" x14ac:dyDescent="0.2">
      <c r="A682" s="85" t="s">
        <v>177</v>
      </c>
      <c r="B682" s="85">
        <v>1</v>
      </c>
      <c r="C682" s="86">
        <v>1120.4697053800001</v>
      </c>
      <c r="D682" s="86">
        <v>1115.2578010699999</v>
      </c>
      <c r="E682" s="86">
        <v>0</v>
      </c>
      <c r="F682" s="86">
        <v>111.52578011</v>
      </c>
      <c r="G682" s="86">
        <v>278.81445027000001</v>
      </c>
      <c r="H682" s="86">
        <v>557.62890054000002</v>
      </c>
      <c r="I682" s="86">
        <v>0</v>
      </c>
      <c r="J682" s="86">
        <v>613.39179059000003</v>
      </c>
      <c r="K682" s="86">
        <v>724.91757070000006</v>
      </c>
      <c r="L682" s="86">
        <v>836.44335079999996</v>
      </c>
    </row>
    <row r="683" spans="1:12" ht="12.75" customHeight="1" x14ac:dyDescent="0.2">
      <c r="A683" s="85" t="s">
        <v>177</v>
      </c>
      <c r="B683" s="85">
        <v>2</v>
      </c>
      <c r="C683" s="86">
        <v>1177.12321219</v>
      </c>
      <c r="D683" s="86">
        <v>1171.3594629700001</v>
      </c>
      <c r="E683" s="86">
        <v>0</v>
      </c>
      <c r="F683" s="86">
        <v>117.1359463</v>
      </c>
      <c r="G683" s="86">
        <v>292.83986573999999</v>
      </c>
      <c r="H683" s="86">
        <v>585.67973148999999</v>
      </c>
      <c r="I683" s="86">
        <v>0</v>
      </c>
      <c r="J683" s="86">
        <v>644.24770463000004</v>
      </c>
      <c r="K683" s="86">
        <v>761.38365093000004</v>
      </c>
      <c r="L683" s="86">
        <v>878.51959723000004</v>
      </c>
    </row>
    <row r="684" spans="1:12" ht="12.75" customHeight="1" x14ac:dyDescent="0.2">
      <c r="A684" s="85" t="s">
        <v>177</v>
      </c>
      <c r="B684" s="85">
        <v>3</v>
      </c>
      <c r="C684" s="86">
        <v>1247.56670338</v>
      </c>
      <c r="D684" s="86">
        <v>1240.9418230799999</v>
      </c>
      <c r="E684" s="86">
        <v>0</v>
      </c>
      <c r="F684" s="86">
        <v>124.09418230999999</v>
      </c>
      <c r="G684" s="86">
        <v>310.23545576999999</v>
      </c>
      <c r="H684" s="86">
        <v>620.47091153999997</v>
      </c>
      <c r="I684" s="86">
        <v>0</v>
      </c>
      <c r="J684" s="86">
        <v>682.51800269</v>
      </c>
      <c r="K684" s="86">
        <v>806.61218499999995</v>
      </c>
      <c r="L684" s="86">
        <v>930.70636731000002</v>
      </c>
    </row>
    <row r="685" spans="1:12" ht="12.75" customHeight="1" x14ac:dyDescent="0.2">
      <c r="A685" s="85" t="s">
        <v>177</v>
      </c>
      <c r="B685" s="85">
        <v>4</v>
      </c>
      <c r="C685" s="86">
        <v>1257.8293593400001</v>
      </c>
      <c r="D685" s="86">
        <v>1250.9563219900001</v>
      </c>
      <c r="E685" s="86">
        <v>0</v>
      </c>
      <c r="F685" s="86">
        <v>125.0956322</v>
      </c>
      <c r="G685" s="86">
        <v>312.7390805</v>
      </c>
      <c r="H685" s="86">
        <v>625.478161</v>
      </c>
      <c r="I685" s="86">
        <v>0</v>
      </c>
      <c r="J685" s="86">
        <v>688.02597708999997</v>
      </c>
      <c r="K685" s="86">
        <v>813.12160929000004</v>
      </c>
      <c r="L685" s="86">
        <v>938.21724148999999</v>
      </c>
    </row>
    <row r="686" spans="1:12" ht="12.75" customHeight="1" x14ac:dyDescent="0.2">
      <c r="A686" s="85" t="s">
        <v>177</v>
      </c>
      <c r="B686" s="85">
        <v>5</v>
      </c>
      <c r="C686" s="86">
        <v>1269.3191431600001</v>
      </c>
      <c r="D686" s="86">
        <v>1262.76106774</v>
      </c>
      <c r="E686" s="86">
        <v>0</v>
      </c>
      <c r="F686" s="86">
        <v>126.27610677</v>
      </c>
      <c r="G686" s="86">
        <v>315.69026694000001</v>
      </c>
      <c r="H686" s="86">
        <v>631.38053387000002</v>
      </c>
      <c r="I686" s="86">
        <v>0</v>
      </c>
      <c r="J686" s="86">
        <v>694.51858726</v>
      </c>
      <c r="K686" s="86">
        <v>820.79469402999996</v>
      </c>
      <c r="L686" s="86">
        <v>947.07080081000004</v>
      </c>
    </row>
    <row r="687" spans="1:12" ht="12.75" customHeight="1" x14ac:dyDescent="0.2">
      <c r="A687" s="85" t="s">
        <v>177</v>
      </c>
      <c r="B687" s="85">
        <v>6</v>
      </c>
      <c r="C687" s="86">
        <v>1240.5222466600001</v>
      </c>
      <c r="D687" s="86">
        <v>1234.10969088</v>
      </c>
      <c r="E687" s="86">
        <v>0</v>
      </c>
      <c r="F687" s="86">
        <v>123.41096908999999</v>
      </c>
      <c r="G687" s="86">
        <v>308.52742272</v>
      </c>
      <c r="H687" s="86">
        <v>617.05484544000001</v>
      </c>
      <c r="I687" s="86">
        <v>0</v>
      </c>
      <c r="J687" s="86">
        <v>678.76032998000005</v>
      </c>
      <c r="K687" s="86">
        <v>802.17129907000003</v>
      </c>
      <c r="L687" s="86">
        <v>925.58226816000001</v>
      </c>
    </row>
    <row r="688" spans="1:12" ht="12.75" customHeight="1" x14ac:dyDescent="0.2">
      <c r="A688" s="85" t="s">
        <v>177</v>
      </c>
      <c r="B688" s="85">
        <v>7</v>
      </c>
      <c r="C688" s="86">
        <v>1169.9491868499999</v>
      </c>
      <c r="D688" s="86">
        <v>1163.8631722299999</v>
      </c>
      <c r="E688" s="86">
        <v>0</v>
      </c>
      <c r="F688" s="86">
        <v>116.38631722</v>
      </c>
      <c r="G688" s="86">
        <v>290.96579306000001</v>
      </c>
      <c r="H688" s="86">
        <v>581.93158612000002</v>
      </c>
      <c r="I688" s="86">
        <v>0</v>
      </c>
      <c r="J688" s="86">
        <v>640.12474472999997</v>
      </c>
      <c r="K688" s="86">
        <v>756.51106195</v>
      </c>
      <c r="L688" s="86">
        <v>872.89737917000002</v>
      </c>
    </row>
    <row r="689" spans="1:12" ht="12.75" customHeight="1" x14ac:dyDescent="0.2">
      <c r="A689" s="85" t="s">
        <v>177</v>
      </c>
      <c r="B689" s="85">
        <v>8</v>
      </c>
      <c r="C689" s="86">
        <v>1063.5789282999999</v>
      </c>
      <c r="D689" s="86">
        <v>1057.97305084</v>
      </c>
      <c r="E689" s="86">
        <v>0</v>
      </c>
      <c r="F689" s="86">
        <v>105.79730508</v>
      </c>
      <c r="G689" s="86">
        <v>264.49326271000001</v>
      </c>
      <c r="H689" s="86">
        <v>528.98652542000002</v>
      </c>
      <c r="I689" s="86">
        <v>0</v>
      </c>
      <c r="J689" s="86">
        <v>581.88517795999996</v>
      </c>
      <c r="K689" s="86">
        <v>687.68248304999997</v>
      </c>
      <c r="L689" s="86">
        <v>793.47978812999997</v>
      </c>
    </row>
    <row r="690" spans="1:12" ht="12.75" customHeight="1" x14ac:dyDescent="0.2">
      <c r="A690" s="85" t="s">
        <v>177</v>
      </c>
      <c r="B690" s="85">
        <v>9</v>
      </c>
      <c r="C690" s="86">
        <v>994.20360952999999</v>
      </c>
      <c r="D690" s="86">
        <v>989.58597357999997</v>
      </c>
      <c r="E690" s="86">
        <v>0</v>
      </c>
      <c r="F690" s="86">
        <v>98.958597359999999</v>
      </c>
      <c r="G690" s="86">
        <v>247.3964934</v>
      </c>
      <c r="H690" s="86">
        <v>494.79298678999999</v>
      </c>
      <c r="I690" s="86">
        <v>0</v>
      </c>
      <c r="J690" s="86">
        <v>544.27228547000004</v>
      </c>
      <c r="K690" s="86">
        <v>643.23088283000004</v>
      </c>
      <c r="L690" s="86">
        <v>742.18948019000004</v>
      </c>
    </row>
    <row r="691" spans="1:12" ht="12.75" customHeight="1" x14ac:dyDescent="0.2">
      <c r="A691" s="85" t="s">
        <v>177</v>
      </c>
      <c r="B691" s="85">
        <v>10</v>
      </c>
      <c r="C691" s="86">
        <v>920.33257888000003</v>
      </c>
      <c r="D691" s="86">
        <v>916.43188089</v>
      </c>
      <c r="E691" s="86">
        <v>0</v>
      </c>
      <c r="F691" s="86">
        <v>91.643188089999995</v>
      </c>
      <c r="G691" s="86">
        <v>229.10797022</v>
      </c>
      <c r="H691" s="86">
        <v>458.21594045000001</v>
      </c>
      <c r="I691" s="86">
        <v>0</v>
      </c>
      <c r="J691" s="86">
        <v>504.03753448999998</v>
      </c>
      <c r="K691" s="86">
        <v>595.68072257999995</v>
      </c>
      <c r="L691" s="86">
        <v>687.32391067000003</v>
      </c>
    </row>
    <row r="692" spans="1:12" ht="12.75" customHeight="1" x14ac:dyDescent="0.2">
      <c r="A692" s="85" t="s">
        <v>177</v>
      </c>
      <c r="B692" s="85">
        <v>11</v>
      </c>
      <c r="C692" s="86">
        <v>916.07991884</v>
      </c>
      <c r="D692" s="86">
        <v>912.08745425999996</v>
      </c>
      <c r="E692" s="86">
        <v>0</v>
      </c>
      <c r="F692" s="86">
        <v>91.208745429999993</v>
      </c>
      <c r="G692" s="86">
        <v>228.02186356999999</v>
      </c>
      <c r="H692" s="86">
        <v>456.04372712999998</v>
      </c>
      <c r="I692" s="86">
        <v>0</v>
      </c>
      <c r="J692" s="86">
        <v>501.64809983999999</v>
      </c>
      <c r="K692" s="86">
        <v>592.85684527000001</v>
      </c>
      <c r="L692" s="86">
        <v>684.06559070000003</v>
      </c>
    </row>
    <row r="693" spans="1:12" ht="12.75" customHeight="1" x14ac:dyDescent="0.2">
      <c r="A693" s="85" t="s">
        <v>177</v>
      </c>
      <c r="B693" s="85">
        <v>12</v>
      </c>
      <c r="C693" s="86">
        <v>970.69777910000005</v>
      </c>
      <c r="D693" s="86">
        <v>966.46605548000002</v>
      </c>
      <c r="E693" s="86">
        <v>0</v>
      </c>
      <c r="F693" s="86">
        <v>96.646605550000004</v>
      </c>
      <c r="G693" s="86">
        <v>241.61651387000001</v>
      </c>
      <c r="H693" s="86">
        <v>483.23302774000001</v>
      </c>
      <c r="I693" s="86">
        <v>0</v>
      </c>
      <c r="J693" s="86">
        <v>531.55633050999995</v>
      </c>
      <c r="K693" s="86">
        <v>628.20293605999996</v>
      </c>
      <c r="L693" s="86">
        <v>724.84954160999996</v>
      </c>
    </row>
    <row r="694" spans="1:12" ht="12.75" customHeight="1" x14ac:dyDescent="0.2">
      <c r="A694" s="85" t="s">
        <v>177</v>
      </c>
      <c r="B694" s="85">
        <v>13</v>
      </c>
      <c r="C694" s="86">
        <v>1022.23914986</v>
      </c>
      <c r="D694" s="86">
        <v>1017.30956166</v>
      </c>
      <c r="E694" s="86">
        <v>0</v>
      </c>
      <c r="F694" s="86">
        <v>101.73095617</v>
      </c>
      <c r="G694" s="86">
        <v>254.32739042</v>
      </c>
      <c r="H694" s="86">
        <v>508.65478082999999</v>
      </c>
      <c r="I694" s="86">
        <v>0</v>
      </c>
      <c r="J694" s="86">
        <v>559.52025891000005</v>
      </c>
      <c r="K694" s="86">
        <v>661.25121507999995</v>
      </c>
      <c r="L694" s="86">
        <v>762.98217124999996</v>
      </c>
    </row>
    <row r="695" spans="1:12" ht="12.75" customHeight="1" x14ac:dyDescent="0.2">
      <c r="A695" s="85" t="s">
        <v>177</v>
      </c>
      <c r="B695" s="85">
        <v>14</v>
      </c>
      <c r="C695" s="86">
        <v>1074.66718257</v>
      </c>
      <c r="D695" s="86">
        <v>1069.8410207500001</v>
      </c>
      <c r="E695" s="86">
        <v>0</v>
      </c>
      <c r="F695" s="86">
        <v>106.98410208</v>
      </c>
      <c r="G695" s="86">
        <v>267.46025519</v>
      </c>
      <c r="H695" s="86">
        <v>534.92051038</v>
      </c>
      <c r="I695" s="86">
        <v>0</v>
      </c>
      <c r="J695" s="86">
        <v>588.41256140999997</v>
      </c>
      <c r="K695" s="86">
        <v>695.39666349000004</v>
      </c>
      <c r="L695" s="86">
        <v>802.38076555999999</v>
      </c>
    </row>
    <row r="696" spans="1:12" ht="12.75" customHeight="1" x14ac:dyDescent="0.2">
      <c r="A696" s="85" t="s">
        <v>177</v>
      </c>
      <c r="B696" s="85">
        <v>15</v>
      </c>
      <c r="C696" s="86">
        <v>1088.84627376</v>
      </c>
      <c r="D696" s="86">
        <v>1084.17036085</v>
      </c>
      <c r="E696" s="86">
        <v>0</v>
      </c>
      <c r="F696" s="86">
        <v>108.41703609</v>
      </c>
      <c r="G696" s="86">
        <v>271.04259021000001</v>
      </c>
      <c r="H696" s="86">
        <v>542.08518043000004</v>
      </c>
      <c r="I696" s="86">
        <v>0</v>
      </c>
      <c r="J696" s="86">
        <v>596.29369846999998</v>
      </c>
      <c r="K696" s="86">
        <v>704.71073454999998</v>
      </c>
      <c r="L696" s="86">
        <v>813.12777063999999</v>
      </c>
    </row>
    <row r="697" spans="1:12" ht="12.75" customHeight="1" x14ac:dyDescent="0.2">
      <c r="A697" s="85" t="s">
        <v>177</v>
      </c>
      <c r="B697" s="85">
        <v>16</v>
      </c>
      <c r="C697" s="86">
        <v>1063.95548459</v>
      </c>
      <c r="D697" s="86">
        <v>1059.29708669</v>
      </c>
      <c r="E697" s="86">
        <v>0</v>
      </c>
      <c r="F697" s="86">
        <v>105.92970867</v>
      </c>
      <c r="G697" s="86">
        <v>264.82427166999997</v>
      </c>
      <c r="H697" s="86">
        <v>529.64854334999995</v>
      </c>
      <c r="I697" s="86">
        <v>0</v>
      </c>
      <c r="J697" s="86">
        <v>582.61339768000005</v>
      </c>
      <c r="K697" s="86">
        <v>688.54310635000002</v>
      </c>
      <c r="L697" s="86">
        <v>794.47281501999998</v>
      </c>
    </row>
    <row r="698" spans="1:12" ht="12.75" customHeight="1" x14ac:dyDescent="0.2">
      <c r="A698" s="85" t="s">
        <v>177</v>
      </c>
      <c r="B698" s="85">
        <v>17</v>
      </c>
      <c r="C698" s="86">
        <v>1003.9597393499999</v>
      </c>
      <c r="D698" s="86">
        <v>999.58008631999996</v>
      </c>
      <c r="E698" s="86">
        <v>0</v>
      </c>
      <c r="F698" s="86">
        <v>99.958008629999995</v>
      </c>
      <c r="G698" s="86">
        <v>249.89502157999999</v>
      </c>
      <c r="H698" s="86">
        <v>499.79004315999998</v>
      </c>
      <c r="I698" s="86">
        <v>0</v>
      </c>
      <c r="J698" s="86">
        <v>549.76904748000004</v>
      </c>
      <c r="K698" s="86">
        <v>649.72705611000004</v>
      </c>
      <c r="L698" s="86">
        <v>749.68506474000003</v>
      </c>
    </row>
    <row r="699" spans="1:12" ht="12.75" customHeight="1" x14ac:dyDescent="0.2">
      <c r="A699" s="85" t="s">
        <v>177</v>
      </c>
      <c r="B699" s="85">
        <v>18</v>
      </c>
      <c r="C699" s="86">
        <v>921.33609151999997</v>
      </c>
      <c r="D699" s="86">
        <v>916.86469835000003</v>
      </c>
      <c r="E699" s="86">
        <v>0</v>
      </c>
      <c r="F699" s="86">
        <v>91.686469840000001</v>
      </c>
      <c r="G699" s="86">
        <v>229.21617459000001</v>
      </c>
      <c r="H699" s="86">
        <v>458.43234918000002</v>
      </c>
      <c r="I699" s="86">
        <v>0</v>
      </c>
      <c r="J699" s="86">
        <v>504.27558409</v>
      </c>
      <c r="K699" s="86">
        <v>595.96205393000002</v>
      </c>
      <c r="L699" s="86">
        <v>687.64852375999999</v>
      </c>
    </row>
    <row r="700" spans="1:12" ht="12.75" customHeight="1" x14ac:dyDescent="0.2">
      <c r="A700" s="85" t="s">
        <v>177</v>
      </c>
      <c r="B700" s="85">
        <v>19</v>
      </c>
      <c r="C700" s="86">
        <v>873.79546786000003</v>
      </c>
      <c r="D700" s="86">
        <v>869.71204297999998</v>
      </c>
      <c r="E700" s="86">
        <v>0</v>
      </c>
      <c r="F700" s="86">
        <v>86.971204299999997</v>
      </c>
      <c r="G700" s="86">
        <v>217.42801075</v>
      </c>
      <c r="H700" s="86">
        <v>434.85602148999999</v>
      </c>
      <c r="I700" s="86">
        <v>0</v>
      </c>
      <c r="J700" s="86">
        <v>478.34162364000002</v>
      </c>
      <c r="K700" s="86">
        <v>565.31282794000003</v>
      </c>
      <c r="L700" s="86">
        <v>652.28403223999999</v>
      </c>
    </row>
    <row r="701" spans="1:12" ht="12.75" customHeight="1" x14ac:dyDescent="0.2">
      <c r="A701" s="85" t="s">
        <v>177</v>
      </c>
      <c r="B701" s="85">
        <v>20</v>
      </c>
      <c r="C701" s="86">
        <v>878.95651054999996</v>
      </c>
      <c r="D701" s="86">
        <v>874.77507909999997</v>
      </c>
      <c r="E701" s="86">
        <v>0</v>
      </c>
      <c r="F701" s="86">
        <v>87.47750791</v>
      </c>
      <c r="G701" s="86">
        <v>218.69376978</v>
      </c>
      <c r="H701" s="86">
        <v>437.38753954999999</v>
      </c>
      <c r="I701" s="86">
        <v>0</v>
      </c>
      <c r="J701" s="86">
        <v>481.12629350999998</v>
      </c>
      <c r="K701" s="86">
        <v>568.60380141999997</v>
      </c>
      <c r="L701" s="86">
        <v>656.08130932999995</v>
      </c>
    </row>
    <row r="702" spans="1:12" ht="12.75" customHeight="1" x14ac:dyDescent="0.2">
      <c r="A702" s="85" t="s">
        <v>177</v>
      </c>
      <c r="B702" s="85">
        <v>21</v>
      </c>
      <c r="C702" s="86">
        <v>892.62774133000005</v>
      </c>
      <c r="D702" s="86">
        <v>888.52318975000003</v>
      </c>
      <c r="E702" s="86">
        <v>0</v>
      </c>
      <c r="F702" s="86">
        <v>88.852318980000007</v>
      </c>
      <c r="G702" s="86">
        <v>222.13079744000001</v>
      </c>
      <c r="H702" s="86">
        <v>444.26159488000002</v>
      </c>
      <c r="I702" s="86">
        <v>0</v>
      </c>
      <c r="J702" s="86">
        <v>488.68775435999999</v>
      </c>
      <c r="K702" s="86">
        <v>577.54007334000005</v>
      </c>
      <c r="L702" s="86">
        <v>666.39239230999999</v>
      </c>
    </row>
    <row r="703" spans="1:12" ht="12.75" customHeight="1" x14ac:dyDescent="0.2">
      <c r="A703" s="85" t="s">
        <v>177</v>
      </c>
      <c r="B703" s="85">
        <v>22</v>
      </c>
      <c r="C703" s="86">
        <v>901.51250683000001</v>
      </c>
      <c r="D703" s="86">
        <v>897.38854603000004</v>
      </c>
      <c r="E703" s="86">
        <v>0</v>
      </c>
      <c r="F703" s="86">
        <v>89.738854599999996</v>
      </c>
      <c r="G703" s="86">
        <v>224.34713651000001</v>
      </c>
      <c r="H703" s="86">
        <v>448.69427302000003</v>
      </c>
      <c r="I703" s="86">
        <v>0</v>
      </c>
      <c r="J703" s="86">
        <v>493.56370032000001</v>
      </c>
      <c r="K703" s="86">
        <v>583.30255492000003</v>
      </c>
      <c r="L703" s="86">
        <v>673.04140952</v>
      </c>
    </row>
    <row r="704" spans="1:12" ht="12.75" customHeight="1" x14ac:dyDescent="0.2">
      <c r="A704" s="85" t="s">
        <v>177</v>
      </c>
      <c r="B704" s="85">
        <v>23</v>
      </c>
      <c r="C704" s="86">
        <v>917.84708504000002</v>
      </c>
      <c r="D704" s="86">
        <v>913.71159449000004</v>
      </c>
      <c r="E704" s="86">
        <v>0</v>
      </c>
      <c r="F704" s="86">
        <v>91.371159449999993</v>
      </c>
      <c r="G704" s="86">
        <v>228.42789862000001</v>
      </c>
      <c r="H704" s="86">
        <v>456.85579725000002</v>
      </c>
      <c r="I704" s="86">
        <v>0</v>
      </c>
      <c r="J704" s="86">
        <v>502.54137696999999</v>
      </c>
      <c r="K704" s="86">
        <v>593.91253642000004</v>
      </c>
      <c r="L704" s="86">
        <v>685.28369586999997</v>
      </c>
    </row>
    <row r="705" spans="1:12" ht="12.75" customHeight="1" x14ac:dyDescent="0.2">
      <c r="A705" s="85" t="s">
        <v>177</v>
      </c>
      <c r="B705" s="85">
        <v>24</v>
      </c>
      <c r="C705" s="86">
        <v>1007.79661003</v>
      </c>
      <c r="D705" s="86">
        <v>1003.3237560600001</v>
      </c>
      <c r="E705" s="86">
        <v>0</v>
      </c>
      <c r="F705" s="86">
        <v>100.33237561</v>
      </c>
      <c r="G705" s="86">
        <v>250.83093901999999</v>
      </c>
      <c r="H705" s="86">
        <v>501.66187803000003</v>
      </c>
      <c r="I705" s="86">
        <v>0</v>
      </c>
      <c r="J705" s="86">
        <v>551.82806583000001</v>
      </c>
      <c r="K705" s="86">
        <v>652.16044144</v>
      </c>
      <c r="L705" s="86">
        <v>752.49281704999999</v>
      </c>
    </row>
    <row r="706" spans="1:12" ht="12.75" customHeight="1" x14ac:dyDescent="0.2">
      <c r="A706" s="85" t="s">
        <v>178</v>
      </c>
      <c r="B706" s="85">
        <v>1</v>
      </c>
      <c r="C706" s="86">
        <v>1093.4352583499999</v>
      </c>
      <c r="D706" s="86">
        <v>1088.5162534599999</v>
      </c>
      <c r="E706" s="86">
        <v>0</v>
      </c>
      <c r="F706" s="86">
        <v>108.85162535000001</v>
      </c>
      <c r="G706" s="86">
        <v>272.12906336999998</v>
      </c>
      <c r="H706" s="86">
        <v>544.25812672999996</v>
      </c>
      <c r="I706" s="86">
        <v>0</v>
      </c>
      <c r="J706" s="86">
        <v>598.68393939999999</v>
      </c>
      <c r="K706" s="86">
        <v>707.53556475000005</v>
      </c>
      <c r="L706" s="86">
        <v>816.3871901</v>
      </c>
    </row>
    <row r="707" spans="1:12" ht="12.75" customHeight="1" x14ac:dyDescent="0.2">
      <c r="A707" s="85" t="s">
        <v>178</v>
      </c>
      <c r="B707" s="85">
        <v>2</v>
      </c>
      <c r="C707" s="86">
        <v>1195.6452646400001</v>
      </c>
      <c r="D707" s="86">
        <v>1190.2385352700001</v>
      </c>
      <c r="E707" s="86">
        <v>0</v>
      </c>
      <c r="F707" s="86">
        <v>119.02385353</v>
      </c>
      <c r="G707" s="86">
        <v>297.55963381999999</v>
      </c>
      <c r="H707" s="86">
        <v>595.11926763999998</v>
      </c>
      <c r="I707" s="86">
        <v>0</v>
      </c>
      <c r="J707" s="86">
        <v>654.63119440000003</v>
      </c>
      <c r="K707" s="86">
        <v>773.65504793000002</v>
      </c>
      <c r="L707" s="86">
        <v>892.67890145000001</v>
      </c>
    </row>
    <row r="708" spans="1:12" ht="12.75" customHeight="1" x14ac:dyDescent="0.2">
      <c r="A708" s="85" t="s">
        <v>178</v>
      </c>
      <c r="B708" s="85">
        <v>3</v>
      </c>
      <c r="C708" s="86">
        <v>1276.8574254</v>
      </c>
      <c r="D708" s="86">
        <v>1271.21681717</v>
      </c>
      <c r="E708" s="86">
        <v>0</v>
      </c>
      <c r="F708" s="86">
        <v>127.12168172</v>
      </c>
      <c r="G708" s="86">
        <v>317.80420428999997</v>
      </c>
      <c r="H708" s="86">
        <v>635.60840858999995</v>
      </c>
      <c r="I708" s="86">
        <v>0</v>
      </c>
      <c r="J708" s="86">
        <v>699.16924944000004</v>
      </c>
      <c r="K708" s="86">
        <v>826.29093116000001</v>
      </c>
      <c r="L708" s="86">
        <v>953.41261287999998</v>
      </c>
    </row>
    <row r="709" spans="1:12" ht="12.75" customHeight="1" x14ac:dyDescent="0.2">
      <c r="A709" s="85" t="s">
        <v>178</v>
      </c>
      <c r="B709" s="85">
        <v>4</v>
      </c>
      <c r="C709" s="86">
        <v>1294.6034574299999</v>
      </c>
      <c r="D709" s="86">
        <v>1288.79918428</v>
      </c>
      <c r="E709" s="86">
        <v>0</v>
      </c>
      <c r="F709" s="86">
        <v>128.87991843</v>
      </c>
      <c r="G709" s="86">
        <v>322.19979606999999</v>
      </c>
      <c r="H709" s="86">
        <v>644.39959213999998</v>
      </c>
      <c r="I709" s="86">
        <v>0</v>
      </c>
      <c r="J709" s="86">
        <v>708.83955134999997</v>
      </c>
      <c r="K709" s="86">
        <v>837.71946978000005</v>
      </c>
      <c r="L709" s="86">
        <v>966.59938821000003</v>
      </c>
    </row>
    <row r="710" spans="1:12" ht="12.75" customHeight="1" x14ac:dyDescent="0.2">
      <c r="A710" s="85" t="s">
        <v>178</v>
      </c>
      <c r="B710" s="85">
        <v>5</v>
      </c>
      <c r="C710" s="86">
        <v>1294.65158729</v>
      </c>
      <c r="D710" s="86">
        <v>1288.7434142499999</v>
      </c>
      <c r="E710" s="86">
        <v>0</v>
      </c>
      <c r="F710" s="86">
        <v>128.87434142999999</v>
      </c>
      <c r="G710" s="86">
        <v>322.18585356</v>
      </c>
      <c r="H710" s="86">
        <v>644.37170713</v>
      </c>
      <c r="I710" s="86">
        <v>0</v>
      </c>
      <c r="J710" s="86">
        <v>708.80887784000004</v>
      </c>
      <c r="K710" s="86">
        <v>837.68321925999999</v>
      </c>
      <c r="L710" s="86">
        <v>966.55756068999995</v>
      </c>
    </row>
    <row r="711" spans="1:12" ht="12.75" customHeight="1" x14ac:dyDescent="0.2">
      <c r="A711" s="85" t="s">
        <v>178</v>
      </c>
      <c r="B711" s="85">
        <v>6</v>
      </c>
      <c r="C711" s="86">
        <v>1276.7793191999999</v>
      </c>
      <c r="D711" s="86">
        <v>1270.4319954800001</v>
      </c>
      <c r="E711" s="86">
        <v>0</v>
      </c>
      <c r="F711" s="86">
        <v>127.04319955</v>
      </c>
      <c r="G711" s="86">
        <v>317.60799887000002</v>
      </c>
      <c r="H711" s="86">
        <v>635.21599774000003</v>
      </c>
      <c r="I711" s="86">
        <v>0</v>
      </c>
      <c r="J711" s="86">
        <v>698.73759751</v>
      </c>
      <c r="K711" s="86">
        <v>825.78079706000005</v>
      </c>
      <c r="L711" s="86">
        <v>952.82399660999999</v>
      </c>
    </row>
    <row r="712" spans="1:12" ht="12.75" customHeight="1" x14ac:dyDescent="0.2">
      <c r="A712" s="85" t="s">
        <v>178</v>
      </c>
      <c r="B712" s="85">
        <v>7</v>
      </c>
      <c r="C712" s="86">
        <v>1180.49762835</v>
      </c>
      <c r="D712" s="86">
        <v>1174.86733875</v>
      </c>
      <c r="E712" s="86">
        <v>0</v>
      </c>
      <c r="F712" s="86">
        <v>117.48673388</v>
      </c>
      <c r="G712" s="86">
        <v>293.71683468999998</v>
      </c>
      <c r="H712" s="86">
        <v>587.43366937999997</v>
      </c>
      <c r="I712" s="86">
        <v>0</v>
      </c>
      <c r="J712" s="86">
        <v>646.17703630999995</v>
      </c>
      <c r="K712" s="86">
        <v>763.66377019000004</v>
      </c>
      <c r="L712" s="86">
        <v>881.15050406</v>
      </c>
    </row>
    <row r="713" spans="1:12" ht="12.75" customHeight="1" x14ac:dyDescent="0.2">
      <c r="A713" s="85" t="s">
        <v>178</v>
      </c>
      <c r="B713" s="85">
        <v>8</v>
      </c>
      <c r="C713" s="86">
        <v>1098.52221259</v>
      </c>
      <c r="D713" s="86">
        <v>1093.09467492</v>
      </c>
      <c r="E713" s="86">
        <v>0</v>
      </c>
      <c r="F713" s="86">
        <v>109.30946749</v>
      </c>
      <c r="G713" s="86">
        <v>273.27366873</v>
      </c>
      <c r="H713" s="86">
        <v>546.54733745999999</v>
      </c>
      <c r="I713" s="86">
        <v>0</v>
      </c>
      <c r="J713" s="86">
        <v>601.20207120999999</v>
      </c>
      <c r="K713" s="86">
        <v>710.51153869999996</v>
      </c>
      <c r="L713" s="86">
        <v>819.82100619000005</v>
      </c>
    </row>
    <row r="714" spans="1:12" ht="12.75" customHeight="1" x14ac:dyDescent="0.2">
      <c r="A714" s="85" t="s">
        <v>178</v>
      </c>
      <c r="B714" s="85">
        <v>9</v>
      </c>
      <c r="C714" s="86">
        <v>1042.9530787199999</v>
      </c>
      <c r="D714" s="86">
        <v>1037.90874209</v>
      </c>
      <c r="E714" s="86">
        <v>0</v>
      </c>
      <c r="F714" s="86">
        <v>103.79087421</v>
      </c>
      <c r="G714" s="86">
        <v>259.47718551999998</v>
      </c>
      <c r="H714" s="86">
        <v>518.95437104999996</v>
      </c>
      <c r="I714" s="86">
        <v>0</v>
      </c>
      <c r="J714" s="86">
        <v>570.84980814999994</v>
      </c>
      <c r="K714" s="86">
        <v>674.64068236000003</v>
      </c>
      <c r="L714" s="86">
        <v>778.43155657</v>
      </c>
    </row>
    <row r="715" spans="1:12" ht="12.75" customHeight="1" x14ac:dyDescent="0.2">
      <c r="A715" s="85" t="s">
        <v>178</v>
      </c>
      <c r="B715" s="85">
        <v>10</v>
      </c>
      <c r="C715" s="86">
        <v>957.81214302000001</v>
      </c>
      <c r="D715" s="86">
        <v>953.53055496000002</v>
      </c>
      <c r="E715" s="86">
        <v>0</v>
      </c>
      <c r="F715" s="86">
        <v>95.353055499999996</v>
      </c>
      <c r="G715" s="86">
        <v>238.38263874</v>
      </c>
      <c r="H715" s="86">
        <v>476.76527748000001</v>
      </c>
      <c r="I715" s="86">
        <v>0</v>
      </c>
      <c r="J715" s="86">
        <v>524.44180523</v>
      </c>
      <c r="K715" s="86">
        <v>619.79486071999997</v>
      </c>
      <c r="L715" s="86">
        <v>715.14791621999996</v>
      </c>
    </row>
    <row r="716" spans="1:12" ht="12.75" customHeight="1" x14ac:dyDescent="0.2">
      <c r="A716" s="85" t="s">
        <v>178</v>
      </c>
      <c r="B716" s="85">
        <v>11</v>
      </c>
      <c r="C716" s="86">
        <v>959.80494591000001</v>
      </c>
      <c r="D716" s="86">
        <v>952.10968370000001</v>
      </c>
      <c r="E716" s="86">
        <v>0</v>
      </c>
      <c r="F716" s="86">
        <v>95.210968370000003</v>
      </c>
      <c r="G716" s="86">
        <v>238.02742093000001</v>
      </c>
      <c r="H716" s="86">
        <v>476.05484185</v>
      </c>
      <c r="I716" s="86">
        <v>0</v>
      </c>
      <c r="J716" s="86">
        <v>523.66032603999997</v>
      </c>
      <c r="K716" s="86">
        <v>618.87129441000002</v>
      </c>
      <c r="L716" s="86">
        <v>714.08226277999995</v>
      </c>
    </row>
    <row r="717" spans="1:12" ht="12.75" customHeight="1" x14ac:dyDescent="0.2">
      <c r="A717" s="85" t="s">
        <v>178</v>
      </c>
      <c r="B717" s="85">
        <v>12</v>
      </c>
      <c r="C717" s="86">
        <v>1035.5582432199999</v>
      </c>
      <c r="D717" s="86">
        <v>1026.08178886</v>
      </c>
      <c r="E717" s="86">
        <v>0</v>
      </c>
      <c r="F717" s="86">
        <v>102.60817889</v>
      </c>
      <c r="G717" s="86">
        <v>256.52044721999999</v>
      </c>
      <c r="H717" s="86">
        <v>513.04089442999998</v>
      </c>
      <c r="I717" s="86">
        <v>0</v>
      </c>
      <c r="J717" s="86">
        <v>564.34498386999996</v>
      </c>
      <c r="K717" s="86">
        <v>666.95316276000005</v>
      </c>
      <c r="L717" s="86">
        <v>769.56134165000003</v>
      </c>
    </row>
    <row r="718" spans="1:12" ht="12.75" customHeight="1" x14ac:dyDescent="0.2">
      <c r="A718" s="85" t="s">
        <v>178</v>
      </c>
      <c r="B718" s="85">
        <v>13</v>
      </c>
      <c r="C718" s="86">
        <v>1081.36364179</v>
      </c>
      <c r="D718" s="86">
        <v>1071.8675232600001</v>
      </c>
      <c r="E718" s="86">
        <v>0</v>
      </c>
      <c r="F718" s="86">
        <v>107.18675233</v>
      </c>
      <c r="G718" s="86">
        <v>267.96688081999997</v>
      </c>
      <c r="H718" s="86">
        <v>535.93376163000005</v>
      </c>
      <c r="I718" s="86">
        <v>0</v>
      </c>
      <c r="J718" s="86">
        <v>589.52713778999998</v>
      </c>
      <c r="K718" s="86">
        <v>696.71389011999997</v>
      </c>
      <c r="L718" s="86">
        <v>803.90064244999996</v>
      </c>
    </row>
    <row r="719" spans="1:12" ht="12.75" customHeight="1" x14ac:dyDescent="0.2">
      <c r="A719" s="85" t="s">
        <v>178</v>
      </c>
      <c r="B719" s="85">
        <v>14</v>
      </c>
      <c r="C719" s="86">
        <v>1092.1783941599999</v>
      </c>
      <c r="D719" s="86">
        <v>1082.7723701699999</v>
      </c>
      <c r="E719" s="86">
        <v>0</v>
      </c>
      <c r="F719" s="86">
        <v>108.27723702</v>
      </c>
      <c r="G719" s="86">
        <v>270.69309254000001</v>
      </c>
      <c r="H719" s="86">
        <v>541.38618509000003</v>
      </c>
      <c r="I719" s="86">
        <v>0</v>
      </c>
      <c r="J719" s="86">
        <v>595.52480359000003</v>
      </c>
      <c r="K719" s="86">
        <v>703.80204060999995</v>
      </c>
      <c r="L719" s="86">
        <v>812.07927762999998</v>
      </c>
    </row>
    <row r="720" spans="1:12" ht="12.75" customHeight="1" x14ac:dyDescent="0.2">
      <c r="A720" s="85" t="s">
        <v>178</v>
      </c>
      <c r="B720" s="85">
        <v>15</v>
      </c>
      <c r="C720" s="86">
        <v>1098.9717961599999</v>
      </c>
      <c r="D720" s="86">
        <v>1089.7178873299999</v>
      </c>
      <c r="E720" s="86">
        <v>0</v>
      </c>
      <c r="F720" s="86">
        <v>108.97178873</v>
      </c>
      <c r="G720" s="86">
        <v>272.42947183000001</v>
      </c>
      <c r="H720" s="86">
        <v>544.85894367000003</v>
      </c>
      <c r="I720" s="86">
        <v>0</v>
      </c>
      <c r="J720" s="86">
        <v>599.34483803000001</v>
      </c>
      <c r="K720" s="86">
        <v>708.31662675999996</v>
      </c>
      <c r="L720" s="86">
        <v>817.28841550000004</v>
      </c>
    </row>
    <row r="721" spans="1:12" ht="12.75" customHeight="1" x14ac:dyDescent="0.2">
      <c r="A721" s="85" t="s">
        <v>178</v>
      </c>
      <c r="B721" s="85">
        <v>16</v>
      </c>
      <c r="C721" s="86">
        <v>1085.20295403</v>
      </c>
      <c r="D721" s="86">
        <v>1076.7114701600001</v>
      </c>
      <c r="E721" s="86">
        <v>0</v>
      </c>
      <c r="F721" s="86">
        <v>107.67114702000001</v>
      </c>
      <c r="G721" s="86">
        <v>269.17786754000002</v>
      </c>
      <c r="H721" s="86">
        <v>538.35573508000004</v>
      </c>
      <c r="I721" s="86">
        <v>0</v>
      </c>
      <c r="J721" s="86">
        <v>592.19130858999995</v>
      </c>
      <c r="K721" s="86">
        <v>699.86245559999998</v>
      </c>
      <c r="L721" s="86">
        <v>807.53360262000001</v>
      </c>
    </row>
    <row r="722" spans="1:12" ht="12.75" customHeight="1" x14ac:dyDescent="0.2">
      <c r="A722" s="85" t="s">
        <v>178</v>
      </c>
      <c r="B722" s="85">
        <v>17</v>
      </c>
      <c r="C722" s="86">
        <v>1033.7523616799999</v>
      </c>
      <c r="D722" s="86">
        <v>1026.6578496899999</v>
      </c>
      <c r="E722" s="86">
        <v>0</v>
      </c>
      <c r="F722" s="86">
        <v>102.66578497</v>
      </c>
      <c r="G722" s="86">
        <v>256.66446242000001</v>
      </c>
      <c r="H722" s="86">
        <v>513.32892485000002</v>
      </c>
      <c r="I722" s="86">
        <v>0</v>
      </c>
      <c r="J722" s="86">
        <v>564.66181732999996</v>
      </c>
      <c r="K722" s="86">
        <v>667.32760229999997</v>
      </c>
      <c r="L722" s="86">
        <v>769.99338726999997</v>
      </c>
    </row>
    <row r="723" spans="1:12" ht="12.75" customHeight="1" x14ac:dyDescent="0.2">
      <c r="A723" s="85" t="s">
        <v>178</v>
      </c>
      <c r="B723" s="85">
        <v>18</v>
      </c>
      <c r="C723" s="86">
        <v>941.16466179999998</v>
      </c>
      <c r="D723" s="86">
        <v>935.84552454000004</v>
      </c>
      <c r="E723" s="86">
        <v>0</v>
      </c>
      <c r="F723" s="86">
        <v>93.584552450000004</v>
      </c>
      <c r="G723" s="86">
        <v>233.96138113999999</v>
      </c>
      <c r="H723" s="86">
        <v>467.92276227000002</v>
      </c>
      <c r="I723" s="86">
        <v>0</v>
      </c>
      <c r="J723" s="86">
        <v>514.71503849999999</v>
      </c>
      <c r="K723" s="86">
        <v>608.29959095000004</v>
      </c>
      <c r="L723" s="86">
        <v>701.88414340999998</v>
      </c>
    </row>
    <row r="724" spans="1:12" ht="12.75" customHeight="1" x14ac:dyDescent="0.2">
      <c r="A724" s="85" t="s">
        <v>178</v>
      </c>
      <c r="B724" s="85">
        <v>19</v>
      </c>
      <c r="C724" s="86">
        <v>910.03357134999999</v>
      </c>
      <c r="D724" s="86">
        <v>905.14808770000002</v>
      </c>
      <c r="E724" s="86">
        <v>0</v>
      </c>
      <c r="F724" s="86">
        <v>90.514808770000002</v>
      </c>
      <c r="G724" s="86">
        <v>226.28702193000001</v>
      </c>
      <c r="H724" s="86">
        <v>452.57404385000001</v>
      </c>
      <c r="I724" s="86">
        <v>0</v>
      </c>
      <c r="J724" s="86">
        <v>497.83144823999999</v>
      </c>
      <c r="K724" s="86">
        <v>588.34625701000004</v>
      </c>
      <c r="L724" s="86">
        <v>678.86106577999999</v>
      </c>
    </row>
    <row r="725" spans="1:12" ht="12.75" customHeight="1" x14ac:dyDescent="0.2">
      <c r="A725" s="85" t="s">
        <v>178</v>
      </c>
      <c r="B725" s="85">
        <v>20</v>
      </c>
      <c r="C725" s="86">
        <v>908.66453483999999</v>
      </c>
      <c r="D725" s="86">
        <v>904.42580318</v>
      </c>
      <c r="E725" s="86">
        <v>0</v>
      </c>
      <c r="F725" s="86">
        <v>90.442580320000005</v>
      </c>
      <c r="G725" s="86">
        <v>226.1064508</v>
      </c>
      <c r="H725" s="86">
        <v>452.21290159</v>
      </c>
      <c r="I725" s="86">
        <v>0</v>
      </c>
      <c r="J725" s="86">
        <v>497.43419175000002</v>
      </c>
      <c r="K725" s="86">
        <v>587.87677207000002</v>
      </c>
      <c r="L725" s="86">
        <v>678.31935238999995</v>
      </c>
    </row>
    <row r="726" spans="1:12" ht="12.75" customHeight="1" x14ac:dyDescent="0.2">
      <c r="A726" s="85" t="s">
        <v>178</v>
      </c>
      <c r="B726" s="85">
        <v>21</v>
      </c>
      <c r="C726" s="86">
        <v>933.65780387999996</v>
      </c>
      <c r="D726" s="86">
        <v>929.36758519</v>
      </c>
      <c r="E726" s="86">
        <v>0</v>
      </c>
      <c r="F726" s="86">
        <v>92.936758519999998</v>
      </c>
      <c r="G726" s="86">
        <v>232.3418963</v>
      </c>
      <c r="H726" s="86">
        <v>464.6837926</v>
      </c>
      <c r="I726" s="86">
        <v>0</v>
      </c>
      <c r="J726" s="86">
        <v>511.15217185</v>
      </c>
      <c r="K726" s="86">
        <v>604.08893036999996</v>
      </c>
      <c r="L726" s="86">
        <v>697.02568888999997</v>
      </c>
    </row>
    <row r="727" spans="1:12" ht="12.75" customHeight="1" x14ac:dyDescent="0.2">
      <c r="A727" s="85" t="s">
        <v>178</v>
      </c>
      <c r="B727" s="85">
        <v>22</v>
      </c>
      <c r="C727" s="86">
        <v>939.82899667000004</v>
      </c>
      <c r="D727" s="86">
        <v>935.46672631000001</v>
      </c>
      <c r="E727" s="86">
        <v>0</v>
      </c>
      <c r="F727" s="86">
        <v>93.546672630000003</v>
      </c>
      <c r="G727" s="86">
        <v>233.86668158000001</v>
      </c>
      <c r="H727" s="86">
        <v>467.73336316000001</v>
      </c>
      <c r="I727" s="86">
        <v>0</v>
      </c>
      <c r="J727" s="86">
        <v>514.50669946999994</v>
      </c>
      <c r="K727" s="86">
        <v>608.05337210000005</v>
      </c>
      <c r="L727" s="86">
        <v>701.60004473000004</v>
      </c>
    </row>
    <row r="728" spans="1:12" ht="12.75" customHeight="1" x14ac:dyDescent="0.2">
      <c r="A728" s="85" t="s">
        <v>178</v>
      </c>
      <c r="B728" s="85">
        <v>23</v>
      </c>
      <c r="C728" s="86">
        <v>946.30215613999997</v>
      </c>
      <c r="D728" s="86">
        <v>941.94495975999996</v>
      </c>
      <c r="E728" s="86">
        <v>0</v>
      </c>
      <c r="F728" s="86">
        <v>94.194495979999999</v>
      </c>
      <c r="G728" s="86">
        <v>235.48623993999999</v>
      </c>
      <c r="H728" s="86">
        <v>470.97247987999998</v>
      </c>
      <c r="I728" s="86">
        <v>0</v>
      </c>
      <c r="J728" s="86">
        <v>518.06972786999995</v>
      </c>
      <c r="K728" s="86">
        <v>612.26422384</v>
      </c>
      <c r="L728" s="86">
        <v>706.45871982000006</v>
      </c>
    </row>
    <row r="729" spans="1:12" ht="12.75" customHeight="1" x14ac:dyDescent="0.2">
      <c r="A729" s="85" t="s">
        <v>178</v>
      </c>
      <c r="B729" s="85">
        <v>24</v>
      </c>
      <c r="C729" s="86">
        <v>1022.58865073</v>
      </c>
      <c r="D729" s="86">
        <v>1017.92289022</v>
      </c>
      <c r="E729" s="86">
        <v>0</v>
      </c>
      <c r="F729" s="86">
        <v>101.79228902</v>
      </c>
      <c r="G729" s="86">
        <v>254.48072256</v>
      </c>
      <c r="H729" s="86">
        <v>508.96144511</v>
      </c>
      <c r="I729" s="86">
        <v>0</v>
      </c>
      <c r="J729" s="86">
        <v>559.85758962</v>
      </c>
      <c r="K729" s="86">
        <v>661.64987864</v>
      </c>
      <c r="L729" s="86">
        <v>763.44216767</v>
      </c>
    </row>
    <row r="730" spans="1:12" ht="12.75" customHeight="1" x14ac:dyDescent="0.2">
      <c r="A730" s="85" t="s">
        <v>179</v>
      </c>
      <c r="B730" s="85">
        <v>1</v>
      </c>
      <c r="C730" s="86">
        <v>1112.16775792</v>
      </c>
      <c r="D730" s="86">
        <v>1106.9898121199999</v>
      </c>
      <c r="E730" s="86">
        <v>0</v>
      </c>
      <c r="F730" s="86">
        <v>110.69898121</v>
      </c>
      <c r="G730" s="86">
        <v>276.74745302999997</v>
      </c>
      <c r="H730" s="86">
        <v>553.49490605999995</v>
      </c>
      <c r="I730" s="86">
        <v>0</v>
      </c>
      <c r="J730" s="86">
        <v>608.84439667000004</v>
      </c>
      <c r="K730" s="86">
        <v>719.54337787999998</v>
      </c>
      <c r="L730" s="86">
        <v>830.24235909000004</v>
      </c>
    </row>
    <row r="731" spans="1:12" ht="12.75" customHeight="1" x14ac:dyDescent="0.2">
      <c r="A731" s="85" t="s">
        <v>179</v>
      </c>
      <c r="B731" s="85">
        <v>2</v>
      </c>
      <c r="C731" s="86">
        <v>1193.0293328</v>
      </c>
      <c r="D731" s="86">
        <v>1187.4498861300001</v>
      </c>
      <c r="E731" s="86">
        <v>0</v>
      </c>
      <c r="F731" s="86">
        <v>118.74498860999999</v>
      </c>
      <c r="G731" s="86">
        <v>296.86247152999999</v>
      </c>
      <c r="H731" s="86">
        <v>593.72494306999999</v>
      </c>
      <c r="I731" s="86">
        <v>0</v>
      </c>
      <c r="J731" s="86">
        <v>653.09743736999997</v>
      </c>
      <c r="K731" s="86">
        <v>771.84242598000003</v>
      </c>
      <c r="L731" s="86">
        <v>890.58741459999999</v>
      </c>
    </row>
    <row r="732" spans="1:12" ht="12.75" customHeight="1" x14ac:dyDescent="0.2">
      <c r="A732" s="85" t="s">
        <v>179</v>
      </c>
      <c r="B732" s="85">
        <v>3</v>
      </c>
      <c r="C732" s="86">
        <v>1219.7094767900001</v>
      </c>
      <c r="D732" s="86">
        <v>1214.0193122799999</v>
      </c>
      <c r="E732" s="86">
        <v>0</v>
      </c>
      <c r="F732" s="86">
        <v>121.40193123</v>
      </c>
      <c r="G732" s="86">
        <v>303.50482806999997</v>
      </c>
      <c r="H732" s="86">
        <v>607.00965613999995</v>
      </c>
      <c r="I732" s="86">
        <v>0</v>
      </c>
      <c r="J732" s="86">
        <v>667.71062174999997</v>
      </c>
      <c r="K732" s="86">
        <v>789.11255298000003</v>
      </c>
      <c r="L732" s="86">
        <v>910.51448420999998</v>
      </c>
    </row>
    <row r="733" spans="1:12" ht="12.75" customHeight="1" x14ac:dyDescent="0.2">
      <c r="A733" s="85" t="s">
        <v>179</v>
      </c>
      <c r="B733" s="85">
        <v>4</v>
      </c>
      <c r="C733" s="86">
        <v>1217.87435383</v>
      </c>
      <c r="D733" s="86">
        <v>1212.28941452</v>
      </c>
      <c r="E733" s="86">
        <v>0</v>
      </c>
      <c r="F733" s="86">
        <v>121.22894144999999</v>
      </c>
      <c r="G733" s="86">
        <v>303.07235363000001</v>
      </c>
      <c r="H733" s="86">
        <v>606.14470726000002</v>
      </c>
      <c r="I733" s="86">
        <v>0</v>
      </c>
      <c r="J733" s="86">
        <v>666.75917799000001</v>
      </c>
      <c r="K733" s="86">
        <v>787.98811943999999</v>
      </c>
      <c r="L733" s="86">
        <v>909.21706088999997</v>
      </c>
    </row>
    <row r="734" spans="1:12" ht="12.75" customHeight="1" x14ac:dyDescent="0.2">
      <c r="A734" s="85" t="s">
        <v>179</v>
      </c>
      <c r="B734" s="85">
        <v>5</v>
      </c>
      <c r="C734" s="86">
        <v>1217.81290238</v>
      </c>
      <c r="D734" s="86">
        <v>1212.28839004</v>
      </c>
      <c r="E734" s="86">
        <v>0</v>
      </c>
      <c r="F734" s="86">
        <v>121.22883899999999</v>
      </c>
      <c r="G734" s="86">
        <v>303.07209750999999</v>
      </c>
      <c r="H734" s="86">
        <v>606.14419501999998</v>
      </c>
      <c r="I734" s="86">
        <v>0</v>
      </c>
      <c r="J734" s="86">
        <v>666.75861452000004</v>
      </c>
      <c r="K734" s="86">
        <v>787.98745353000004</v>
      </c>
      <c r="L734" s="86">
        <v>909.21629253000003</v>
      </c>
    </row>
    <row r="735" spans="1:12" ht="12.75" customHeight="1" x14ac:dyDescent="0.2">
      <c r="A735" s="85" t="s">
        <v>179</v>
      </c>
      <c r="B735" s="85">
        <v>6</v>
      </c>
      <c r="C735" s="86">
        <v>1220.48756301</v>
      </c>
      <c r="D735" s="86">
        <v>1214.8971807299999</v>
      </c>
      <c r="E735" s="86">
        <v>0</v>
      </c>
      <c r="F735" s="86">
        <v>121.48971807</v>
      </c>
      <c r="G735" s="86">
        <v>303.72429518000001</v>
      </c>
      <c r="H735" s="86">
        <v>607.44859037000003</v>
      </c>
      <c r="I735" s="86">
        <v>0</v>
      </c>
      <c r="J735" s="86">
        <v>668.19344939999996</v>
      </c>
      <c r="K735" s="86">
        <v>789.68316746999994</v>
      </c>
      <c r="L735" s="86">
        <v>911.17288555000005</v>
      </c>
    </row>
    <row r="736" spans="1:12" ht="12.75" customHeight="1" x14ac:dyDescent="0.2">
      <c r="A736" s="85" t="s">
        <v>179</v>
      </c>
      <c r="B736" s="85">
        <v>7</v>
      </c>
      <c r="C736" s="86">
        <v>1206.3240475800001</v>
      </c>
      <c r="D736" s="86">
        <v>1200.6021138900001</v>
      </c>
      <c r="E736" s="86">
        <v>0</v>
      </c>
      <c r="F736" s="86">
        <v>120.06021139000001</v>
      </c>
      <c r="G736" s="86">
        <v>300.15052846999998</v>
      </c>
      <c r="H736" s="86">
        <v>600.30105694999997</v>
      </c>
      <c r="I736" s="86">
        <v>0</v>
      </c>
      <c r="J736" s="86">
        <v>660.33116264</v>
      </c>
      <c r="K736" s="86">
        <v>780.39137402999995</v>
      </c>
      <c r="L736" s="86">
        <v>900.45158542000001</v>
      </c>
    </row>
    <row r="737" spans="1:12" ht="12.75" customHeight="1" x14ac:dyDescent="0.2">
      <c r="A737" s="85" t="s">
        <v>179</v>
      </c>
      <c r="B737" s="85">
        <v>8</v>
      </c>
      <c r="C737" s="86">
        <v>1155.2543689199999</v>
      </c>
      <c r="D737" s="86">
        <v>1149.9976423999999</v>
      </c>
      <c r="E737" s="86">
        <v>0</v>
      </c>
      <c r="F737" s="86">
        <v>114.99976424</v>
      </c>
      <c r="G737" s="86">
        <v>287.49941059999998</v>
      </c>
      <c r="H737" s="86">
        <v>574.99882119999995</v>
      </c>
      <c r="I737" s="86">
        <v>0</v>
      </c>
      <c r="J737" s="86">
        <v>632.49870332</v>
      </c>
      <c r="K737" s="86">
        <v>747.49846755999999</v>
      </c>
      <c r="L737" s="86">
        <v>862.49823179999999</v>
      </c>
    </row>
    <row r="738" spans="1:12" ht="12.75" customHeight="1" x14ac:dyDescent="0.2">
      <c r="A738" s="85" t="s">
        <v>179</v>
      </c>
      <c r="B738" s="85">
        <v>9</v>
      </c>
      <c r="C738" s="86">
        <v>1077.9496788399999</v>
      </c>
      <c r="D738" s="86">
        <v>1073.0449131400001</v>
      </c>
      <c r="E738" s="86">
        <v>0</v>
      </c>
      <c r="F738" s="86">
        <v>107.30449131</v>
      </c>
      <c r="G738" s="86">
        <v>268.26122829000002</v>
      </c>
      <c r="H738" s="86">
        <v>536.52245657000003</v>
      </c>
      <c r="I738" s="86">
        <v>0</v>
      </c>
      <c r="J738" s="86">
        <v>590.17470222999998</v>
      </c>
      <c r="K738" s="86">
        <v>697.47919353999998</v>
      </c>
      <c r="L738" s="86">
        <v>804.78368485999999</v>
      </c>
    </row>
    <row r="739" spans="1:12" ht="12.75" customHeight="1" x14ac:dyDescent="0.2">
      <c r="A739" s="85" t="s">
        <v>179</v>
      </c>
      <c r="B739" s="85">
        <v>10</v>
      </c>
      <c r="C739" s="86">
        <v>979.98885767000002</v>
      </c>
      <c r="D739" s="86">
        <v>975.48612266999999</v>
      </c>
      <c r="E739" s="86">
        <v>0</v>
      </c>
      <c r="F739" s="86">
        <v>97.548612270000007</v>
      </c>
      <c r="G739" s="86">
        <v>243.87153067</v>
      </c>
      <c r="H739" s="86">
        <v>487.74306134</v>
      </c>
      <c r="I739" s="86">
        <v>0</v>
      </c>
      <c r="J739" s="86">
        <v>536.51736746999995</v>
      </c>
      <c r="K739" s="86">
        <v>634.06597973999999</v>
      </c>
      <c r="L739" s="86">
        <v>731.61459200000002</v>
      </c>
    </row>
    <row r="740" spans="1:12" ht="12.75" customHeight="1" x14ac:dyDescent="0.2">
      <c r="A740" s="85" t="s">
        <v>179</v>
      </c>
      <c r="B740" s="85">
        <v>11</v>
      </c>
      <c r="C740" s="86">
        <v>961.41419681000002</v>
      </c>
      <c r="D740" s="86">
        <v>956.90189246</v>
      </c>
      <c r="E740" s="86">
        <v>0</v>
      </c>
      <c r="F740" s="86">
        <v>95.690189250000003</v>
      </c>
      <c r="G740" s="86">
        <v>239.22547312</v>
      </c>
      <c r="H740" s="86">
        <v>478.45094623</v>
      </c>
      <c r="I740" s="86">
        <v>0</v>
      </c>
      <c r="J740" s="86">
        <v>526.29604085000005</v>
      </c>
      <c r="K740" s="86">
        <v>621.98623009999994</v>
      </c>
      <c r="L740" s="86">
        <v>717.67641934999995</v>
      </c>
    </row>
    <row r="741" spans="1:12" ht="12.75" customHeight="1" x14ac:dyDescent="0.2">
      <c r="A741" s="85" t="s">
        <v>179</v>
      </c>
      <c r="B741" s="85">
        <v>12</v>
      </c>
      <c r="C741" s="86">
        <v>1020.17454676</v>
      </c>
      <c r="D741" s="86">
        <v>1015.31286836</v>
      </c>
      <c r="E741" s="86">
        <v>0</v>
      </c>
      <c r="F741" s="86">
        <v>101.53128684000001</v>
      </c>
      <c r="G741" s="86">
        <v>253.82821709000001</v>
      </c>
      <c r="H741" s="86">
        <v>507.65643418000002</v>
      </c>
      <c r="I741" s="86">
        <v>0</v>
      </c>
      <c r="J741" s="86">
        <v>558.42207759999997</v>
      </c>
      <c r="K741" s="86">
        <v>659.95336442999997</v>
      </c>
      <c r="L741" s="86">
        <v>761.48465126999997</v>
      </c>
    </row>
    <row r="742" spans="1:12" ht="12.75" customHeight="1" x14ac:dyDescent="0.2">
      <c r="A742" s="85" t="s">
        <v>179</v>
      </c>
      <c r="B742" s="85">
        <v>13</v>
      </c>
      <c r="C742" s="86">
        <v>1071.9680813099999</v>
      </c>
      <c r="D742" s="86">
        <v>1066.9835608999999</v>
      </c>
      <c r="E742" s="86">
        <v>0</v>
      </c>
      <c r="F742" s="86">
        <v>106.69835609</v>
      </c>
      <c r="G742" s="86">
        <v>266.74589022999999</v>
      </c>
      <c r="H742" s="86">
        <v>533.49178044999996</v>
      </c>
      <c r="I742" s="86">
        <v>0</v>
      </c>
      <c r="J742" s="86">
        <v>586.84095850000006</v>
      </c>
      <c r="K742" s="86">
        <v>693.53931459</v>
      </c>
      <c r="L742" s="86">
        <v>800.23767067999995</v>
      </c>
    </row>
    <row r="743" spans="1:12" ht="12.75" customHeight="1" x14ac:dyDescent="0.2">
      <c r="A743" s="85" t="s">
        <v>179</v>
      </c>
      <c r="B743" s="85">
        <v>14</v>
      </c>
      <c r="C743" s="86">
        <v>1117.1929225199999</v>
      </c>
      <c r="D743" s="86">
        <v>1112.05941876</v>
      </c>
      <c r="E743" s="86">
        <v>0</v>
      </c>
      <c r="F743" s="86">
        <v>111.20594188</v>
      </c>
      <c r="G743" s="86">
        <v>278.01485468999999</v>
      </c>
      <c r="H743" s="86">
        <v>556.02970937999999</v>
      </c>
      <c r="I743" s="86">
        <v>0</v>
      </c>
      <c r="J743" s="86">
        <v>611.63268031999996</v>
      </c>
      <c r="K743" s="86">
        <v>722.83862219000002</v>
      </c>
      <c r="L743" s="86">
        <v>834.04456406999998</v>
      </c>
    </row>
    <row r="744" spans="1:12" ht="12.75" customHeight="1" x14ac:dyDescent="0.2">
      <c r="A744" s="85" t="s">
        <v>179</v>
      </c>
      <c r="B744" s="85">
        <v>15</v>
      </c>
      <c r="C744" s="86">
        <v>1114.34815084</v>
      </c>
      <c r="D744" s="86">
        <v>1109.11691004</v>
      </c>
      <c r="E744" s="86">
        <v>0</v>
      </c>
      <c r="F744" s="86">
        <v>110.911691</v>
      </c>
      <c r="G744" s="86">
        <v>277.27922751</v>
      </c>
      <c r="H744" s="86">
        <v>554.55845502</v>
      </c>
      <c r="I744" s="86">
        <v>0</v>
      </c>
      <c r="J744" s="86">
        <v>610.01430052000001</v>
      </c>
      <c r="K744" s="86">
        <v>720.92599153000003</v>
      </c>
      <c r="L744" s="86">
        <v>831.83768253000005</v>
      </c>
    </row>
    <row r="745" spans="1:12" ht="12.75" customHeight="1" x14ac:dyDescent="0.2">
      <c r="A745" s="85" t="s">
        <v>179</v>
      </c>
      <c r="B745" s="85">
        <v>16</v>
      </c>
      <c r="C745" s="86">
        <v>1103.66882121</v>
      </c>
      <c r="D745" s="86">
        <v>1098.4307528500001</v>
      </c>
      <c r="E745" s="86">
        <v>0</v>
      </c>
      <c r="F745" s="86">
        <v>109.84307529</v>
      </c>
      <c r="G745" s="86">
        <v>274.60768820999999</v>
      </c>
      <c r="H745" s="86">
        <v>549.21537642999999</v>
      </c>
      <c r="I745" s="86">
        <v>0</v>
      </c>
      <c r="J745" s="86">
        <v>604.13691406999999</v>
      </c>
      <c r="K745" s="86">
        <v>713.97998934999998</v>
      </c>
      <c r="L745" s="86">
        <v>823.82306463999998</v>
      </c>
    </row>
    <row r="746" spans="1:12" ht="12.75" customHeight="1" x14ac:dyDescent="0.2">
      <c r="A746" s="85" t="s">
        <v>179</v>
      </c>
      <c r="B746" s="85">
        <v>17</v>
      </c>
      <c r="C746" s="86">
        <v>1034.10532459</v>
      </c>
      <c r="D746" s="86">
        <v>1029.31827445</v>
      </c>
      <c r="E746" s="86">
        <v>0</v>
      </c>
      <c r="F746" s="86">
        <v>102.93182745</v>
      </c>
      <c r="G746" s="86">
        <v>257.32956861000002</v>
      </c>
      <c r="H746" s="86">
        <v>514.65913723000006</v>
      </c>
      <c r="I746" s="86">
        <v>0</v>
      </c>
      <c r="J746" s="86">
        <v>566.12505094999995</v>
      </c>
      <c r="K746" s="86">
        <v>669.05687838999995</v>
      </c>
      <c r="L746" s="86">
        <v>771.98870583999997</v>
      </c>
    </row>
    <row r="747" spans="1:12" ht="12.75" customHeight="1" x14ac:dyDescent="0.2">
      <c r="A747" s="85" t="s">
        <v>179</v>
      </c>
      <c r="B747" s="85">
        <v>18</v>
      </c>
      <c r="C747" s="86">
        <v>946.87541294000005</v>
      </c>
      <c r="D747" s="86">
        <v>942.38768016999995</v>
      </c>
      <c r="E747" s="86">
        <v>0</v>
      </c>
      <c r="F747" s="86">
        <v>94.238768019999995</v>
      </c>
      <c r="G747" s="86">
        <v>235.59692003999999</v>
      </c>
      <c r="H747" s="86">
        <v>471.19384008999998</v>
      </c>
      <c r="I747" s="86">
        <v>0</v>
      </c>
      <c r="J747" s="86">
        <v>518.31322408999995</v>
      </c>
      <c r="K747" s="86">
        <v>612.55199211000001</v>
      </c>
      <c r="L747" s="86">
        <v>706.79076012999997</v>
      </c>
    </row>
    <row r="748" spans="1:12" ht="12.75" customHeight="1" x14ac:dyDescent="0.2">
      <c r="A748" s="85" t="s">
        <v>179</v>
      </c>
      <c r="B748" s="85">
        <v>19</v>
      </c>
      <c r="C748" s="86">
        <v>904.81378792999999</v>
      </c>
      <c r="D748" s="86">
        <v>900.60666352999999</v>
      </c>
      <c r="E748" s="86">
        <v>0</v>
      </c>
      <c r="F748" s="86">
        <v>90.060666350000005</v>
      </c>
      <c r="G748" s="86">
        <v>225.15166588</v>
      </c>
      <c r="H748" s="86">
        <v>450.30333177</v>
      </c>
      <c r="I748" s="86">
        <v>0</v>
      </c>
      <c r="J748" s="86">
        <v>495.33366494000001</v>
      </c>
      <c r="K748" s="86">
        <v>585.39433128999997</v>
      </c>
      <c r="L748" s="86">
        <v>675.45499765</v>
      </c>
    </row>
    <row r="749" spans="1:12" ht="12.75" customHeight="1" x14ac:dyDescent="0.2">
      <c r="A749" s="85" t="s">
        <v>179</v>
      </c>
      <c r="B749" s="85">
        <v>20</v>
      </c>
      <c r="C749" s="86">
        <v>899.55938690999994</v>
      </c>
      <c r="D749" s="86">
        <v>895.40022182999996</v>
      </c>
      <c r="E749" s="86">
        <v>0</v>
      </c>
      <c r="F749" s="86">
        <v>89.540022179999994</v>
      </c>
      <c r="G749" s="86">
        <v>223.85005545999999</v>
      </c>
      <c r="H749" s="86">
        <v>447.70011091999999</v>
      </c>
      <c r="I749" s="86">
        <v>0</v>
      </c>
      <c r="J749" s="86">
        <v>492.47012201000001</v>
      </c>
      <c r="K749" s="86">
        <v>582.01014419000001</v>
      </c>
      <c r="L749" s="86">
        <v>671.55016637000006</v>
      </c>
    </row>
    <row r="750" spans="1:12" ht="12.75" customHeight="1" x14ac:dyDescent="0.2">
      <c r="A750" s="85" t="s">
        <v>179</v>
      </c>
      <c r="B750" s="85">
        <v>21</v>
      </c>
      <c r="C750" s="86">
        <v>914.33380449000003</v>
      </c>
      <c r="D750" s="86">
        <v>910.18282542999998</v>
      </c>
      <c r="E750" s="86">
        <v>0</v>
      </c>
      <c r="F750" s="86">
        <v>91.018282540000001</v>
      </c>
      <c r="G750" s="86">
        <v>227.54570636</v>
      </c>
      <c r="H750" s="86">
        <v>455.09141271999999</v>
      </c>
      <c r="I750" s="86">
        <v>0</v>
      </c>
      <c r="J750" s="86">
        <v>500.60055398999998</v>
      </c>
      <c r="K750" s="86">
        <v>591.61883652999995</v>
      </c>
      <c r="L750" s="86">
        <v>682.63711907000004</v>
      </c>
    </row>
    <row r="751" spans="1:12" ht="12.75" customHeight="1" x14ac:dyDescent="0.2">
      <c r="A751" s="85" t="s">
        <v>179</v>
      </c>
      <c r="B751" s="85">
        <v>22</v>
      </c>
      <c r="C751" s="86">
        <v>926.55043458</v>
      </c>
      <c r="D751" s="86">
        <v>922.34566267000002</v>
      </c>
      <c r="E751" s="86">
        <v>0</v>
      </c>
      <c r="F751" s="86">
        <v>92.234566270000002</v>
      </c>
      <c r="G751" s="86">
        <v>230.58641567000001</v>
      </c>
      <c r="H751" s="86">
        <v>461.17283134000002</v>
      </c>
      <c r="I751" s="86">
        <v>0</v>
      </c>
      <c r="J751" s="86">
        <v>507.29011446999999</v>
      </c>
      <c r="K751" s="86">
        <v>599.52468074000001</v>
      </c>
      <c r="L751" s="86">
        <v>691.75924699999996</v>
      </c>
    </row>
    <row r="752" spans="1:12" ht="12.75" customHeight="1" x14ac:dyDescent="0.2">
      <c r="A752" s="85" t="s">
        <v>179</v>
      </c>
      <c r="B752" s="85">
        <v>23</v>
      </c>
      <c r="C752" s="86">
        <v>903.53121265000004</v>
      </c>
      <c r="D752" s="86">
        <v>899.47690362000003</v>
      </c>
      <c r="E752" s="86">
        <v>0</v>
      </c>
      <c r="F752" s="86">
        <v>89.947690359999996</v>
      </c>
      <c r="G752" s="86">
        <v>224.86922591000001</v>
      </c>
      <c r="H752" s="86">
        <v>449.73845181000002</v>
      </c>
      <c r="I752" s="86">
        <v>0</v>
      </c>
      <c r="J752" s="86">
        <v>494.71229699000003</v>
      </c>
      <c r="K752" s="86">
        <v>584.65998735000005</v>
      </c>
      <c r="L752" s="86">
        <v>674.60767771999997</v>
      </c>
    </row>
    <row r="753" spans="1:12" ht="12.75" customHeight="1" x14ac:dyDescent="0.2">
      <c r="A753" s="85" t="s">
        <v>179</v>
      </c>
      <c r="B753" s="85">
        <v>24</v>
      </c>
      <c r="C753" s="86">
        <v>955.76026133000005</v>
      </c>
      <c r="D753" s="86">
        <v>951.52758568000002</v>
      </c>
      <c r="E753" s="86">
        <v>0</v>
      </c>
      <c r="F753" s="86">
        <v>95.152758570000003</v>
      </c>
      <c r="G753" s="86">
        <v>237.88189642</v>
      </c>
      <c r="H753" s="86">
        <v>475.76379284000001</v>
      </c>
      <c r="I753" s="86">
        <v>0</v>
      </c>
      <c r="J753" s="86">
        <v>523.34017212000003</v>
      </c>
      <c r="K753" s="86">
        <v>618.49293068999998</v>
      </c>
      <c r="L753" s="86">
        <v>713.64568926000004</v>
      </c>
    </row>
    <row r="754" spans="1:12" ht="12.75" customHeight="1" x14ac:dyDescent="0.2">
      <c r="A754" s="85" t="s">
        <v>180</v>
      </c>
      <c r="B754" s="85">
        <v>1</v>
      </c>
      <c r="C754" s="86">
        <v>1110.08476159</v>
      </c>
      <c r="D754" s="86">
        <v>1105.1420081599999</v>
      </c>
      <c r="E754" s="86">
        <v>0</v>
      </c>
      <c r="F754" s="86">
        <v>110.51420082</v>
      </c>
      <c r="G754" s="86">
        <v>276.28550203999998</v>
      </c>
      <c r="H754" s="86">
        <v>552.57100407999997</v>
      </c>
      <c r="I754" s="86">
        <v>0</v>
      </c>
      <c r="J754" s="86">
        <v>607.82810448999999</v>
      </c>
      <c r="K754" s="86">
        <v>718.34230530000002</v>
      </c>
      <c r="L754" s="86">
        <v>828.85650611999995</v>
      </c>
    </row>
    <row r="755" spans="1:12" ht="12.75" customHeight="1" x14ac:dyDescent="0.2">
      <c r="A755" s="85" t="s">
        <v>180</v>
      </c>
      <c r="B755" s="85">
        <v>2</v>
      </c>
      <c r="C755" s="86">
        <v>1187.9275387600001</v>
      </c>
      <c r="D755" s="86">
        <v>1182.43853627</v>
      </c>
      <c r="E755" s="86">
        <v>0</v>
      </c>
      <c r="F755" s="86">
        <v>118.24385363</v>
      </c>
      <c r="G755" s="86">
        <v>295.60963407000003</v>
      </c>
      <c r="H755" s="86">
        <v>591.21926814000005</v>
      </c>
      <c r="I755" s="86">
        <v>0</v>
      </c>
      <c r="J755" s="86">
        <v>650.34119495000004</v>
      </c>
      <c r="K755" s="86">
        <v>768.58504858000003</v>
      </c>
      <c r="L755" s="86">
        <v>886.82890220000002</v>
      </c>
    </row>
    <row r="756" spans="1:12" ht="12.75" customHeight="1" x14ac:dyDescent="0.2">
      <c r="A756" s="85" t="s">
        <v>180</v>
      </c>
      <c r="B756" s="85">
        <v>3</v>
      </c>
      <c r="C756" s="86">
        <v>1209.86609097</v>
      </c>
      <c r="D756" s="86">
        <v>1203.8615356400001</v>
      </c>
      <c r="E756" s="86">
        <v>0</v>
      </c>
      <c r="F756" s="86">
        <v>120.38615356</v>
      </c>
      <c r="G756" s="86">
        <v>300.96538391000001</v>
      </c>
      <c r="H756" s="86">
        <v>601.93076782000003</v>
      </c>
      <c r="I756" s="86">
        <v>0</v>
      </c>
      <c r="J756" s="86">
        <v>662.12384459999998</v>
      </c>
      <c r="K756" s="86">
        <v>782.50999817000002</v>
      </c>
      <c r="L756" s="86">
        <v>902.89615173000004</v>
      </c>
    </row>
    <row r="757" spans="1:12" ht="12.75" customHeight="1" x14ac:dyDescent="0.2">
      <c r="A757" s="85" t="s">
        <v>180</v>
      </c>
      <c r="B757" s="85">
        <v>4</v>
      </c>
      <c r="C757" s="86">
        <v>1211.24823004</v>
      </c>
      <c r="D757" s="86">
        <v>1205.53109877</v>
      </c>
      <c r="E757" s="86">
        <v>0</v>
      </c>
      <c r="F757" s="86">
        <v>120.55310987999999</v>
      </c>
      <c r="G757" s="86">
        <v>301.38277469000002</v>
      </c>
      <c r="H757" s="86">
        <v>602.76554939000005</v>
      </c>
      <c r="I757" s="86">
        <v>0</v>
      </c>
      <c r="J757" s="86">
        <v>663.04210432000002</v>
      </c>
      <c r="K757" s="86">
        <v>783.59521419999999</v>
      </c>
      <c r="L757" s="86">
        <v>904.14832407999995</v>
      </c>
    </row>
    <row r="758" spans="1:12" ht="12.75" customHeight="1" x14ac:dyDescent="0.2">
      <c r="A758" s="85" t="s">
        <v>180</v>
      </c>
      <c r="B758" s="85">
        <v>5</v>
      </c>
      <c r="C758" s="86">
        <v>1209.5130853600001</v>
      </c>
      <c r="D758" s="86">
        <v>1204.0730287199999</v>
      </c>
      <c r="E758" s="86">
        <v>0</v>
      </c>
      <c r="F758" s="86">
        <v>120.40730287</v>
      </c>
      <c r="G758" s="86">
        <v>301.01825717999998</v>
      </c>
      <c r="H758" s="86">
        <v>602.03651435999996</v>
      </c>
      <c r="I758" s="86">
        <v>0</v>
      </c>
      <c r="J758" s="86">
        <v>662.2401658</v>
      </c>
      <c r="K758" s="86">
        <v>782.64746866999997</v>
      </c>
      <c r="L758" s="86">
        <v>903.05477154000005</v>
      </c>
    </row>
    <row r="759" spans="1:12" ht="12.75" customHeight="1" x14ac:dyDescent="0.2">
      <c r="A759" s="85" t="s">
        <v>180</v>
      </c>
      <c r="B759" s="85">
        <v>6</v>
      </c>
      <c r="C759" s="86">
        <v>1210.8770011199999</v>
      </c>
      <c r="D759" s="86">
        <v>1205.52975909</v>
      </c>
      <c r="E759" s="86">
        <v>0</v>
      </c>
      <c r="F759" s="86">
        <v>120.55297591</v>
      </c>
      <c r="G759" s="86">
        <v>301.38243977000002</v>
      </c>
      <c r="H759" s="86">
        <v>602.76487955000005</v>
      </c>
      <c r="I759" s="86">
        <v>0</v>
      </c>
      <c r="J759" s="86">
        <v>663.04136749999998</v>
      </c>
      <c r="K759" s="86">
        <v>783.59434340999996</v>
      </c>
      <c r="L759" s="86">
        <v>904.14731931999995</v>
      </c>
    </row>
    <row r="760" spans="1:12" ht="12.75" customHeight="1" x14ac:dyDescent="0.2">
      <c r="A760" s="85" t="s">
        <v>180</v>
      </c>
      <c r="B760" s="85">
        <v>7</v>
      </c>
      <c r="C760" s="86">
        <v>1194.6601905</v>
      </c>
      <c r="D760" s="86">
        <v>1189.307458</v>
      </c>
      <c r="E760" s="86">
        <v>0</v>
      </c>
      <c r="F760" s="86">
        <v>118.9307458</v>
      </c>
      <c r="G760" s="86">
        <v>297.3268645</v>
      </c>
      <c r="H760" s="86">
        <v>594.653729</v>
      </c>
      <c r="I760" s="86">
        <v>0</v>
      </c>
      <c r="J760" s="86">
        <v>654.11910190000003</v>
      </c>
      <c r="K760" s="86">
        <v>773.04984769999999</v>
      </c>
      <c r="L760" s="86">
        <v>891.98059350000005</v>
      </c>
    </row>
    <row r="761" spans="1:12" ht="12.75" customHeight="1" x14ac:dyDescent="0.2">
      <c r="A761" s="85" t="s">
        <v>180</v>
      </c>
      <c r="B761" s="85">
        <v>8</v>
      </c>
      <c r="C761" s="86">
        <v>1143.26294575</v>
      </c>
      <c r="D761" s="86">
        <v>1138.0220121499999</v>
      </c>
      <c r="E761" s="86">
        <v>0</v>
      </c>
      <c r="F761" s="86">
        <v>113.80220122</v>
      </c>
      <c r="G761" s="86">
        <v>284.50550304000001</v>
      </c>
      <c r="H761" s="86">
        <v>569.01100608000002</v>
      </c>
      <c r="I761" s="86">
        <v>0</v>
      </c>
      <c r="J761" s="86">
        <v>625.91210667999997</v>
      </c>
      <c r="K761" s="86">
        <v>739.71430789999999</v>
      </c>
      <c r="L761" s="86">
        <v>853.51650911000002</v>
      </c>
    </row>
    <row r="762" spans="1:12" ht="12.75" customHeight="1" x14ac:dyDescent="0.2">
      <c r="A762" s="85" t="s">
        <v>180</v>
      </c>
      <c r="B762" s="85">
        <v>9</v>
      </c>
      <c r="C762" s="86">
        <v>1062.3283680100001</v>
      </c>
      <c r="D762" s="86">
        <v>1056.6747636099999</v>
      </c>
      <c r="E762" s="86">
        <v>0</v>
      </c>
      <c r="F762" s="86">
        <v>105.66747635999999</v>
      </c>
      <c r="G762" s="86">
        <v>264.1686909</v>
      </c>
      <c r="H762" s="86">
        <v>528.33738181000001</v>
      </c>
      <c r="I762" s="86">
        <v>0</v>
      </c>
      <c r="J762" s="86">
        <v>581.17111998999997</v>
      </c>
      <c r="K762" s="86">
        <v>686.83859634999999</v>
      </c>
      <c r="L762" s="86">
        <v>792.50607271000001</v>
      </c>
    </row>
    <row r="763" spans="1:12" ht="12.75" customHeight="1" x14ac:dyDescent="0.2">
      <c r="A763" s="85" t="s">
        <v>180</v>
      </c>
      <c r="B763" s="85">
        <v>10</v>
      </c>
      <c r="C763" s="86">
        <v>959.28144364000002</v>
      </c>
      <c r="D763" s="86">
        <v>954.06496480999999</v>
      </c>
      <c r="E763" s="86">
        <v>0</v>
      </c>
      <c r="F763" s="86">
        <v>95.406496480000001</v>
      </c>
      <c r="G763" s="86">
        <v>238.5162412</v>
      </c>
      <c r="H763" s="86">
        <v>477.03248241</v>
      </c>
      <c r="I763" s="86">
        <v>0</v>
      </c>
      <c r="J763" s="86">
        <v>524.73573065000005</v>
      </c>
      <c r="K763" s="86">
        <v>620.14222713000004</v>
      </c>
      <c r="L763" s="86">
        <v>715.54872361000002</v>
      </c>
    </row>
    <row r="764" spans="1:12" ht="12.75" customHeight="1" x14ac:dyDescent="0.2">
      <c r="A764" s="85" t="s">
        <v>180</v>
      </c>
      <c r="B764" s="85">
        <v>11</v>
      </c>
      <c r="C764" s="86">
        <v>949.54883691999999</v>
      </c>
      <c r="D764" s="86">
        <v>944.33589266000001</v>
      </c>
      <c r="E764" s="86">
        <v>0</v>
      </c>
      <c r="F764" s="86">
        <v>94.433589269999999</v>
      </c>
      <c r="G764" s="86">
        <v>236.08397317000001</v>
      </c>
      <c r="H764" s="86">
        <v>472.16794633000001</v>
      </c>
      <c r="I764" s="86">
        <v>0</v>
      </c>
      <c r="J764" s="86">
        <v>519.38474096000004</v>
      </c>
      <c r="K764" s="86">
        <v>613.81833023000002</v>
      </c>
      <c r="L764" s="86">
        <v>708.25191949999999</v>
      </c>
    </row>
    <row r="765" spans="1:12" ht="12.75" customHeight="1" x14ac:dyDescent="0.2">
      <c r="A765" s="85" t="s">
        <v>180</v>
      </c>
      <c r="B765" s="85">
        <v>12</v>
      </c>
      <c r="C765" s="86">
        <v>1019.2909187499999</v>
      </c>
      <c r="D765" s="86">
        <v>1014.44486979</v>
      </c>
      <c r="E765" s="86">
        <v>0</v>
      </c>
      <c r="F765" s="86">
        <v>101.44448697999999</v>
      </c>
      <c r="G765" s="86">
        <v>253.61121745</v>
      </c>
      <c r="H765" s="86">
        <v>507.2224349</v>
      </c>
      <c r="I765" s="86">
        <v>0</v>
      </c>
      <c r="J765" s="86">
        <v>557.94467838000003</v>
      </c>
      <c r="K765" s="86">
        <v>659.38916535999999</v>
      </c>
      <c r="L765" s="86">
        <v>760.83365233999996</v>
      </c>
    </row>
    <row r="766" spans="1:12" ht="12.75" customHeight="1" x14ac:dyDescent="0.2">
      <c r="A766" s="85" t="s">
        <v>180</v>
      </c>
      <c r="B766" s="85">
        <v>13</v>
      </c>
      <c r="C766" s="86">
        <v>1073.0544372500001</v>
      </c>
      <c r="D766" s="86">
        <v>1067.80023514</v>
      </c>
      <c r="E766" s="86">
        <v>0</v>
      </c>
      <c r="F766" s="86">
        <v>106.78002351000001</v>
      </c>
      <c r="G766" s="86">
        <v>266.95005879000001</v>
      </c>
      <c r="H766" s="86">
        <v>533.90011757000002</v>
      </c>
      <c r="I766" s="86">
        <v>0</v>
      </c>
      <c r="J766" s="86">
        <v>587.29012933000001</v>
      </c>
      <c r="K766" s="86">
        <v>694.07015283999999</v>
      </c>
      <c r="L766" s="86">
        <v>800.85017635999998</v>
      </c>
    </row>
    <row r="767" spans="1:12" ht="12.75" customHeight="1" x14ac:dyDescent="0.2">
      <c r="A767" s="85" t="s">
        <v>180</v>
      </c>
      <c r="B767" s="85">
        <v>14</v>
      </c>
      <c r="C767" s="86">
        <v>1120.8760240900001</v>
      </c>
      <c r="D767" s="86">
        <v>1115.7394438900001</v>
      </c>
      <c r="E767" s="86">
        <v>0</v>
      </c>
      <c r="F767" s="86">
        <v>111.57394438999999</v>
      </c>
      <c r="G767" s="86">
        <v>278.93486096999999</v>
      </c>
      <c r="H767" s="86">
        <v>557.86972194999998</v>
      </c>
      <c r="I767" s="86">
        <v>0</v>
      </c>
      <c r="J767" s="86">
        <v>613.65669414000001</v>
      </c>
      <c r="K767" s="86">
        <v>725.23063852999996</v>
      </c>
      <c r="L767" s="86">
        <v>836.80458292000003</v>
      </c>
    </row>
    <row r="768" spans="1:12" ht="12.75" customHeight="1" x14ac:dyDescent="0.2">
      <c r="A768" s="85" t="s">
        <v>180</v>
      </c>
      <c r="B768" s="85">
        <v>15</v>
      </c>
      <c r="C768" s="86">
        <v>1117.54272292</v>
      </c>
      <c r="D768" s="86">
        <v>1112.32182762</v>
      </c>
      <c r="E768" s="86">
        <v>0</v>
      </c>
      <c r="F768" s="86">
        <v>111.23218276</v>
      </c>
      <c r="G768" s="86">
        <v>278.08045691000001</v>
      </c>
      <c r="H768" s="86">
        <v>556.16091381000001</v>
      </c>
      <c r="I768" s="86">
        <v>0</v>
      </c>
      <c r="J768" s="86">
        <v>611.77700518999995</v>
      </c>
      <c r="K768" s="86">
        <v>723.00918794999995</v>
      </c>
      <c r="L768" s="86">
        <v>834.24137071999996</v>
      </c>
    </row>
    <row r="769" spans="1:12" ht="12.75" customHeight="1" x14ac:dyDescent="0.2">
      <c r="A769" s="85" t="s">
        <v>180</v>
      </c>
      <c r="B769" s="85">
        <v>16</v>
      </c>
      <c r="C769" s="86">
        <v>1108.12916625</v>
      </c>
      <c r="D769" s="86">
        <v>1102.90945014</v>
      </c>
      <c r="E769" s="86">
        <v>0</v>
      </c>
      <c r="F769" s="86">
        <v>110.29094501</v>
      </c>
      <c r="G769" s="86">
        <v>275.72736254</v>
      </c>
      <c r="H769" s="86">
        <v>551.45472506999999</v>
      </c>
      <c r="I769" s="86">
        <v>0</v>
      </c>
      <c r="J769" s="86">
        <v>606.60019757999999</v>
      </c>
      <c r="K769" s="86">
        <v>716.89114258999996</v>
      </c>
      <c r="L769" s="86">
        <v>827.18208761000005</v>
      </c>
    </row>
    <row r="770" spans="1:12" ht="12.75" customHeight="1" x14ac:dyDescent="0.2">
      <c r="A770" s="85" t="s">
        <v>180</v>
      </c>
      <c r="B770" s="85">
        <v>17</v>
      </c>
      <c r="C770" s="86">
        <v>1038.8654509</v>
      </c>
      <c r="D770" s="86">
        <v>1033.36717165</v>
      </c>
      <c r="E770" s="86">
        <v>0</v>
      </c>
      <c r="F770" s="86">
        <v>103.33671717</v>
      </c>
      <c r="G770" s="86">
        <v>258.34179290999998</v>
      </c>
      <c r="H770" s="86">
        <v>516.68358582999997</v>
      </c>
      <c r="I770" s="86">
        <v>0</v>
      </c>
      <c r="J770" s="86">
        <v>568.35194440999999</v>
      </c>
      <c r="K770" s="86">
        <v>671.68866157000002</v>
      </c>
      <c r="L770" s="86">
        <v>775.02537873999995</v>
      </c>
    </row>
    <row r="771" spans="1:12" ht="12.75" customHeight="1" x14ac:dyDescent="0.2">
      <c r="A771" s="85" t="s">
        <v>180</v>
      </c>
      <c r="B771" s="85">
        <v>18</v>
      </c>
      <c r="C771" s="86">
        <v>956.48591117000001</v>
      </c>
      <c r="D771" s="86">
        <v>951.47193160999996</v>
      </c>
      <c r="E771" s="86">
        <v>0</v>
      </c>
      <c r="F771" s="86">
        <v>95.14719316</v>
      </c>
      <c r="G771" s="86">
        <v>237.86798289999999</v>
      </c>
      <c r="H771" s="86">
        <v>475.73596580999998</v>
      </c>
      <c r="I771" s="86">
        <v>0</v>
      </c>
      <c r="J771" s="86">
        <v>523.30956239</v>
      </c>
      <c r="K771" s="86">
        <v>618.45675555000003</v>
      </c>
      <c r="L771" s="86">
        <v>713.60394871000005</v>
      </c>
    </row>
    <row r="772" spans="1:12" ht="12.75" customHeight="1" x14ac:dyDescent="0.2">
      <c r="A772" s="85" t="s">
        <v>180</v>
      </c>
      <c r="B772" s="85">
        <v>19</v>
      </c>
      <c r="C772" s="86">
        <v>914.27847095000004</v>
      </c>
      <c r="D772" s="86">
        <v>909.38224934000004</v>
      </c>
      <c r="E772" s="86">
        <v>0</v>
      </c>
      <c r="F772" s="86">
        <v>90.938224930000004</v>
      </c>
      <c r="G772" s="86">
        <v>227.34556233999999</v>
      </c>
      <c r="H772" s="86">
        <v>454.69112467000002</v>
      </c>
      <c r="I772" s="86">
        <v>0</v>
      </c>
      <c r="J772" s="86">
        <v>500.16023713999999</v>
      </c>
      <c r="K772" s="86">
        <v>591.09846206999998</v>
      </c>
      <c r="L772" s="86">
        <v>682.03668701000004</v>
      </c>
    </row>
    <row r="773" spans="1:12" ht="12.75" customHeight="1" x14ac:dyDescent="0.2">
      <c r="A773" s="85" t="s">
        <v>180</v>
      </c>
      <c r="B773" s="85">
        <v>20</v>
      </c>
      <c r="C773" s="86">
        <v>911.40175909000004</v>
      </c>
      <c r="D773" s="86">
        <v>906.94820364999998</v>
      </c>
      <c r="E773" s="86">
        <v>0</v>
      </c>
      <c r="F773" s="86">
        <v>90.694820370000002</v>
      </c>
      <c r="G773" s="86">
        <v>226.73705090999999</v>
      </c>
      <c r="H773" s="86">
        <v>453.47410183</v>
      </c>
      <c r="I773" s="86">
        <v>0</v>
      </c>
      <c r="J773" s="86">
        <v>498.82151200999999</v>
      </c>
      <c r="K773" s="86">
        <v>589.51633236999999</v>
      </c>
      <c r="L773" s="86">
        <v>680.21115273999999</v>
      </c>
    </row>
    <row r="774" spans="1:12" ht="12.75" customHeight="1" x14ac:dyDescent="0.2">
      <c r="A774" s="85" t="s">
        <v>180</v>
      </c>
      <c r="B774" s="85">
        <v>21</v>
      </c>
      <c r="C774" s="86">
        <v>925.04759367999998</v>
      </c>
      <c r="D774" s="86">
        <v>920.66211023999995</v>
      </c>
      <c r="E774" s="86">
        <v>0</v>
      </c>
      <c r="F774" s="86">
        <v>92.066211019999997</v>
      </c>
      <c r="G774" s="86">
        <v>230.16552755999999</v>
      </c>
      <c r="H774" s="86">
        <v>460.33105511999997</v>
      </c>
      <c r="I774" s="86">
        <v>0</v>
      </c>
      <c r="J774" s="86">
        <v>506.36416063000001</v>
      </c>
      <c r="K774" s="86">
        <v>598.43037165999999</v>
      </c>
      <c r="L774" s="86">
        <v>690.49658267999996</v>
      </c>
    </row>
    <row r="775" spans="1:12" ht="12.75" customHeight="1" x14ac:dyDescent="0.2">
      <c r="A775" s="85" t="s">
        <v>180</v>
      </c>
      <c r="B775" s="85">
        <v>22</v>
      </c>
      <c r="C775" s="86">
        <v>930.72494893999999</v>
      </c>
      <c r="D775" s="86">
        <v>926.32636792999995</v>
      </c>
      <c r="E775" s="86">
        <v>0</v>
      </c>
      <c r="F775" s="86">
        <v>92.632636790000006</v>
      </c>
      <c r="G775" s="86">
        <v>231.58159198000001</v>
      </c>
      <c r="H775" s="86">
        <v>463.16318396999998</v>
      </c>
      <c r="I775" s="86">
        <v>0</v>
      </c>
      <c r="J775" s="86">
        <v>509.47950236000003</v>
      </c>
      <c r="K775" s="86">
        <v>602.11213914999996</v>
      </c>
      <c r="L775" s="86">
        <v>694.74477594999996</v>
      </c>
    </row>
    <row r="776" spans="1:12" ht="12.75" customHeight="1" x14ac:dyDescent="0.2">
      <c r="A776" s="85" t="s">
        <v>180</v>
      </c>
      <c r="B776" s="85">
        <v>23</v>
      </c>
      <c r="C776" s="86">
        <v>899.68543824999995</v>
      </c>
      <c r="D776" s="86">
        <v>895.35558615000002</v>
      </c>
      <c r="E776" s="86">
        <v>0</v>
      </c>
      <c r="F776" s="86">
        <v>89.535558620000003</v>
      </c>
      <c r="G776" s="86">
        <v>223.83889654000001</v>
      </c>
      <c r="H776" s="86">
        <v>447.67779308000001</v>
      </c>
      <c r="I776" s="86">
        <v>0</v>
      </c>
      <c r="J776" s="86">
        <v>492.44557237999999</v>
      </c>
      <c r="K776" s="86">
        <v>581.981131</v>
      </c>
      <c r="L776" s="86">
        <v>671.51668960999996</v>
      </c>
    </row>
    <row r="777" spans="1:12" ht="12.75" customHeight="1" x14ac:dyDescent="0.2">
      <c r="A777" s="85" t="s">
        <v>180</v>
      </c>
      <c r="B777" s="85">
        <v>24</v>
      </c>
      <c r="C777" s="86">
        <v>942.41658702999996</v>
      </c>
      <c r="D777" s="86">
        <v>937.93489892000002</v>
      </c>
      <c r="E777" s="86">
        <v>0</v>
      </c>
      <c r="F777" s="86">
        <v>93.793489890000004</v>
      </c>
      <c r="G777" s="86">
        <v>234.48372473000001</v>
      </c>
      <c r="H777" s="86">
        <v>468.96744946000001</v>
      </c>
      <c r="I777" s="86">
        <v>0</v>
      </c>
      <c r="J777" s="86">
        <v>515.86419440999998</v>
      </c>
      <c r="K777" s="86">
        <v>609.65768430000003</v>
      </c>
      <c r="L777" s="86">
        <v>703.45117418999996</v>
      </c>
    </row>
    <row r="778" spans="1:12" ht="12.75" customHeight="1" x14ac:dyDescent="0.2"/>
  </sheetData>
  <sheetProtection password="FD97" sheet="1" objects="1" scenarios="1" formatCells="0" formatColumns="0" formatRows="0" insertColumns="0" insertRows="0" insertHyperlinks="0" deleteColumns="0" deleteRows="0" sort="0" autoFilter="0" pivotTables="0"/>
  <mergeCells count="33">
    <mergeCell ref="I32:L32"/>
    <mergeCell ref="A32:A33"/>
    <mergeCell ref="B32:B33"/>
    <mergeCell ref="C32:C33"/>
    <mergeCell ref="D32:D33"/>
    <mergeCell ref="E32:H32"/>
    <mergeCell ref="A17:B17"/>
    <mergeCell ref="A18:B18"/>
    <mergeCell ref="A20:B20"/>
    <mergeCell ref="A21:B21"/>
    <mergeCell ref="A30:A31"/>
    <mergeCell ref="B30:B31"/>
    <mergeCell ref="A25:B25"/>
    <mergeCell ref="A26:B26"/>
    <mergeCell ref="A27:B27"/>
    <mergeCell ref="A23:B23"/>
    <mergeCell ref="A24:B24"/>
    <mergeCell ref="E30:H30"/>
    <mergeCell ref="I30:L30"/>
    <mergeCell ref="E31:H31"/>
    <mergeCell ref="I31:L31"/>
    <mergeCell ref="A4:B4"/>
    <mergeCell ref="A6:B6"/>
    <mergeCell ref="A7:B7"/>
    <mergeCell ref="A8:B8"/>
    <mergeCell ref="A5:B5"/>
    <mergeCell ref="A10:B10"/>
    <mergeCell ref="A11:B11"/>
    <mergeCell ref="A12:B12"/>
    <mergeCell ref="A13:B13"/>
    <mergeCell ref="A14:B14"/>
    <mergeCell ref="A15:B15"/>
    <mergeCell ref="A16:B16"/>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2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25" r:id="rId4"/>
      </mc:Fallback>
    </mc:AlternateContent>
    <mc:AlternateContent xmlns:mc="http://schemas.openxmlformats.org/markup-compatibility/2006">
      <mc:Choice Requires="x14">
        <oleObject progId="Equation.3" shapeId="102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26" r:id="rId6"/>
      </mc:Fallback>
    </mc:AlternateContent>
    <mc:AlternateContent xmlns:mc="http://schemas.openxmlformats.org/markup-compatibility/2006">
      <mc:Choice Requires="x14">
        <oleObject progId="Equation.3" shapeId="102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27" r:id="rId8"/>
      </mc:Fallback>
    </mc:AlternateContent>
    <mc:AlternateContent xmlns:mc="http://schemas.openxmlformats.org/markup-compatibility/2006">
      <mc:Choice Requires="x14">
        <oleObject progId="Equation.3" shapeId="102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28" r:id="rId10"/>
      </mc:Fallback>
    </mc:AlternateContent>
    <mc:AlternateContent xmlns:mc="http://schemas.openxmlformats.org/markup-compatibility/2006">
      <mc:Choice Requires="x14">
        <oleObject progId="Equation.3" shapeId="1029"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29" r:id="rId12"/>
      </mc:Fallback>
    </mc:AlternateContent>
    <mc:AlternateContent xmlns:mc="http://schemas.openxmlformats.org/markup-compatibility/2006">
      <mc:Choice Requires="x14">
        <oleObject progId="Equation.3" shapeId="1030" r:id="rId14">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30" r:id="rId14"/>
      </mc:Fallback>
    </mc:AlternateContent>
    <mc:AlternateContent xmlns:mc="http://schemas.openxmlformats.org/markup-compatibility/2006">
      <mc:Choice Requires="x14">
        <oleObject progId="Equation.3" shapeId="1031" r:id="rId1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31" r:id="rId16"/>
      </mc:Fallback>
    </mc:AlternateContent>
    <mc:AlternateContent xmlns:mc="http://schemas.openxmlformats.org/markup-compatibility/2006">
      <mc:Choice Requires="x14">
        <oleObject progId="Equation.3" shapeId="1032" r:id="rId18">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32" r:id="rId18"/>
      </mc:Fallback>
    </mc:AlternateContent>
    <mc:AlternateContent xmlns:mc="http://schemas.openxmlformats.org/markup-compatibility/2006">
      <mc:Choice Requires="x14">
        <oleObject progId="Equation.3" shapeId="1033" r:id="rId20">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33" r:id="rId20"/>
      </mc:Fallback>
    </mc:AlternateContent>
    <mc:AlternateContent xmlns:mc="http://schemas.openxmlformats.org/markup-compatibility/2006">
      <mc:Choice Requires="x14">
        <oleObject progId="Equation.3" shapeId="1034" r:id="rId22">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34" r:id="rId22"/>
      </mc:Fallback>
    </mc:AlternateContent>
    <mc:AlternateContent xmlns:mc="http://schemas.openxmlformats.org/markup-compatibility/2006">
      <mc:Choice Requires="x14">
        <oleObject progId="Equation.3" shapeId="1035" r:id="rId2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35" r:id="rId24"/>
      </mc:Fallback>
    </mc:AlternateContent>
    <mc:AlternateContent xmlns:mc="http://schemas.openxmlformats.org/markup-compatibility/2006">
      <mc:Choice Requires="x14">
        <oleObject progId="Equation.3" shapeId="1036" r:id="rId26">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36" r:id="rId26"/>
      </mc:Fallback>
    </mc:AlternateContent>
    <mc:AlternateContent xmlns:mc="http://schemas.openxmlformats.org/markup-compatibility/2006">
      <mc:Choice Requires="x14">
        <oleObject progId="Equation.3" shapeId="1037" r:id="rId2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37" r:id="rId28"/>
      </mc:Fallback>
    </mc:AlternateContent>
    <mc:AlternateContent xmlns:mc="http://schemas.openxmlformats.org/markup-compatibility/2006">
      <mc:Choice Requires="x14">
        <oleObject progId="Equation.3" shapeId="1038" r:id="rId30">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38" r:id="rId30"/>
      </mc:Fallback>
    </mc:AlternateContent>
    <mc:AlternateContent xmlns:mc="http://schemas.openxmlformats.org/markup-compatibility/2006">
      <mc:Choice Requires="x14">
        <oleObject progId="Equation.3" shapeId="1039"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39" r:id="rId32"/>
      </mc:Fallback>
    </mc:AlternateContent>
    <mc:AlternateContent xmlns:mc="http://schemas.openxmlformats.org/markup-compatibility/2006">
      <mc:Choice Requires="x14">
        <oleObject progId="Equation.3" shapeId="1040"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40" r:id="rId33"/>
      </mc:Fallback>
    </mc:AlternateContent>
    <mc:AlternateContent xmlns:mc="http://schemas.openxmlformats.org/markup-compatibility/2006">
      <mc:Choice Requires="x14">
        <oleObject progId="Equation.3" shapeId="1041"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41" r:id="rId34"/>
      </mc:Fallback>
    </mc:AlternateContent>
    <mc:AlternateContent xmlns:mc="http://schemas.openxmlformats.org/markup-compatibility/2006">
      <mc:Choice Requires="x14">
        <oleObject progId="Equation.3" shapeId="1042"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42" r:id="rId35"/>
      </mc:Fallback>
    </mc:AlternateContent>
    <mc:AlternateContent xmlns:mc="http://schemas.openxmlformats.org/markup-compatibility/2006">
      <mc:Choice Requires="x14">
        <oleObject progId="Equation.3" shapeId="1043"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43" r:id="rId36"/>
      </mc:Fallback>
    </mc:AlternateContent>
    <mc:AlternateContent xmlns:mc="http://schemas.openxmlformats.org/markup-compatibility/2006">
      <mc:Choice Requires="x14">
        <oleObject progId="Equation.3" shapeId="1044" r:id="rId37">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44" r:id="rId37"/>
      </mc:Fallback>
    </mc:AlternateContent>
    <mc:AlternateContent xmlns:mc="http://schemas.openxmlformats.org/markup-compatibility/2006">
      <mc:Choice Requires="x14">
        <oleObject progId="Equation.3" shapeId="1045" r:id="rId38">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45" r:id="rId38"/>
      </mc:Fallback>
    </mc:AlternateContent>
    <mc:AlternateContent xmlns:mc="http://schemas.openxmlformats.org/markup-compatibility/2006">
      <mc:Choice Requires="x14">
        <oleObject progId="Equation.3" shapeId="1046" r:id="rId39">
          <objectPr defaultSize="0" autoPict="0" r:id="rId19">
            <anchor moveWithCells="1" sizeWithCells="1">
              <from>
                <xdr:col>5</xdr:col>
                <xdr:colOff>352425</xdr:colOff>
                <xdr:row>30</xdr:row>
                <xdr:rowOff>161925</xdr:rowOff>
              </from>
              <to>
                <xdr:col>6</xdr:col>
                <xdr:colOff>314325</xdr:colOff>
                <xdr:row>32</xdr:row>
                <xdr:rowOff>19050</xdr:rowOff>
              </to>
            </anchor>
          </objectPr>
        </oleObject>
      </mc:Choice>
      <mc:Fallback>
        <oleObject progId="Equation.3" shapeId="1046" r:id="rId39"/>
      </mc:Fallback>
    </mc:AlternateContent>
    <mc:AlternateContent xmlns:mc="http://schemas.openxmlformats.org/markup-compatibility/2006">
      <mc:Choice Requires="x14">
        <oleObject progId="Equation.3" shapeId="1047" r:id="rId40">
          <objectPr defaultSize="0" autoPict="0" r:id="rId21">
            <anchor moveWithCells="1" sizeWithCells="1">
              <from>
                <xdr:col>9</xdr:col>
                <xdr:colOff>238125</xdr:colOff>
                <xdr:row>30</xdr:row>
                <xdr:rowOff>161925</xdr:rowOff>
              </from>
              <to>
                <xdr:col>10</xdr:col>
                <xdr:colOff>228600</xdr:colOff>
                <xdr:row>32</xdr:row>
                <xdr:rowOff>47625</xdr:rowOff>
              </to>
            </anchor>
          </objectPr>
        </oleObject>
      </mc:Choice>
      <mc:Fallback>
        <oleObject progId="Equation.3" shapeId="1047" r:id="rId40"/>
      </mc:Fallback>
    </mc:AlternateContent>
    <mc:AlternateContent xmlns:mc="http://schemas.openxmlformats.org/markup-compatibility/2006">
      <mc:Choice Requires="x14">
        <oleObject progId="Equation.3" shapeId="1048" r:id="rId41">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48" r:id="rId41"/>
      </mc:Fallback>
    </mc:AlternateContent>
    <mc:AlternateContent xmlns:mc="http://schemas.openxmlformats.org/markup-compatibility/2006">
      <mc:Choice Requires="x14">
        <oleObject progId="Equation.3" shapeId="1049" r:id="rId42">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49" r:id="rId42"/>
      </mc:Fallback>
    </mc:AlternateContent>
    <mc:AlternateContent xmlns:mc="http://schemas.openxmlformats.org/markup-compatibility/2006">
      <mc:Choice Requires="x14">
        <oleObject progId="Equation.3" shapeId="1050" r:id="rId43">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50" r:id="rId43"/>
      </mc:Fallback>
    </mc:AlternateContent>
    <mc:AlternateContent xmlns:mc="http://schemas.openxmlformats.org/markup-compatibility/2006">
      <mc:Choice Requires="x14">
        <oleObject progId="Equation.3" shapeId="1051" r:id="rId44">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51" r:id="rId44"/>
      </mc:Fallback>
    </mc:AlternateContent>
    <mc:AlternateContent xmlns:mc="http://schemas.openxmlformats.org/markup-compatibility/2006">
      <mc:Choice Requires="x14">
        <oleObject progId="Equation.3" shapeId="1052" r:id="rId45">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52" r:id="rId45"/>
      </mc:Fallback>
    </mc:AlternateContent>
    <mc:AlternateContent xmlns:mc="http://schemas.openxmlformats.org/markup-compatibility/2006">
      <mc:Choice Requires="x14">
        <oleObject progId="Equation.3" shapeId="1053" r:id="rId46">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53" r:id="rId46"/>
      </mc:Fallback>
    </mc:AlternateContent>
    <mc:AlternateContent xmlns:mc="http://schemas.openxmlformats.org/markup-compatibility/2006">
      <mc:Choice Requires="x14">
        <oleObject progId="Equation.3" shapeId="1054" r:id="rId47">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54" r:id="rId47"/>
      </mc:Fallback>
    </mc:AlternateContent>
    <mc:AlternateContent xmlns:mc="http://schemas.openxmlformats.org/markup-compatibility/2006">
      <mc:Choice Requires="x14">
        <oleObject progId="Equation.3" shapeId="1055" r:id="rId4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55" r:id="rId48"/>
      </mc:Fallback>
    </mc:AlternateContent>
    <mc:AlternateContent xmlns:mc="http://schemas.openxmlformats.org/markup-compatibility/2006">
      <mc:Choice Requires="x14">
        <oleObject progId="Equation.3" shapeId="1056" r:id="rId49">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56" r:id="rId49"/>
      </mc:Fallback>
    </mc:AlternateContent>
    <mc:AlternateContent xmlns:mc="http://schemas.openxmlformats.org/markup-compatibility/2006">
      <mc:Choice Requires="x14">
        <oleObject progId="Equation.3" shapeId="1057" r:id="rId50">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57" r:id="rId50"/>
      </mc:Fallback>
    </mc:AlternateContent>
    <mc:AlternateContent xmlns:mc="http://schemas.openxmlformats.org/markup-compatibility/2006">
      <mc:Choice Requires="x14">
        <oleObject progId="Equation.3" shapeId="1058" r:id="rId51">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58" r:id="rId51"/>
      </mc:Fallback>
    </mc:AlternateContent>
    <mc:AlternateContent xmlns:mc="http://schemas.openxmlformats.org/markup-compatibility/2006">
      <mc:Choice Requires="x14">
        <oleObject progId="Equation.3" shapeId="1059" r:id="rId52">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59" r:id="rId52"/>
      </mc:Fallback>
    </mc:AlternateContent>
    <mc:AlternateContent xmlns:mc="http://schemas.openxmlformats.org/markup-compatibility/2006">
      <mc:Choice Requires="x14">
        <oleObject progId="Equation.3" shapeId="1060" r:id="rId53">
          <objectPr defaultSize="0" autoPict="0" r:id="rId19">
            <anchor moveWithCells="1" sizeWithCells="1">
              <from>
                <xdr:col>5</xdr:col>
                <xdr:colOff>352425</xdr:colOff>
                <xdr:row>31</xdr:row>
                <xdr:rowOff>0</xdr:rowOff>
              </from>
              <to>
                <xdr:col>6</xdr:col>
                <xdr:colOff>314325</xdr:colOff>
                <xdr:row>32</xdr:row>
                <xdr:rowOff>19050</xdr:rowOff>
              </to>
            </anchor>
          </objectPr>
        </oleObject>
      </mc:Choice>
      <mc:Fallback>
        <oleObject progId="Equation.3" shapeId="1060" r:id="rId53"/>
      </mc:Fallback>
    </mc:AlternateContent>
    <mc:AlternateContent xmlns:mc="http://schemas.openxmlformats.org/markup-compatibility/2006">
      <mc:Choice Requires="x14">
        <oleObject progId="Equation.3" shapeId="1061" r:id="rId54">
          <objectPr defaultSize="0" autoPict="0" r:id="rId21">
            <anchor moveWithCells="1" sizeWithCells="1">
              <from>
                <xdr:col>9</xdr:col>
                <xdr:colOff>238125</xdr:colOff>
                <xdr:row>31</xdr:row>
                <xdr:rowOff>0</xdr:rowOff>
              </from>
              <to>
                <xdr:col>10</xdr:col>
                <xdr:colOff>228600</xdr:colOff>
                <xdr:row>32</xdr:row>
                <xdr:rowOff>47625</xdr:rowOff>
              </to>
            </anchor>
          </objectPr>
        </oleObject>
      </mc:Choice>
      <mc:Fallback>
        <oleObject progId="Equation.3" shapeId="1061" r:id="rId54"/>
      </mc:Fallback>
    </mc:AlternateContent>
    <mc:AlternateContent xmlns:mc="http://schemas.openxmlformats.org/markup-compatibility/2006">
      <mc:Choice Requires="x14">
        <oleObject progId="Equation.3" shapeId="1062" r:id="rId55">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62" r:id="rId55"/>
      </mc:Fallback>
    </mc:AlternateContent>
    <mc:AlternateContent xmlns:mc="http://schemas.openxmlformats.org/markup-compatibility/2006">
      <mc:Choice Requires="x14">
        <oleObject progId="Equation.3" shapeId="1063" r:id="rId56">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63" r:id="rId56"/>
      </mc:Fallback>
    </mc:AlternateContent>
    <mc:AlternateContent xmlns:mc="http://schemas.openxmlformats.org/markup-compatibility/2006">
      <mc:Choice Requires="x14">
        <oleObject progId="Equation.3" shapeId="1064" r:id="rId57">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64" r:id="rId57"/>
      </mc:Fallback>
    </mc:AlternateContent>
    <mc:AlternateContent xmlns:mc="http://schemas.openxmlformats.org/markup-compatibility/2006">
      <mc:Choice Requires="x14">
        <oleObject progId="Equation.3" shapeId="1065" r:id="rId58">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65" r:id="rId58"/>
      </mc:Fallback>
    </mc:AlternateContent>
    <mc:AlternateContent xmlns:mc="http://schemas.openxmlformats.org/markup-compatibility/2006">
      <mc:Choice Requires="x14">
        <oleObject progId="Equation.3" shapeId="1066" r:id="rId59">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66" r:id="rId59"/>
      </mc:Fallback>
    </mc:AlternateContent>
    <mc:AlternateContent xmlns:mc="http://schemas.openxmlformats.org/markup-compatibility/2006">
      <mc:Choice Requires="x14">
        <oleObject progId="Equation.3" shapeId="1067" r:id="rId60">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67" r:id="rId60"/>
      </mc:Fallback>
    </mc:AlternateContent>
    <mc:AlternateContent xmlns:mc="http://schemas.openxmlformats.org/markup-compatibility/2006">
      <mc:Choice Requires="x14">
        <oleObject progId="Equation.3" shapeId="1068" r:id="rId61">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68" r:id="rId61"/>
      </mc:Fallback>
    </mc:AlternateContent>
    <mc:AlternateContent xmlns:mc="http://schemas.openxmlformats.org/markup-compatibility/2006">
      <mc:Choice Requires="x14">
        <oleObject progId="Equation.3" shapeId="1069" r:id="rId62">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69" r:id="rId62"/>
      </mc:Fallback>
    </mc:AlternateContent>
    <mc:AlternateContent xmlns:mc="http://schemas.openxmlformats.org/markup-compatibility/2006">
      <mc:Choice Requires="x14">
        <oleObject progId="Equation.3" shapeId="1070" r:id="rId63">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70" r:id="rId63"/>
      </mc:Fallback>
    </mc:AlternateContent>
    <mc:AlternateContent xmlns:mc="http://schemas.openxmlformats.org/markup-compatibility/2006">
      <mc:Choice Requires="x14">
        <oleObject progId="Equation.3" shapeId="1071" r:id="rId64">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71" r:id="rId64"/>
      </mc:Fallback>
    </mc:AlternateContent>
    <mc:AlternateContent xmlns:mc="http://schemas.openxmlformats.org/markup-compatibility/2006">
      <mc:Choice Requires="x14">
        <oleObject progId="Equation.3" shapeId="1072" r:id="rId65">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72" r:id="rId65"/>
      </mc:Fallback>
    </mc:AlternateContent>
    <mc:AlternateContent xmlns:mc="http://schemas.openxmlformats.org/markup-compatibility/2006">
      <mc:Choice Requires="x14">
        <oleObject progId="Equation.3" shapeId="1073" r:id="rId66">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73" r:id="rId66"/>
      </mc:Fallback>
    </mc:AlternateContent>
    <mc:AlternateContent xmlns:mc="http://schemas.openxmlformats.org/markup-compatibility/2006">
      <mc:Choice Requires="x14">
        <oleObject progId="Equation.3" shapeId="1074" r:id="rId67">
          <objectPr defaultSize="0" autoPict="0" r:id="rId19">
            <anchor moveWithCells="1" sizeWithCells="1">
              <from>
                <xdr:col>5</xdr:col>
                <xdr:colOff>352425</xdr:colOff>
                <xdr:row>30</xdr:row>
                <xdr:rowOff>161925</xdr:rowOff>
              </from>
              <to>
                <xdr:col>6</xdr:col>
                <xdr:colOff>314325</xdr:colOff>
                <xdr:row>32</xdr:row>
                <xdr:rowOff>19050</xdr:rowOff>
              </to>
            </anchor>
          </objectPr>
        </oleObject>
      </mc:Choice>
      <mc:Fallback>
        <oleObject progId="Equation.3" shapeId="1074" r:id="rId67"/>
      </mc:Fallback>
    </mc:AlternateContent>
    <mc:AlternateContent xmlns:mc="http://schemas.openxmlformats.org/markup-compatibility/2006">
      <mc:Choice Requires="x14">
        <oleObject progId="Equation.3" shapeId="1075" r:id="rId68">
          <objectPr defaultSize="0" autoPict="0" r:id="rId21">
            <anchor moveWithCells="1" sizeWithCells="1">
              <from>
                <xdr:col>9</xdr:col>
                <xdr:colOff>238125</xdr:colOff>
                <xdr:row>30</xdr:row>
                <xdr:rowOff>161925</xdr:rowOff>
              </from>
              <to>
                <xdr:col>10</xdr:col>
                <xdr:colOff>228600</xdr:colOff>
                <xdr:row>32</xdr:row>
                <xdr:rowOff>47625</xdr:rowOff>
              </to>
            </anchor>
          </objectPr>
        </oleObject>
      </mc:Choice>
      <mc:Fallback>
        <oleObject progId="Equation.3" shapeId="1075" r:id="rId68"/>
      </mc:Fallback>
    </mc:AlternateContent>
    <mc:AlternateContent xmlns:mc="http://schemas.openxmlformats.org/markup-compatibility/2006">
      <mc:Choice Requires="x14">
        <oleObject progId="Equation.3" shapeId="1076" r:id="rId69">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76" r:id="rId69"/>
      </mc:Fallback>
    </mc:AlternateContent>
    <mc:AlternateContent xmlns:mc="http://schemas.openxmlformats.org/markup-compatibility/2006">
      <mc:Choice Requires="x14">
        <oleObject progId="Equation.3" shapeId="1077" r:id="rId70">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77" r:id="rId70"/>
      </mc:Fallback>
    </mc:AlternateContent>
    <mc:AlternateContent xmlns:mc="http://schemas.openxmlformats.org/markup-compatibility/2006">
      <mc:Choice Requires="x14">
        <oleObject progId="Equation.3" shapeId="1078" r:id="rId71">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78" r:id="rId71"/>
      </mc:Fallback>
    </mc:AlternateContent>
    <mc:AlternateContent xmlns:mc="http://schemas.openxmlformats.org/markup-compatibility/2006">
      <mc:Choice Requires="x14">
        <oleObject progId="Equation.3" shapeId="1079" r:id="rId72">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79" r:id="rId72"/>
      </mc:Fallback>
    </mc:AlternateContent>
    <mc:AlternateContent xmlns:mc="http://schemas.openxmlformats.org/markup-compatibility/2006">
      <mc:Choice Requires="x14">
        <oleObject progId="Equation.3" shapeId="1080" r:id="rId73">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80" r:id="rId73"/>
      </mc:Fallback>
    </mc:AlternateContent>
    <mc:AlternateContent xmlns:mc="http://schemas.openxmlformats.org/markup-compatibility/2006">
      <mc:Choice Requires="x14">
        <oleObject progId="Equation.3" shapeId="1081" r:id="rId7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81" r:id="rId74"/>
      </mc:Fallback>
    </mc:AlternateContent>
    <mc:AlternateContent xmlns:mc="http://schemas.openxmlformats.org/markup-compatibility/2006">
      <mc:Choice Requires="x14">
        <oleObject progId="Equation.3" shapeId="1082" r:id="rId75">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82" r:id="rId75"/>
      </mc:Fallback>
    </mc:AlternateContent>
    <mc:AlternateContent xmlns:mc="http://schemas.openxmlformats.org/markup-compatibility/2006">
      <mc:Choice Requires="x14">
        <oleObject progId="Equation.3" shapeId="1083" r:id="rId76">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83" r:id="rId76"/>
      </mc:Fallback>
    </mc:AlternateContent>
    <mc:AlternateContent xmlns:mc="http://schemas.openxmlformats.org/markup-compatibility/2006">
      <mc:Choice Requires="x14">
        <oleObject progId="Equation.3" shapeId="1084" r:id="rId77">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84" r:id="rId77"/>
      </mc:Fallback>
    </mc:AlternateContent>
    <mc:AlternateContent xmlns:mc="http://schemas.openxmlformats.org/markup-compatibility/2006">
      <mc:Choice Requires="x14">
        <oleObject progId="Equation.3" shapeId="1085" r:id="rId78">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85" r:id="rId78"/>
      </mc:Fallback>
    </mc:AlternateContent>
    <mc:AlternateContent xmlns:mc="http://schemas.openxmlformats.org/markup-compatibility/2006">
      <mc:Choice Requires="x14">
        <oleObject progId="Equation.3" shapeId="1086" r:id="rId79">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086" r:id="rId79"/>
      </mc:Fallback>
    </mc:AlternateContent>
    <mc:AlternateContent xmlns:mc="http://schemas.openxmlformats.org/markup-compatibility/2006">
      <mc:Choice Requires="x14">
        <oleObject progId="Equation.3" shapeId="1087" r:id="rId80">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087" r:id="rId80"/>
      </mc:Fallback>
    </mc:AlternateContent>
    <mc:AlternateContent xmlns:mc="http://schemas.openxmlformats.org/markup-compatibility/2006">
      <mc:Choice Requires="x14">
        <oleObject progId="Equation.3" shapeId="1088" r:id="rId81">
          <objectPr defaultSize="0" autoPict="0" r:id="rId19">
            <anchor moveWithCells="1" sizeWithCells="1">
              <from>
                <xdr:col>5</xdr:col>
                <xdr:colOff>352425</xdr:colOff>
                <xdr:row>30</xdr:row>
                <xdr:rowOff>161925</xdr:rowOff>
              </from>
              <to>
                <xdr:col>6</xdr:col>
                <xdr:colOff>314325</xdr:colOff>
                <xdr:row>32</xdr:row>
                <xdr:rowOff>19050</xdr:rowOff>
              </to>
            </anchor>
          </objectPr>
        </oleObject>
      </mc:Choice>
      <mc:Fallback>
        <oleObject progId="Equation.3" shapeId="1088" r:id="rId81"/>
      </mc:Fallback>
    </mc:AlternateContent>
    <mc:AlternateContent xmlns:mc="http://schemas.openxmlformats.org/markup-compatibility/2006">
      <mc:Choice Requires="x14">
        <oleObject progId="Equation.3" shapeId="1089" r:id="rId82">
          <objectPr defaultSize="0" autoPict="0" r:id="rId21">
            <anchor moveWithCells="1" sizeWithCells="1">
              <from>
                <xdr:col>9</xdr:col>
                <xdr:colOff>238125</xdr:colOff>
                <xdr:row>30</xdr:row>
                <xdr:rowOff>161925</xdr:rowOff>
              </from>
              <to>
                <xdr:col>10</xdr:col>
                <xdr:colOff>228600</xdr:colOff>
                <xdr:row>32</xdr:row>
                <xdr:rowOff>47625</xdr:rowOff>
              </to>
            </anchor>
          </objectPr>
        </oleObject>
      </mc:Choice>
      <mc:Fallback>
        <oleObject progId="Equation.3" shapeId="1089" r:id="rId82"/>
      </mc:Fallback>
    </mc:AlternateContent>
    <mc:AlternateContent xmlns:mc="http://schemas.openxmlformats.org/markup-compatibility/2006">
      <mc:Choice Requires="x14">
        <oleObject progId="Equation.3" shapeId="1090" r:id="rId83">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090" r:id="rId83"/>
      </mc:Fallback>
    </mc:AlternateContent>
    <mc:AlternateContent xmlns:mc="http://schemas.openxmlformats.org/markup-compatibility/2006">
      <mc:Choice Requires="x14">
        <oleObject progId="Equation.3" shapeId="1091" r:id="rId84">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091" r:id="rId84"/>
      </mc:Fallback>
    </mc:AlternateContent>
    <mc:AlternateContent xmlns:mc="http://schemas.openxmlformats.org/markup-compatibility/2006">
      <mc:Choice Requires="x14">
        <oleObject progId="Equation.3" shapeId="1092" r:id="rId85">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92" r:id="rId85"/>
      </mc:Fallback>
    </mc:AlternateContent>
    <mc:AlternateContent xmlns:mc="http://schemas.openxmlformats.org/markup-compatibility/2006">
      <mc:Choice Requires="x14">
        <oleObject progId="Equation.3" shapeId="1093" r:id="rId86">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93" r:id="rId86"/>
      </mc:Fallback>
    </mc:AlternateContent>
    <mc:AlternateContent xmlns:mc="http://schemas.openxmlformats.org/markup-compatibility/2006">
      <mc:Choice Requires="x14">
        <oleObject progId="Equation.3" shapeId="1094" r:id="rId87">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94" r:id="rId87"/>
      </mc:Fallback>
    </mc:AlternateContent>
    <mc:AlternateContent xmlns:mc="http://schemas.openxmlformats.org/markup-compatibility/2006">
      <mc:Choice Requires="x14">
        <oleObject progId="Equation.3" shapeId="1095" r:id="rId88">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95" r:id="rId88"/>
      </mc:Fallback>
    </mc:AlternateContent>
    <mc:AlternateContent xmlns:mc="http://schemas.openxmlformats.org/markup-compatibility/2006">
      <mc:Choice Requires="x14">
        <oleObject progId="Equation.3" shapeId="1096" r:id="rId89">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96" r:id="rId89"/>
      </mc:Fallback>
    </mc:AlternateContent>
    <mc:AlternateContent xmlns:mc="http://schemas.openxmlformats.org/markup-compatibility/2006">
      <mc:Choice Requires="x14">
        <oleObject progId="Equation.3" shapeId="1097" r:id="rId90">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97" r:id="rId90"/>
      </mc:Fallback>
    </mc:AlternateContent>
    <mc:AlternateContent xmlns:mc="http://schemas.openxmlformats.org/markup-compatibility/2006">
      <mc:Choice Requires="x14">
        <oleObject progId="Equation.3" shapeId="1098" r:id="rId91">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98" r:id="rId91"/>
      </mc:Fallback>
    </mc:AlternateContent>
    <mc:AlternateContent xmlns:mc="http://schemas.openxmlformats.org/markup-compatibility/2006">
      <mc:Choice Requires="x14">
        <oleObject progId="Equation.3" shapeId="1099" r:id="rId9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099" r:id="rId92"/>
      </mc:Fallback>
    </mc:AlternateContent>
    <mc:AlternateContent xmlns:mc="http://schemas.openxmlformats.org/markup-compatibility/2006">
      <mc:Choice Requires="x14">
        <oleObject progId="Equation.3" shapeId="1100" r:id="rId93">
          <objectPr defaultSize="0" autoPict="0" r:id="rId15">
            <anchor moveWithCells="1" sizeWithCells="1">
              <from>
                <xdr:col>2</xdr:col>
                <xdr:colOff>295275</xdr:colOff>
                <xdr:row>31</xdr:row>
                <xdr:rowOff>38100</xdr:rowOff>
              </from>
              <to>
                <xdr:col>2</xdr:col>
                <xdr:colOff>1047750</xdr:colOff>
                <xdr:row>32</xdr:row>
                <xdr:rowOff>95250</xdr:rowOff>
              </to>
            </anchor>
          </objectPr>
        </oleObject>
      </mc:Choice>
      <mc:Fallback>
        <oleObject progId="Equation.3" shapeId="1100" r:id="rId93"/>
      </mc:Fallback>
    </mc:AlternateContent>
    <mc:AlternateContent xmlns:mc="http://schemas.openxmlformats.org/markup-compatibility/2006">
      <mc:Choice Requires="x14">
        <oleObject progId="Equation.3" shapeId="1101" r:id="rId94">
          <objectPr defaultSize="0" autoPict="0" r:id="rId17">
            <anchor moveWithCells="1" sizeWithCells="1">
              <from>
                <xdr:col>3</xdr:col>
                <xdr:colOff>104775</xdr:colOff>
                <xdr:row>31</xdr:row>
                <xdr:rowOff>47625</xdr:rowOff>
              </from>
              <to>
                <xdr:col>3</xdr:col>
                <xdr:colOff>923925</xdr:colOff>
                <xdr:row>32</xdr:row>
                <xdr:rowOff>114300</xdr:rowOff>
              </to>
            </anchor>
          </objectPr>
        </oleObject>
      </mc:Choice>
      <mc:Fallback>
        <oleObject progId="Equation.3" shapeId="1101" r:id="rId94"/>
      </mc:Fallback>
    </mc:AlternateContent>
    <mc:AlternateContent xmlns:mc="http://schemas.openxmlformats.org/markup-compatibility/2006">
      <mc:Choice Requires="x14">
        <oleObject progId="Equation.3" shapeId="1102" r:id="rId95">
          <objectPr defaultSize="0" autoPict="0" r:id="rId19">
            <anchor moveWithCells="1" sizeWithCells="1">
              <from>
                <xdr:col>5</xdr:col>
                <xdr:colOff>352425</xdr:colOff>
                <xdr:row>30</xdr:row>
                <xdr:rowOff>161925</xdr:rowOff>
              </from>
              <to>
                <xdr:col>6</xdr:col>
                <xdr:colOff>314325</xdr:colOff>
                <xdr:row>32</xdr:row>
                <xdr:rowOff>19050</xdr:rowOff>
              </to>
            </anchor>
          </objectPr>
        </oleObject>
      </mc:Choice>
      <mc:Fallback>
        <oleObject progId="Equation.3" shapeId="1102" r:id="rId95"/>
      </mc:Fallback>
    </mc:AlternateContent>
    <mc:AlternateContent xmlns:mc="http://schemas.openxmlformats.org/markup-compatibility/2006">
      <mc:Choice Requires="x14">
        <oleObject progId="Equation.3" shapeId="1103" r:id="rId96">
          <objectPr defaultSize="0" autoPict="0" r:id="rId21">
            <anchor moveWithCells="1" sizeWithCells="1">
              <from>
                <xdr:col>9</xdr:col>
                <xdr:colOff>238125</xdr:colOff>
                <xdr:row>30</xdr:row>
                <xdr:rowOff>161925</xdr:rowOff>
              </from>
              <to>
                <xdr:col>10</xdr:col>
                <xdr:colOff>228600</xdr:colOff>
                <xdr:row>32</xdr:row>
                <xdr:rowOff>47625</xdr:rowOff>
              </to>
            </anchor>
          </objectPr>
        </oleObject>
      </mc:Choice>
      <mc:Fallback>
        <oleObject progId="Equation.3" shapeId="1103" r:id="rId96"/>
      </mc:Fallback>
    </mc:AlternateContent>
    <mc:AlternateContent xmlns:mc="http://schemas.openxmlformats.org/markup-compatibility/2006">
      <mc:Choice Requires="x14">
        <oleObject progId="Equation.3" shapeId="1104" r:id="rId97">
          <objectPr defaultSize="0" autoPict="0" r:id="rId23">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04" r:id="rId97"/>
      </mc:Fallback>
    </mc:AlternateContent>
    <mc:AlternateContent xmlns:mc="http://schemas.openxmlformats.org/markup-compatibility/2006">
      <mc:Choice Requires="x14">
        <oleObject progId="Equation.3" shapeId="1105" r:id="rId98">
          <objectPr defaultSize="0" autoPict="0" r:id="rId25">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05" r:id="rId98"/>
      </mc:Fallback>
    </mc:AlternateContent>
    <mc:AlternateContent xmlns:mc="http://schemas.openxmlformats.org/markup-compatibility/2006">
      <mc:Choice Requires="x14">
        <oleObject progId="Equation.3" shapeId="1106" r:id="rId99">
          <objectPr defaultSize="0" autoPict="0" r:id="rId27">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06" r:id="rId99"/>
      </mc:Fallback>
    </mc:AlternateContent>
    <mc:AlternateContent xmlns:mc="http://schemas.openxmlformats.org/markup-compatibility/2006">
      <mc:Choice Requires="x14">
        <oleObject progId="Equation.3" shapeId="1107" r:id="rId100">
          <objectPr defaultSize="0" autoPict="0" r:id="rId29">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07" r:id="rId100"/>
      </mc:Fallback>
    </mc:AlternateContent>
    <mc:AlternateContent xmlns:mc="http://schemas.openxmlformats.org/markup-compatibility/2006">
      <mc:Choice Requires="x14">
        <oleObject progId="Equation.3" shapeId="1108" r:id="rId101">
          <objectPr defaultSize="0" autoPict="0" r:id="rId31">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08" r:id="rId101"/>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2019-01-15T09:56:22Z</dcterms:modified>
</cp:coreProperties>
</file>